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kancl044\Desktop\未報告\〇09.22まで‗09.06_【追加作業依頼】令和２年度財政状況資料集の作成について（２回目・公会計分）\05_再回答\"/>
    </mc:Choice>
  </mc:AlternateContent>
  <xr:revisionPtr revIDLastSave="0" documentId="13_ncr:1_{0FA47E9A-B6E3-4F7E-8A05-C7F360C043EA}" xr6:coauthVersionLast="47" xr6:coauthVersionMax="47" xr10:uidLastSave="{00000000-0000-0000-0000-000000000000}"/>
  <bookViews>
    <workbookView xWindow="-120" yWindow="-120" windowWidth="24240" windowHeight="13140" tabRatio="755"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AM35" i="10"/>
  <c r="C35" i="10"/>
  <c r="AM34" i="10"/>
  <c r="U34" i="10"/>
  <c r="U35" i="10" s="1"/>
  <c r="U36" i="10" s="1"/>
  <c r="U37" i="10" s="1"/>
  <c r="C34" i="10"/>
  <c r="BE34" i="10" l="1"/>
  <c r="BE35" i="10" s="1"/>
  <c r="BE36" i="10" s="1"/>
  <c r="BE37" i="10" s="1"/>
  <c r="BW34" i="10"/>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<sst xmlns="http://schemas.openxmlformats.org/spreadsheetml/2006/main" count="1158" uniqueCount="636">
  <si>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</si>
  <si>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</si>
  <si>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</si>
  <si>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</si>
  <si>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</si>
  <si>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</si>
  <si>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</si>
  <si>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</si>
  <si>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</si>
  <si>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</si>
  <si>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</si>
  <si>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</si>
  <si>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</si>
  <si>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</si>
  <si>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</si>
  <si>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</si>
  <si>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</si>
  <si>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</si>
  <si>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</si>
  <si>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</si>
  <si>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</si>
  <si>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</si>
  <si>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</si>
  <si>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</si>
  <si>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</si>
  <si>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</si>
  <si>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</si>
  <si>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</si>
  <si>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</si>
  <si>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</si>
  <si>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</si>
  <si>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</si>
  <si>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</si>
  <si>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</si>
  <si>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</si>
  <si>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</si>
  <si>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</si>
  <si>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</si>
  <si>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</si>
  <si>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</si>
  <si>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</si>
  <si>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</si>
  <si>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</si>
  <si>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</si>
  <si>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</si>
  <si>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</si>
  <si>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</si>
  <si>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</si>
  <si>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</si>
  <si>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</si>
  <si>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</si>
  <si>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</si>
  <si>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</si>
  <si>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</si>
  <si>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</si>
  <si>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</si>
  <si>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</si>
  <si>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</si>
  <si>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</si>
  <si>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</si>
  <si>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</si>
  <si>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</si>
  <si>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</si>
  <si>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</si>
  <si>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</si>
  <si>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</si>
  <si>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</si>
  <si>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</si>
  <si>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</si>
  <si>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</si>
  <si>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</si>
  <si>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</si>
  <si>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</si>
  <si>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</si>
  <si>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</si>
  <si>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</si>
  <si>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</si>
  <si>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</si>
  <si>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</si>
  <si>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</si>
  <si>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</si>
  <si>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</si>
  <si>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</si>
  <si>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</si>
  <si>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</si>
  <si>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</si>
  <si>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</si>
  <si>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</si>
  <si>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</si>
  <si>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</si>
  <si>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</si>
  <si>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</si>
  <si>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</si>
  <si>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</si>
  <si>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</si>
  <si>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</si>
  <si>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</si>
  <si>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</si>
  <si>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</si>
  <si>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</si>
  <si>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</si>
  <si>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</si>
  <si>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</si>
  <si>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</si>
  <si>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</si>
  <si>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</si>
  <si>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</si>
  <si>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</si>
  <si>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</si>
  <si>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</si>
  <si>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</si>
  <si>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</si>
  <si>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</si>
  <si>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</si>
  <si>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</si>
  <si>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</si>
  <si>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</si>
  <si>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</si>
  <si>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</si>
  <si>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</si>
  <si>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</si>
  <si>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</si>
  <si>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</si>
  <si>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</si>
  <si>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</si>
  <si>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</si>
  <si>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</si>
  <si>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</si>
  <si>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</si>
  <si>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</si>
  <si>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</si>
  <si>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</si>
  <si>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</si>
  <si>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</si>
  <si>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</si>
  <si>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</si>
  <si>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</si>
  <si>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</si>
  <si>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</si>
  <si>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</si>
  <si>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</si>
  <si>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</si>
  <si>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</si>
  <si>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</si>
  <si>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</si>
  <si>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</si>
  <si>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</si>
  <si>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</si>
  <si>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</si>
  <si>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</si>
  <si>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</si>
  <si>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</si>
  <si>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</si>
  <si>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</si>
  <si>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</si>
  <si>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</si>
  <si>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</si>
  <si>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</si>
  <si>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</si>
  <si>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</si>
  <si>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</si>
  <si>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</si>
  <si>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</si>
  <si>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</si>
  <si>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</si>
  <si>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</si>
  <si>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</si>
  <si>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</si>
  <si>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</si>
  <si>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</si>
  <si>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</si>
  <si>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</si>
  <si>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</si>
  <si>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</si>
  <si>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</si>
  <si>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</si>
  <si>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</si>
  <si>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</si>
  <si>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</si>
  <si>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</si>
  <si>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</si>
  <si>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</si>
  <si>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</si>
  <si>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</si>
  <si>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</si>
  <si>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</si>
  <si>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</si>
  <si>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</si>
  <si>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</si>
  <si>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</si>
  <si>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</si>
  <si>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</si>
  <si>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</si>
  <si>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</si>
  <si>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</si>
  <si>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</si>
  <si>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</si>
  <si>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</si>
  <si>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</si>
  <si>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</si>
  <si>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</si>
  <si>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</si>
  <si>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</si>
  <si>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</si>
  <si>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</si>
  <si>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</si>
  <si>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</si>
  <si>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</si>
  <si>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</si>
  <si>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福島県金山町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</si>
  <si>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</si>
  <si>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</si>
  <si>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</si>
  <si>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</si>
  <si>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</si>
  <si>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</si>
  <si>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</si>
  <si>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</si>
  <si>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</si>
  <si>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</si>
  <si>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</si>
  <si>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</si>
  <si>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</si>
  <si>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</si>
  <si>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</si>
  <si>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</si>
  <si>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</si>
  <si>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</si>
  <si>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</si>
  <si>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</si>
  <si>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</si>
  <si>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</si>
  <si>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</si>
  <si>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</si>
  <si>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</si>
  <si>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</si>
  <si>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</si>
  <si>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</si>
  <si>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</si>
  <si>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</si>
  <si>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</si>
  <si>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</si>
  <si>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</si>
  <si>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</si>
  <si>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</si>
  <si>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</si>
  <si>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</si>
  <si>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</si>
  <si>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</si>
  <si>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</si>
  <si>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</si>
  <si>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</si>
  <si>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</si>
  <si>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</si>
  <si>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</si>
  <si>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</si>
  <si>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</si>
  <si>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</si>
  <si>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</si>
  <si>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</si>
  <si>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</si>
  <si>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</si>
  <si>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</si>
  <si>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</si>
  <si>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</si>
  <si>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</si>
  <si>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</si>
  <si>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</si>
  <si>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</si>
  <si>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</si>
  <si>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</si>
  <si>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</si>
  <si>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</si>
  <si>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</si>
  <si>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</si>
  <si>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</si>
  <si>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</si>
  <si>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</si>
  <si>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</si>
  <si>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</si>
  <si>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</si>
  <si>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</si>
  <si>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</si>
  <si>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</si>
  <si>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</si>
  <si>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</si>
  <si>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</si>
  <si>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</si>
  <si>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</si>
  <si>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</si>
  <si>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</si>
  <si>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</si>
  <si>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</si>
  <si>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</si>
  <si>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</si>
  <si>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</si>
  <si>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</si>
  <si>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</si>
  <si>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</si>
  <si>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</si>
  <si>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</si>
  <si>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</si>
  <si>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</si>
  <si>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</si>
  <si>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</si>
  <si>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</si>
  <si>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</si>
  <si>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</si>
  <si>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</si>
  <si>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</si>
  <si>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</si>
  <si>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</si>
  <si>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</si>
  <si>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</si>
  <si>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</si>
  <si>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</si>
  <si>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</si>
  <si>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</si>
  <si>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</si>
  <si>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</si>
  <si>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</si>
  <si>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</si>
  <si>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</si>
  <si>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</si>
  <si>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</si>
  <si>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</si>
  <si>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</si>
  <si>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</si>
  <si>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</si>
  <si>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</si>
  <si>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</si>
  <si>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</si>
  <si>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</si>
  <si>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</si>
  <si>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</si>
  <si>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</si>
  <si>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</si>
  <si>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</si>
  <si>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</si>
  <si>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</si>
  <si>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</si>
  <si>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</si>
  <si>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</si>
  <si>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</si>
  <si>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</si>
  <si>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</si>
  <si>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</si>
  <si>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</si>
  <si>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</si>
  <si>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</si>
  <si>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</si>
  <si>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</si>
  <si>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</si>
  <si>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</si>
  <si>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</si>
  <si>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</si>
  <si>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</si>
  <si>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</si>
  <si>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</si>
  <si>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</si>
  <si>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</si>
  <si>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</si>
  <si>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</si>
  <si>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</si>
  <si>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</si>
  <si>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福島県金山町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</si>
  <si>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</si>
  <si>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</si>
  <si>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</si>
  <si>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</si>
  <si>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</si>
  <si>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</si>
  <si>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</si>
  <si>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</si>
  <si>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</si>
  <si>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</si>
  <si>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</si>
  <si>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</si>
  <si>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</si>
  <si>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</si>
  <si>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</si>
  <si>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</si>
  <si>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</si>
  <si>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</si>
  <si>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</si>
  <si>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</si>
  <si>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</si>
  <si>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</si>
  <si>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</si>
  <si>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</si>
  <si>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</si>
  <si>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</si>
  <si>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</si>
  <si>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</si>
  <si>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</si>
  <si>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</si>
  <si>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</si>
  <si>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</si>
  <si>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</si>
  <si>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</si>
  <si>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</si>
  <si>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</si>
  <si>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</si>
  <si>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</si>
  <si>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</si>
  <si>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</si>
  <si>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</si>
  <si>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特定地域生活排水処理事業特別会計</t>
    <phoneticPr fontId="5"/>
  </si>
  <si>
    <t>-</t>
    <phoneticPr fontId="5"/>
  </si>
  <si>
    <t>法非適用企業</t>
    <phoneticPr fontId="5"/>
  </si>
  <si>
    <t>特定環境保全公共下水道事業特別会計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</si>
  <si>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</si>
  <si>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</si>
  <si>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</si>
  <si>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</si>
  <si>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</si>
  <si>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</si>
  <si>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</si>
  <si>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</si>
  <si>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</si>
  <si>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</si>
  <si>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</si>
  <si>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</si>
  <si>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</si>
  <si>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</si>
  <si>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</si>
  <si>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</si>
  <si>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</si>
  <si>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</si>
  <si>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</si>
  <si>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</si>
  <si>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</si>
  <si>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</si>
  <si>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</si>
  <si>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</si>
  <si>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</si>
  <si>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</si>
  <si>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</si>
  <si>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</si>
  <si>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</si>
  <si>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</si>
  <si>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</si>
  <si>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</si>
  <si>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</si>
  <si>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</si>
  <si>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</si>
  <si>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</si>
  <si>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</si>
  <si>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</si>
  <si>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</si>
  <si>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</si>
  <si>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</si>
  <si>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</si>
  <si>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</si>
  <si>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</si>
  <si>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</si>
  <si>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</si>
  <si>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</si>
  <si>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</si>
  <si>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</si>
  <si>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</si>
  <si>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</si>
  <si>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</si>
  <si>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</si>
  <si>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</si>
  <si>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</si>
  <si>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</si>
  <si>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</si>
  <si>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</si>
  <si>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</si>
  <si>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</si>
  <si>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</si>
  <si>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</si>
  <si>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</si>
  <si>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</si>
  <si>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</si>
  <si>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</si>
  <si>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</si>
  <si>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</si>
  <si>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</si>
  <si>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</si>
  <si>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</si>
  <si>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</si>
  <si>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</si>
  <si>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</si>
  <si>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</si>
  <si>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</si>
  <si>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</si>
  <si>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特定地域生活排水処理事業特別会計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</si>
  <si>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</si>
  <si>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特定環境保全公共下水道事業特別会計</t>
    <phoneticPr fontId="5"/>
  </si>
  <si>
    <t>(Ｆ)</t>
    <phoneticPr fontId="5"/>
  </si>
  <si>
    <t>国民健康保険特別会計（施設勘定）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</si>
  <si>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</si>
  <si>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</si>
  <si>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</si>
  <si>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</si>
  <si>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</si>
  <si>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</si>
  <si>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</si>
  <si>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</si>
  <si>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</si>
  <si>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</si>
  <si>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</si>
  <si>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</si>
  <si>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</si>
  <si>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</si>
  <si>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</si>
  <si>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</si>
  <si>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</si>
  <si>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</si>
  <si>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</si>
  <si>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</si>
  <si>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</si>
  <si>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</si>
  <si>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</si>
  <si>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</si>
  <si>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</si>
  <si>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</si>
  <si>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</si>
  <si>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</si>
  <si>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</si>
  <si>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</si>
  <si>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</si>
  <si>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</si>
  <si>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</si>
  <si>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</si>
  <si>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</si>
  <si>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</si>
  <si>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</si>
  <si>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</si>
  <si>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</si>
  <si>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</si>
  <si>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</si>
  <si>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</si>
  <si>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</si>
  <si>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</si>
  <si>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</si>
  <si>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</si>
  <si>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</si>
  <si>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</si>
  <si>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</si>
  <si>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</si>
  <si>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</si>
  <si>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</si>
  <si>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</si>
  <si>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</si>
  <si>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</si>
  <si>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</si>
  <si>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</si>
  <si>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</si>
  <si>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</si>
  <si>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</si>
  <si>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</si>
  <si>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</si>
  <si>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</si>
  <si>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</si>
  <si>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</si>
  <si>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</si>
  <si>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</si>
  <si>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</si>
  <si>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</si>
  <si>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</si>
  <si>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</si>
  <si>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</si>
  <si>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</si>
  <si>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</si>
  <si>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</si>
  <si>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</si>
  <si>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</si>
  <si>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</si>
  <si>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</si>
  <si>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</si>
  <si>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</si>
  <si>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</si>
  <si>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</si>
  <si>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</si>
  <si>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4.12</t>
  </si>
  <si>
    <t>▲ 4.10</t>
  </si>
  <si>
    <t>一般会計</t>
  </si>
  <si>
    <t>介護保険特別会計</t>
  </si>
  <si>
    <t>国民健康保険特別会計（事業勘定）</t>
  </si>
  <si>
    <t>簡易水道事業特別会計</t>
  </si>
  <si>
    <t>後期高齢者医療特別会計</t>
  </si>
  <si>
    <t>国民健康保険特別会計（施設勘定）</t>
  </si>
  <si>
    <t>農業集落排水事業特別会計</t>
  </si>
  <si>
    <t>特定地域生活排水処理事業特別会計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</si>
  <si>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</si>
  <si>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</si>
  <si>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</si>
  <si>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</si>
  <si>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</si>
  <si>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</si>
  <si>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</si>
  <si>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</si>
  <si>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4">
      <t>コウキョウシセツ</t>
    </rPh>
    <rPh sb="4" eb="6">
      <t>セイビ</t>
    </rPh>
    <rPh sb="6" eb="8">
      <t>キキン</t>
    </rPh>
    <phoneticPr fontId="5"/>
  </si>
  <si>
    <t>少子化対策基金</t>
    <rPh sb="0" eb="7">
      <t>ショウシカタイサクキキン</t>
    </rPh>
    <phoneticPr fontId="5"/>
  </si>
  <si>
    <t>災害対策基金</t>
    <rPh sb="0" eb="2">
      <t>サイガイ</t>
    </rPh>
    <rPh sb="2" eb="4">
      <t>タイサク</t>
    </rPh>
    <rPh sb="4" eb="6">
      <t>キキン</t>
    </rPh>
    <phoneticPr fontId="5"/>
  </si>
  <si>
    <t>地域福祉基金</t>
    <rPh sb="0" eb="2">
      <t>チイキ</t>
    </rPh>
    <rPh sb="2" eb="4">
      <t>フクシ</t>
    </rPh>
    <rPh sb="4" eb="6">
      <t>キキン</t>
    </rPh>
    <phoneticPr fontId="5"/>
  </si>
  <si>
    <t>水産業振興基金</t>
    <rPh sb="0" eb="3">
      <t>スイサンギョウ</t>
    </rPh>
    <rPh sb="3" eb="5">
      <t>シンコウ</t>
    </rPh>
    <rPh sb="5" eb="7">
      <t>キキン</t>
    </rPh>
    <phoneticPr fontId="5"/>
  </si>
  <si>
    <t>-</t>
    <phoneticPr fontId="2"/>
  </si>
  <si>
    <t>-</t>
    <phoneticPr fontId="2"/>
  </si>
  <si>
    <t>-</t>
    <phoneticPr fontId="2"/>
  </si>
  <si>
    <t>-</t>
    <phoneticPr fontId="2"/>
  </si>
  <si>
    <t>会津若松地方広域市町村圏整備組合　一般会計</t>
    <rPh sb="0" eb="16">
      <t>ア</t>
    </rPh>
    <rPh sb="17" eb="19">
      <t>イッパン</t>
    </rPh>
    <rPh sb="19" eb="21">
      <t>カイケイ</t>
    </rPh>
    <phoneticPr fontId="5"/>
  </si>
  <si>
    <t>会津若松地方広域市町村圏整備組合水道用水供給事業会計</t>
  </si>
  <si>
    <t>総合事務組合　一般会計</t>
    <rPh sb="0" eb="2">
      <t>ソウゴウ</t>
    </rPh>
    <rPh sb="2" eb="4">
      <t>ジム</t>
    </rPh>
    <rPh sb="4" eb="6">
      <t>クミアイ</t>
    </rPh>
    <rPh sb="7" eb="9">
      <t>イッパン</t>
    </rPh>
    <rPh sb="9" eb="11">
      <t>カイケイ</t>
    </rPh>
    <phoneticPr fontId="5"/>
  </si>
  <si>
    <t>総合事務組合　消防保障等特別会計</t>
    <rPh sb="0" eb="2">
      <t>ソウゴウ</t>
    </rPh>
    <rPh sb="2" eb="4">
      <t>ジム</t>
    </rPh>
    <rPh sb="4" eb="6">
      <t>クミアイ</t>
    </rPh>
    <rPh sb="7" eb="9">
      <t>ショウボウ</t>
    </rPh>
    <rPh sb="9" eb="12">
      <t>ホショウトウ</t>
    </rPh>
    <rPh sb="12" eb="14">
      <t>トクベツ</t>
    </rPh>
    <rPh sb="14" eb="16">
      <t>カイケイ</t>
    </rPh>
    <phoneticPr fontId="5"/>
  </si>
  <si>
    <t>総合事務組合　消防賞じゅつ特別会計</t>
    <rPh sb="0" eb="6">
      <t>ソウゴウジムクミアイ</t>
    </rPh>
    <rPh sb="7" eb="9">
      <t>ショウボウ</t>
    </rPh>
    <rPh sb="9" eb="10">
      <t>ショウ</t>
    </rPh>
    <rPh sb="13" eb="15">
      <t>トクベツ</t>
    </rPh>
    <rPh sb="15" eb="17">
      <t>カイケイ</t>
    </rPh>
    <phoneticPr fontId="5"/>
  </si>
  <si>
    <t>総合事務組合　非常勤職員公務員災害補償特別会計</t>
    <rPh sb="0" eb="6">
      <t>ソウゴウジムクミアイ</t>
    </rPh>
    <rPh sb="7" eb="10">
      <t>ヒジョウキン</t>
    </rPh>
    <rPh sb="10" eb="12">
      <t>ショクイン</t>
    </rPh>
    <rPh sb="12" eb="15">
      <t>コウムイン</t>
    </rPh>
    <rPh sb="15" eb="17">
      <t>サイガイ</t>
    </rPh>
    <rPh sb="17" eb="19">
      <t>ホショウ</t>
    </rPh>
    <rPh sb="19" eb="21">
      <t>トクベツ</t>
    </rPh>
    <rPh sb="21" eb="23">
      <t>カイケイ</t>
    </rPh>
    <phoneticPr fontId="5"/>
  </si>
  <si>
    <t>総合事務組合　自治会館管理特別会計</t>
    <rPh sb="0" eb="2">
      <t>ソウゴウ</t>
    </rPh>
    <rPh sb="2" eb="4">
      <t>ジム</t>
    </rPh>
    <rPh sb="4" eb="6">
      <t>クミアイ</t>
    </rPh>
    <rPh sb="7" eb="9">
      <t>ジチ</t>
    </rPh>
    <rPh sb="9" eb="11">
      <t>カイカン</t>
    </rPh>
    <rPh sb="11" eb="13">
      <t>カンリ</t>
    </rPh>
    <rPh sb="13" eb="15">
      <t>トクベツ</t>
    </rPh>
    <rPh sb="15" eb="17">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</si>
  <si>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</si>
  <si>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</si>
  <si>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</si>
  <si>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t>
    <phoneticPr fontId="2"/>
  </si>
  <si>
    <t>（株）会津かねやま</t>
    <rPh sb="0" eb="3">
      <t>カブ</t>
    </rPh>
    <rPh sb="3" eb="5">
      <t>アイヅ</t>
    </rPh>
    <phoneticPr fontId="5"/>
  </si>
  <si>
    <t>（株）奥会津大自然</t>
    <rPh sb="0" eb="3">
      <t>カブ</t>
    </rPh>
    <rPh sb="3" eb="6">
      <t>オクアイヅ</t>
    </rPh>
    <rPh sb="6" eb="9">
      <t>ダイシゼン</t>
    </rPh>
    <phoneticPr fontId="5"/>
  </si>
  <si>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</si>
  <si>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</si>
  <si>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</si>
  <si>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</si>
  <si>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</si>
  <si>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</si>
  <si>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</si>
  <si>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</si>
  <si>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</si>
  <si>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</si>
  <si>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</si>
  <si>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</si>
  <si>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</si>
  <si>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</si>
  <si>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</si>
  <si>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</si>
  <si>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決算においては、将来負担比率は類似団体平均値同様に「比率なし」、実質公債費比率は4.5％で類似団体平均値を下回っている。しかし財政規模の小さい当町においては、大型建設事業等に伴う新規借入や事業執行に伴う特定目的基金の取崩しが、直ちに当該指標に現れてくるため、今後とも引き続き償還計画等を充分に考慮したうえで財政計画を策定し、それに伴う事業執行に努める。</t>
    <phoneticPr fontId="5"/>
  </si>
  <si>
    <t>実質公債費比率</t>
    <phoneticPr fontId="5"/>
  </si>
  <si>
    <t>　将来負担比率については、類似団体平均値同様に「比率なし」となったが、財政規模の小さい当町においては、大型建設事業等に伴う新規借入や事業執行に伴う特定目的基金の取崩しが、直ちに当該指標に現れてくるため、今後とも引き続き償還計画等を充分に考慮したうえで財政計画を策定し、それに伴う事業執行に努める。有形固定資産減価償却率については、令和2年度決算において68.2％となり、類似団体平均を上回っている。全体的に施設の老朽化が進んでおり、これまでのような修繕のみだけでなく、今後は長寿命化や最適化、除却についても検討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</si>
</sst>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5F72B8C-4979-4473-AA60-687CAABDBF7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C070-47C1-B795-AC9C4F6F1D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274938</c:v>
                </c:pt>
                <c:pt idx="1">
                  <c:v>239104</c:v>
                </c:pt>
                <c:pt idx="2">
                  <c:v>209320</c:v>
                </c:pt>
                <c:pt idx="3">
                  <c:v>279250</c:v>
                </c:pt>
                <c:pt idx="4">
                  <c:v>334240</c:v>
                </c:pt>
              </c:numCache>
            </c:numRef>
          </c:val>
          <c:smooth val="0"/>
          <c:extLst>
            <c:ext xmlns:c16="http://schemas.microsoft.com/office/drawing/2014/chart" uri="{C3380CC4-5D6E-409C-BE32-E72D297353CC}">
              <c16:uniqueId val="{00000001-C070-47C1-B795-AC9C4F6F1D3F}"/>
            </c:ext>
          </c:extLst>
        </c:ser>
        <c:dLbls>
          <c:showLegendKey val="0"/>
          <c:showVal val="0"/>
          <c:showCatName val="0"/>
          <c:showSerName val="0"/>
          <c:showPercent val="0"/>
          <c:showBubbleSize val="0"/>
        </c:dLbls>
        <c:marker val="1"/>
        <c:smooth val="0"/>
        <c:axId val="272564680"/>
        <c:axId val="173569000"/>
      </c:lineChart>
      <c:catAx>
        <c:axId val="272564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569000"/>
        <c:crosses val="autoZero"/>
        <c:auto val="1"/>
        <c:lblAlgn val="ctr"/>
        <c:lblOffset val="100"/>
        <c:tickLblSkip val="1"/>
        <c:tickMarkSkip val="1"/>
        <c:noMultiLvlLbl val="0"/>
      </c:catAx>
      <c:valAx>
        <c:axId val="17356900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2564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9.82</c:v>
                </c:pt>
                <c:pt idx="1">
                  <c:v>10.1</c:v>
                </c:pt>
                <c:pt idx="2">
                  <c:v>8.58</c:v>
                </c:pt>
                <c:pt idx="3">
                  <c:v>7.96</c:v>
                </c:pt>
                <c:pt idx="4">
                  <c:v>11.23</c:v>
                </c:pt>
              </c:numCache>
            </c:numRef>
          </c:val>
          <c:extLst>
            <c:ext xmlns:c16="http://schemas.microsoft.com/office/drawing/2014/chart" uri="{C3380CC4-5D6E-409C-BE32-E72D297353CC}">
              <c16:uniqueId val="{00000000-4427-4632-AE63-791270C67C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60.61</c:v>
                </c:pt>
                <c:pt idx="1">
                  <c:v>60.8</c:v>
                </c:pt>
                <c:pt idx="2">
                  <c:v>64.91</c:v>
                </c:pt>
                <c:pt idx="3">
                  <c:v>62.17</c:v>
                </c:pt>
                <c:pt idx="4">
                  <c:v>60.43</c:v>
                </c:pt>
              </c:numCache>
            </c:numRef>
          </c:val>
          <c:extLst>
            <c:ext xmlns:c16="http://schemas.microsoft.com/office/drawing/2014/chart" uri="{C3380CC4-5D6E-409C-BE32-E72D297353CC}">
              <c16:uniqueId val="{00000001-4427-4632-AE63-791270C67C2C}"/>
            </c:ext>
          </c:extLst>
        </c:ser>
        <c:dLbls>
          <c:showLegendKey val="0"/>
          <c:showVal val="0"/>
          <c:showCatName val="0"/>
          <c:showSerName val="0"/>
          <c:showPercent val="0"/>
          <c:showBubbleSize val="0"/>
        </c:dLbls>
        <c:gapWidth val="250"/>
        <c:overlap val="100"/>
        <c:axId val="345738320"/>
        <c:axId val="124957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3.2</c:v>
                </c:pt>
                <c:pt idx="1">
                  <c:v>-4.12</c:v>
                </c:pt>
                <c:pt idx="2">
                  <c:v>-4.0999999999999996</c:v>
                </c:pt>
                <c:pt idx="3">
                  <c:v>0.79</c:v>
                </c:pt>
                <c:pt idx="4">
                  <c:v>1.59</c:v>
                </c:pt>
              </c:numCache>
            </c:numRef>
          </c:val>
          <c:smooth val="0"/>
          <c:extLst>
            <c:ext xmlns:c16="http://schemas.microsoft.com/office/drawing/2014/chart" uri="{C3380CC4-5D6E-409C-BE32-E72D297353CC}">
              <c16:uniqueId val="{00000002-4427-4632-AE63-791270C67C2C}"/>
            </c:ext>
          </c:extLst>
        </c:ser>
        <c:dLbls>
          <c:showLegendKey val="0"/>
          <c:showVal val="0"/>
          <c:showCatName val="0"/>
          <c:showSerName val="0"/>
          <c:showPercent val="0"/>
          <c:showBubbleSize val="0"/>
        </c:dLbls>
        <c:marker val="1"/>
        <c:smooth val="0"/>
        <c:axId val="345738320"/>
        <c:axId val="124957408"/>
      </c:lineChart>
      <c:catAx>
        <c:axId val="34573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957408"/>
        <c:crosses val="autoZero"/>
        <c:auto val="1"/>
        <c:lblAlgn val="ctr"/>
        <c:lblOffset val="100"/>
        <c:tickLblSkip val="1"/>
        <c:tickMarkSkip val="1"/>
        <c:noMultiLvlLbl val="0"/>
      </c:catAx>
      <c:valAx>
        <c:axId val="12495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73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ECF-46BF-83FB-AB7FFCB40E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CF-46BF-83FB-AB7FFCB40EF2}"/>
            </c:ext>
          </c:extLst>
        </c:ser>
        <c:ser>
          <c:idx val="2"/>
          <c:order val="2"/>
          <c:tx>
            <c:strRef>
              <c:f>データシート!$A$29</c:f>
              <c:strCache>
                <c:ptCount val="1"/>
                <c:pt idx="0">
                  <c:v>特定地域生活排水処理事業特別会計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ECF-46BF-83FB-AB7FFCB40EF2}"/>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ECF-46BF-83FB-AB7FFCB40EF2}"/>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ECF-46BF-83FB-AB7FFCB40EF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5-9ECF-46BF-83FB-AB7FFCB40EF2}"/>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0.69</c:v>
                </c:pt>
                <c:pt idx="2">
                  <c:v>#N/A</c:v>
                </c:pt>
                <c:pt idx="3">
                  <c:v>0.74</c:v>
                </c:pt>
                <c:pt idx="4">
                  <c:v>#N/A</c:v>
                </c:pt>
                <c:pt idx="5">
                  <c:v>1.03</c:v>
                </c:pt>
                <c:pt idx="6">
                  <c:v>#N/A</c:v>
                </c:pt>
                <c:pt idx="7">
                  <c:v>1.1499999999999999</c:v>
                </c:pt>
                <c:pt idx="8">
                  <c:v>#N/A</c:v>
                </c:pt>
                <c:pt idx="9">
                  <c:v>0.96</c:v>
                </c:pt>
              </c:numCache>
            </c:numRef>
          </c:val>
          <c:extLst>
            <c:ext xmlns:c16="http://schemas.microsoft.com/office/drawing/2014/chart" uri="{C3380CC4-5D6E-409C-BE32-E72D297353CC}">
              <c16:uniqueId val="{00000006-9ECF-46BF-83FB-AB7FFCB40EF2}"/>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3.03</c:v>
                </c:pt>
                <c:pt idx="2">
                  <c:v>#N/A</c:v>
                </c:pt>
                <c:pt idx="3">
                  <c:v>3.32</c:v>
                </c:pt>
                <c:pt idx="4">
                  <c:v>#N/A</c:v>
                </c:pt>
                <c:pt idx="5">
                  <c:v>1.56</c:v>
                </c:pt>
                <c:pt idx="6">
                  <c:v>#N/A</c:v>
                </c:pt>
                <c:pt idx="7">
                  <c:v>1.21</c:v>
                </c:pt>
                <c:pt idx="8">
                  <c:v>#N/A</c:v>
                </c:pt>
                <c:pt idx="9">
                  <c:v>1.18</c:v>
                </c:pt>
              </c:numCache>
            </c:numRef>
          </c:val>
          <c:extLst>
            <c:ext xmlns:c16="http://schemas.microsoft.com/office/drawing/2014/chart" uri="{C3380CC4-5D6E-409C-BE32-E72D297353CC}">
              <c16:uniqueId val="{00000007-9ECF-46BF-83FB-AB7FFCB40EF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0.79</c:v>
                </c:pt>
                <c:pt idx="2">
                  <c:v>#N/A</c:v>
                </c:pt>
                <c:pt idx="3">
                  <c:v>0.56000000000000005</c:v>
                </c:pt>
                <c:pt idx="4">
                  <c:v>#N/A</c:v>
                </c:pt>
                <c:pt idx="5">
                  <c:v>0.86</c:v>
                </c:pt>
                <c:pt idx="6">
                  <c:v>#N/A</c:v>
                </c:pt>
                <c:pt idx="7">
                  <c:v>1.78</c:v>
                </c:pt>
                <c:pt idx="8">
                  <c:v>#N/A</c:v>
                </c:pt>
                <c:pt idx="9">
                  <c:v>1.37</c:v>
                </c:pt>
              </c:numCache>
            </c:numRef>
          </c:val>
          <c:extLst>
            <c:ext xmlns:c16="http://schemas.microsoft.com/office/drawing/2014/chart" uri="{C3380CC4-5D6E-409C-BE32-E72D297353CC}">
              <c16:uniqueId val="{00000008-9ECF-46BF-83FB-AB7FFCB40EF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9.81</c:v>
                </c:pt>
                <c:pt idx="2">
                  <c:v>#N/A</c:v>
                </c:pt>
                <c:pt idx="3">
                  <c:v>10.09</c:v>
                </c:pt>
                <c:pt idx="4">
                  <c:v>#N/A</c:v>
                </c:pt>
                <c:pt idx="5">
                  <c:v>8.57</c:v>
                </c:pt>
                <c:pt idx="6">
                  <c:v>#N/A</c:v>
                </c:pt>
                <c:pt idx="7">
                  <c:v>7.95</c:v>
                </c:pt>
                <c:pt idx="8">
                  <c:v>#N/A</c:v>
                </c:pt>
                <c:pt idx="9">
                  <c:v>11.22</c:v>
                </c:pt>
              </c:numCache>
            </c:numRef>
          </c:val>
          <c:extLst>
            <c:ext xmlns:c16="http://schemas.microsoft.com/office/drawing/2014/chart" uri="{C3380CC4-5D6E-409C-BE32-E72D297353CC}">
              <c16:uniqueId val="{00000009-9ECF-46BF-83FB-AB7FFCB40EF2}"/>
            </c:ext>
          </c:extLst>
        </c:ser>
        <c:dLbls>
          <c:showLegendKey val="0"/>
          <c:showVal val="0"/>
          <c:showCatName val="0"/>
          <c:showSerName val="0"/>
          <c:showPercent val="0"/>
          <c:showBubbleSize val="0"/>
        </c:dLbls>
        <c:gapWidth val="150"/>
        <c:overlap val="100"/>
        <c:axId val="342623480"/>
        <c:axId val="273734880"/>
      </c:barChart>
      <c:catAx>
        <c:axId val="342623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3734880"/>
        <c:crosses val="autoZero"/>
        <c:auto val="1"/>
        <c:lblAlgn val="ctr"/>
        <c:lblOffset val="100"/>
        <c:tickLblSkip val="1"/>
        <c:tickMarkSkip val="1"/>
        <c:noMultiLvlLbl val="0"/>
      </c:catAx>
      <c:valAx>
        <c:axId val="27373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623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324</c:v>
                </c:pt>
                <c:pt idx="5">
                  <c:v>320</c:v>
                </c:pt>
                <c:pt idx="8">
                  <c:v>331</c:v>
                </c:pt>
                <c:pt idx="11">
                  <c:v>375</c:v>
                </c:pt>
                <c:pt idx="14">
                  <c:v>390</c:v>
                </c:pt>
              </c:numCache>
            </c:numRef>
          </c:val>
          <c:extLst>
            <c:ext xmlns:c16="http://schemas.microsoft.com/office/drawing/2014/chart" uri="{C3380CC4-5D6E-409C-BE32-E72D297353CC}">
              <c16:uniqueId val="{00000000-A83E-47F7-A955-C97C4401D9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83E-47F7-A955-C97C4401D9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22</c:v>
                </c:pt>
                <c:pt idx="3">
                  <c:v>12</c:v>
                </c:pt>
                <c:pt idx="6">
                  <c:v>21</c:v>
                </c:pt>
                <c:pt idx="9">
                  <c:v>0</c:v>
                </c:pt>
                <c:pt idx="12">
                  <c:v>0</c:v>
                </c:pt>
              </c:numCache>
            </c:numRef>
          </c:val>
          <c:extLst>
            <c:ext xmlns:c16="http://schemas.microsoft.com/office/drawing/2014/chart" uri="{C3380CC4-5D6E-409C-BE32-E72D297353CC}">
              <c16:uniqueId val="{00000002-A83E-47F7-A955-C97C4401D9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1</c:v>
                </c:pt>
                <c:pt idx="6">
                  <c:v>1</c:v>
                </c:pt>
                <c:pt idx="9">
                  <c:v>2</c:v>
                </c:pt>
                <c:pt idx="12">
                  <c:v>1</c:v>
                </c:pt>
              </c:numCache>
            </c:numRef>
          </c:val>
          <c:extLst>
            <c:ext xmlns:c16="http://schemas.microsoft.com/office/drawing/2014/chart" uri="{C3380CC4-5D6E-409C-BE32-E72D297353CC}">
              <c16:uniqueId val="{00000003-A83E-47F7-A955-C97C4401D9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64</c:v>
                </c:pt>
                <c:pt idx="3">
                  <c:v>69</c:v>
                </c:pt>
                <c:pt idx="6">
                  <c:v>77</c:v>
                </c:pt>
                <c:pt idx="9">
                  <c:v>80</c:v>
                </c:pt>
                <c:pt idx="12">
                  <c:v>83</c:v>
                </c:pt>
              </c:numCache>
            </c:numRef>
          </c:val>
          <c:extLst>
            <c:ext xmlns:c16="http://schemas.microsoft.com/office/drawing/2014/chart" uri="{C3380CC4-5D6E-409C-BE32-E72D297353CC}">
              <c16:uniqueId val="{00000004-A83E-47F7-A955-C97C4401D9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3E-47F7-A955-C97C4401D9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3E-47F7-A955-C97C4401D9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296</c:v>
                </c:pt>
                <c:pt idx="3">
                  <c:v>306</c:v>
                </c:pt>
                <c:pt idx="6">
                  <c:v>305</c:v>
                </c:pt>
                <c:pt idx="9">
                  <c:v>369</c:v>
                </c:pt>
                <c:pt idx="12">
                  <c:v>372</c:v>
                </c:pt>
              </c:numCache>
            </c:numRef>
          </c:val>
          <c:extLst>
            <c:ext xmlns:c16="http://schemas.microsoft.com/office/drawing/2014/chart" uri="{C3380CC4-5D6E-409C-BE32-E72D297353CC}">
              <c16:uniqueId val="{00000007-A83E-47F7-A955-C97C4401D914}"/>
            </c:ext>
          </c:extLst>
        </c:ser>
        <c:dLbls>
          <c:showLegendKey val="0"/>
          <c:showVal val="0"/>
          <c:showCatName val="0"/>
          <c:showSerName val="0"/>
          <c:showPercent val="0"/>
          <c:showBubbleSize val="0"/>
        </c:dLbls>
        <c:gapWidth val="100"/>
        <c:overlap val="100"/>
        <c:axId val="273727272"/>
        <c:axId val="339675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c:v>
                </c:pt>
                <c:pt idx="2">
                  <c:v>#N/A</c:v>
                </c:pt>
                <c:pt idx="3">
                  <c:v>#N/A</c:v>
                </c:pt>
                <c:pt idx="4">
                  <c:v>68</c:v>
                </c:pt>
                <c:pt idx="5">
                  <c:v>#N/A</c:v>
                </c:pt>
                <c:pt idx="6">
                  <c:v>#N/A</c:v>
                </c:pt>
                <c:pt idx="7">
                  <c:v>73</c:v>
                </c:pt>
                <c:pt idx="8">
                  <c:v>#N/A</c:v>
                </c:pt>
                <c:pt idx="9">
                  <c:v>#N/A</c:v>
                </c:pt>
                <c:pt idx="10">
                  <c:v>76</c:v>
                </c:pt>
                <c:pt idx="11">
                  <c:v>#N/A</c:v>
                </c:pt>
                <c:pt idx="12">
                  <c:v>#N/A</c:v>
                </c:pt>
                <c:pt idx="13">
                  <c:v>66</c:v>
                </c:pt>
                <c:pt idx="14">
                  <c:v>#N/A</c:v>
                </c:pt>
              </c:numCache>
            </c:numRef>
          </c:val>
          <c:smooth val="0"/>
          <c:extLst>
            <c:ext xmlns:c16="http://schemas.microsoft.com/office/drawing/2014/chart" uri="{C3380CC4-5D6E-409C-BE32-E72D297353CC}">
              <c16:uniqueId val="{00000008-A83E-47F7-A955-C97C4401D914}"/>
            </c:ext>
          </c:extLst>
        </c:ser>
        <c:dLbls>
          <c:showLegendKey val="0"/>
          <c:showVal val="0"/>
          <c:showCatName val="0"/>
          <c:showSerName val="0"/>
          <c:showPercent val="0"/>
          <c:showBubbleSize val="0"/>
        </c:dLbls>
        <c:marker val="1"/>
        <c:smooth val="0"/>
        <c:axId val="273727272"/>
        <c:axId val="339675872"/>
      </c:lineChart>
      <c:catAx>
        <c:axId val="273727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675872"/>
        <c:crosses val="autoZero"/>
        <c:auto val="1"/>
        <c:lblAlgn val="ctr"/>
        <c:lblOffset val="100"/>
        <c:tickLblSkip val="1"/>
        <c:tickMarkSkip val="1"/>
        <c:noMultiLvlLbl val="0"/>
      </c:catAx>
      <c:valAx>
        <c:axId val="33967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3727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3177</c:v>
                </c:pt>
                <c:pt idx="5">
                  <c:v>3127</c:v>
                </c:pt>
                <c:pt idx="8">
                  <c:v>3073</c:v>
                </c:pt>
                <c:pt idx="11">
                  <c:v>2975</c:v>
                </c:pt>
                <c:pt idx="14">
                  <c:v>2897</c:v>
                </c:pt>
              </c:numCache>
            </c:numRef>
          </c:val>
          <c:extLst>
            <c:ext xmlns:c16="http://schemas.microsoft.com/office/drawing/2014/chart" uri="{C3380CC4-5D6E-409C-BE32-E72D297353CC}">
              <c16:uniqueId val="{00000000-A0C6-4011-BE79-CBDD7B58D3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20</c:v>
                </c:pt>
              </c:numCache>
            </c:numRef>
          </c:val>
          <c:extLst>
            <c:ext xmlns:c16="http://schemas.microsoft.com/office/drawing/2014/chart" uri="{C3380CC4-5D6E-409C-BE32-E72D297353CC}">
              <c16:uniqueId val="{00000001-A0C6-4011-BE79-CBDD7B58D3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2905</c:v>
                </c:pt>
                <c:pt idx="5">
                  <c:v>2995</c:v>
                </c:pt>
                <c:pt idx="8">
                  <c:v>3105</c:v>
                </c:pt>
                <c:pt idx="11">
                  <c:v>3061</c:v>
                </c:pt>
                <c:pt idx="14">
                  <c:v>3152</c:v>
                </c:pt>
              </c:numCache>
            </c:numRef>
          </c:val>
          <c:extLst>
            <c:ext xmlns:c16="http://schemas.microsoft.com/office/drawing/2014/chart" uri="{C3380CC4-5D6E-409C-BE32-E72D297353CC}">
              <c16:uniqueId val="{00000002-A0C6-4011-BE79-CBDD7B58D3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C6-4011-BE79-CBDD7B58D3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C6-4011-BE79-CBDD7B58D3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C6-4011-BE79-CBDD7B58D3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482</c:v>
                </c:pt>
                <c:pt idx="3">
                  <c:v>439</c:v>
                </c:pt>
                <c:pt idx="6">
                  <c:v>406</c:v>
                </c:pt>
                <c:pt idx="9">
                  <c:v>342</c:v>
                </c:pt>
                <c:pt idx="12">
                  <c:v>325</c:v>
                </c:pt>
              </c:numCache>
            </c:numRef>
          </c:val>
          <c:extLst>
            <c:ext xmlns:c16="http://schemas.microsoft.com/office/drawing/2014/chart" uri="{C3380CC4-5D6E-409C-BE32-E72D297353CC}">
              <c16:uniqueId val="{00000006-A0C6-4011-BE79-CBDD7B58D3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c:v>
                </c:pt>
                <c:pt idx="3">
                  <c:v>5</c:v>
                </c:pt>
                <c:pt idx="6">
                  <c:v>6</c:v>
                </c:pt>
                <c:pt idx="9">
                  <c:v>5</c:v>
                </c:pt>
                <c:pt idx="12">
                  <c:v>5</c:v>
                </c:pt>
              </c:numCache>
            </c:numRef>
          </c:val>
          <c:extLst>
            <c:ext xmlns:c16="http://schemas.microsoft.com/office/drawing/2014/chart" uri="{C3380CC4-5D6E-409C-BE32-E72D297353CC}">
              <c16:uniqueId val="{00000007-A0C6-4011-BE79-CBDD7B58D3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757</c:v>
                </c:pt>
                <c:pt idx="3">
                  <c:v>761</c:v>
                </c:pt>
                <c:pt idx="6">
                  <c:v>750</c:v>
                </c:pt>
                <c:pt idx="9">
                  <c:v>768</c:v>
                </c:pt>
                <c:pt idx="12">
                  <c:v>787</c:v>
                </c:pt>
              </c:numCache>
            </c:numRef>
          </c:val>
          <c:extLst>
            <c:ext xmlns:c16="http://schemas.microsoft.com/office/drawing/2014/chart" uri="{C3380CC4-5D6E-409C-BE32-E72D297353CC}">
              <c16:uniqueId val="{00000008-A0C6-4011-BE79-CBDD7B58D3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120</c:v>
                </c:pt>
                <c:pt idx="3">
                  <c:v>60</c:v>
                </c:pt>
                <c:pt idx="6">
                  <c:v>0</c:v>
                </c:pt>
                <c:pt idx="9">
                  <c:v>0</c:v>
                </c:pt>
                <c:pt idx="12">
                  <c:v>0</c:v>
                </c:pt>
              </c:numCache>
            </c:numRef>
          </c:val>
          <c:extLst>
            <c:ext xmlns:c16="http://schemas.microsoft.com/office/drawing/2014/chart" uri="{C3380CC4-5D6E-409C-BE32-E72D297353CC}">
              <c16:uniqueId val="{00000009-A0C6-4011-BE79-CBDD7B58D3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2898</c:v>
                </c:pt>
                <c:pt idx="3">
                  <c:v>2830</c:v>
                </c:pt>
                <c:pt idx="6">
                  <c:v>2824</c:v>
                </c:pt>
                <c:pt idx="9">
                  <c:v>2708</c:v>
                </c:pt>
                <c:pt idx="12">
                  <c:v>2672</c:v>
                </c:pt>
              </c:numCache>
            </c:numRef>
          </c:val>
          <c:extLst>
            <c:ext xmlns:c16="http://schemas.microsoft.com/office/drawing/2014/chart" uri="{C3380CC4-5D6E-409C-BE32-E72D297353CC}">
              <c16:uniqueId val="{0000000A-A0C6-4011-BE79-CBDD7B58D351}"/>
            </c:ext>
          </c:extLst>
        </c:ser>
        <c:dLbls>
          <c:showLegendKey val="0"/>
          <c:showVal val="0"/>
          <c:showCatName val="0"/>
          <c:showSerName val="0"/>
          <c:showPercent val="0"/>
          <c:showBubbleSize val="0"/>
        </c:dLbls>
        <c:gapWidth val="100"/>
        <c:overlap val="100"/>
        <c:axId val="346832488"/>
        <c:axId val="339352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0C6-4011-BE79-CBDD7B58D351}"/>
            </c:ext>
          </c:extLst>
        </c:ser>
        <c:dLbls>
          <c:showLegendKey val="0"/>
          <c:showVal val="0"/>
          <c:showCatName val="0"/>
          <c:showSerName val="0"/>
          <c:showPercent val="0"/>
          <c:showBubbleSize val="0"/>
        </c:dLbls>
        <c:marker val="1"/>
        <c:smooth val="0"/>
        <c:axId val="346832488"/>
        <c:axId val="339352192"/>
      </c:lineChart>
      <c:catAx>
        <c:axId val="346832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9352192"/>
        <c:crosses val="autoZero"/>
        <c:auto val="1"/>
        <c:lblAlgn val="ctr"/>
        <c:lblOffset val="100"/>
        <c:tickLblSkip val="1"/>
        <c:tickMarkSkip val="1"/>
        <c:noMultiLvlLbl val="0"/>
      </c:catAx>
      <c:valAx>
        <c:axId val="33935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832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1226</c:v>
                </c:pt>
                <c:pt idx="1">
                  <c:v>1208</c:v>
                </c:pt>
                <c:pt idx="2">
                  <c:v>1244</c:v>
                </c:pt>
              </c:numCache>
            </c:numRef>
          </c:val>
          <c:extLst>
            <c:ext xmlns:c16="http://schemas.microsoft.com/office/drawing/2014/chart" uri="{C3380CC4-5D6E-409C-BE32-E72D297353CC}">
              <c16:uniqueId val="{00000000-9480-4C28-A2E0-7A42F66B8A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323</c:v>
                </c:pt>
                <c:pt idx="1">
                  <c:v>323</c:v>
                </c:pt>
                <c:pt idx="2">
                  <c:v>323</c:v>
                </c:pt>
              </c:numCache>
            </c:numRef>
          </c:val>
          <c:extLst>
            <c:ext xmlns:c16="http://schemas.microsoft.com/office/drawing/2014/chart" uri="{C3380CC4-5D6E-409C-BE32-E72D297353CC}">
              <c16:uniqueId val="{00000001-9480-4C28-A2E0-7A42F66B8A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1405</c:v>
                </c:pt>
                <c:pt idx="1">
                  <c:v>1376</c:v>
                </c:pt>
                <c:pt idx="2">
                  <c:v>1423</c:v>
                </c:pt>
              </c:numCache>
            </c:numRef>
          </c:val>
          <c:extLst>
            <c:ext xmlns:c16="http://schemas.microsoft.com/office/drawing/2014/chart" uri="{C3380CC4-5D6E-409C-BE32-E72D297353CC}">
              <c16:uniqueId val="{00000002-9480-4C28-A2E0-7A42F66B8AC7}"/>
            </c:ext>
          </c:extLst>
        </c:ser>
        <c:dLbls>
          <c:showLegendKey val="0"/>
          <c:showVal val="0"/>
          <c:showCatName val="0"/>
          <c:showSerName val="0"/>
          <c:showPercent val="0"/>
          <c:showBubbleSize val="0"/>
        </c:dLbls>
        <c:gapWidth val="120"/>
        <c:overlap val="100"/>
        <c:axId val="347191680"/>
        <c:axId val="347188544"/>
      </c:barChart>
      <c:catAx>
        <c:axId val="34719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7188544"/>
        <c:crosses val="autoZero"/>
        <c:auto val="1"/>
        <c:lblAlgn val="ctr"/>
        <c:lblOffset val="100"/>
        <c:tickLblSkip val="1"/>
        <c:tickMarkSkip val="1"/>
        <c:noMultiLvlLbl val="0"/>
      </c:catAx>
      <c:valAx>
        <c:axId val="347188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719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{6A006112-F01E-455B-8BD2-809377760141}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3B5-4327-BF33-578BFF6277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{BDA4BA2A-0C00-4311-9ACE-860C3BF76E14}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B5-4327-BF33-578BFF6277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{E171634D-ED45-41CD-AD9F-ABF8BA88B6C6}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B5-4327-BF33-578BFF6277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{49FD56E9-8CAB-456B-82D9-6583090D5AD4}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B5-4327-BF33-578BFF6277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{4D70026B-F4D7-4008-8BBE-5E0FD179EC57}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B5-4327-BF33-578BFF62778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{CB5CB925-72B6-473C-B522-6B4D2CDDB641}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3B5-4327-BF33-578BFF62778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{811B155E-D03A-4FA6-AEB6-29AFFE279745}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3B5-4327-BF33-578BFF62778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{5A779759-4261-4BD0-B2CD-6B637ECD053A}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3B5-4327-BF33-578BFF62778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{1FE3969C-C482-4473-A32A-1BB980064D6A}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3B5-4327-BF33-578BFF6277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65.599999999999994</c:v>
                </c:pt>
                <c:pt idx="8">
                  <c:v>66.400000000000006</c:v>
                </c:pt>
                <c:pt idx="16">
                  <c:v>67.599999999999994</c:v>
                </c:pt>
                <c:pt idx="24">
                  <c:v>68.400000000000006</c:v>
                </c:pt>
                <c:pt idx="32">
                  <c:v>68.2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3B5-4327-BF33-578BFF6277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{62B74F5B-4010-40D3-8226-316EAE1CC1D1}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3B5-4327-BF33-578BFF6277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{AFC01024-4F9F-4DFE-85D4-1D6628172E95}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B5-4327-BF33-578BFF6277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{3A1B2DA7-66A5-4166-94D9-9EA5314A37BF}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B5-4327-BF33-578BFF6277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{693F9A64-58E2-4957-842A-C8B13A300F66}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B5-4327-BF33-578BFF6277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{FEA04DA9-F70E-49D0-83AA-6F8DB12F30F3}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B5-4327-BF33-578BFF62778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{9F44014B-A8C8-4510-B0A4-1D63146282B8}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3B5-4327-BF33-578BFF62778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{84077573-00B8-4412-93C2-2696082BF45D}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3B5-4327-BF33-578BFF62778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{711C5A0C-A6EF-4530-A1CA-718D8E8E9894}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3B5-4327-BF33-578BFF62778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{2A5402CF-3C9B-4BC8-B65D-63D29E4CFA81}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3B5-4327-BF33-578BFF6277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3B5-4327-BF33-578BFF62778D}"/>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{F49A4275-2A50-4AF5-A2B5-AC90EDCE6A12}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15D-4BDE-9A4B-69BB3FCE5C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{8B62F967-CFEF-4559-9272-EFA2D85D46C6}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5D-4BDE-9A4B-69BB3FCE5C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{A965111E-E149-412B-9F18-948517DCCC8E}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5D-4BDE-9A4B-69BB3FCE5C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{8F796BDD-A632-48C5-85DE-FC9284296799}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5D-4BDE-9A4B-69BB3FCE5C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{A2B45136-EAEE-4F37-BEB6-D4B72E07D120}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5D-4BDE-9A4B-69BB3FCE5C4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{8ACD80BA-EB90-4EB7-910F-072AF8447138}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15D-4BDE-9A4B-69BB3FCE5C4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{02E982AD-53D0-42F1-A7F6-00DE98754E31}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15D-4BDE-9A4B-69BB3FCE5C4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{759BFB55-BAAB-4A16-9F88-442AC4895803}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15D-4BDE-9A4B-69BB3FCE5C4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{3057DFCF-593D-4734-B6B4-5F833CCB9E52}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15D-4BDE-9A4B-69BB3FCE5C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3.6</c:v>
                </c:pt>
                <c:pt idx="16">
                  <c:v>4.0999999999999996</c:v>
                </c:pt>
                <c:pt idx="24">
                  <c:v>4.5</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15D-4BDE-9A4B-69BB3FCE5C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{33DFC770-6E88-46D8-B009-60D3E118EA6A}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15D-4BDE-9A4B-69BB3FCE5C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{CAC80250-70AE-43DD-8E7B-5E60E395B6EA}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5D-4BDE-9A4B-69BB3FCE5C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{80761744-5166-457E-8C59-251315CB3334}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5D-4BDE-9A4B-69BB3FCE5C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{8C63819F-B9E8-48D2-82CE-2064610476EF}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5D-4BDE-9A4B-69BB3FCE5C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{100EE0A9-5117-4B7E-985A-7BED51CF0318}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5D-4BDE-9A4B-69BB3FCE5C4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{258426DD-7FF7-4AB3-8C23-C6534BBDD740}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15D-4BDE-9A4B-69BB3FCE5C4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{4D32F7C9-1497-49CB-894D-0CB71CAC44D3}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15D-4BDE-9A4B-69BB3FCE5C4A}"/>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{61183685-04C8-4582-B4C9-BCC8DC806375}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15D-4BDE-9A4B-69BB3FCE5C4A}"/>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{DC1FE76F-86A7-4F01-8136-351085D5C1C9}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15D-4BDE-9A4B-69BB3FCE5C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15D-4BDE-9A4B-69BB3FCE5C4A}"/>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元利償還金の増について、公共事業等債の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元金償還が開始したこと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や、公営住宅建設事業債、一般単独事業債（緊急防災・減災事業債）、辺地対策事業債、過疎対策事業債の元金償還の増によるためである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利率の高い地方債の繰上償還や交付税措置のある地方債の発行など、今後も改善に努める。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学校教育施設等整備事業債の償還終了により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減少している。新規の起債については、辺地対策事業債や過疎対策事業債など交付税算入率の高い起債の借入を主としている。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充当可能特定歳入については、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公営住宅建設事業債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の元金償還が開始されたことにより、今年度から充当可能になり皆増となっている。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福島県金山町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令和２年度末の基金残高は、約３０億円となっており、前年度から約８３百万円の増加となった。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財政調整基金３６百万円、公共施設整備基金で４１百万円、少子化対策基金で１４百万円の積立が増加したことが主な要因である。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が増額となり取崩しが少額となったが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今後は公共施設の老朽化等により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基金からの取崩し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財政運営を行うことになると思われる。これまで以上に歳入確保に努める一方で、歳出の抑制に努め今後も健全な運営を進める。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公共施設整備基金（町の公共施設の維持及び修繕の財源として積み立てる基金）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少子化対策基金（町少子化対策推進条例の対策を継続的に実施するための経費に充てるための基金）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災害対策基金（災害に強く安全で住みやすい町づくりを推進し、災害発生時に対策を行うための経費に充てるための基金）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地域福祉基金（福祉の向上のための経費に充てるための基金）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水産業振興基金（水産業の振興を図るための事業資金に充てるための基金）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少子化対策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公共施設整備基金については取崩しを行わず歳計剰余金処分による増加。少子化対策基金については、</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第</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10</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号補正の一般財源の残りを積立てたため増加。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他の基金については大きな増減はなく、発生した利子の積立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のみとなっている。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が進み施設の維持修繕が今後も増える見込みとなったおり、公共施設整備基金からの繰入が今後も増えると思われるため、公共施設管理計画に基づいた計画的な事業の執行を行うなど対策をしていきたい。また、少子化対策基金についても、今後も継続して取崩しを行うため、計画的な基金の積立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末残高は、約１２億円となっており、前年度から約３６百万円の増加となった。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町税収入の増加や地方交付税の増加による積立が取崩しを上回ったこと、歳計剰余金が令和２年度に取崩した額を上回ったことが要因である。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今後も財政調整基金からの繰入を行いながら、財政運営を行うことになると思われるが、今後も歳入の確保に努め、住民サービスの影響のない範囲で歳出の抑制を図る。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令和２年度末残高は、約３億で増減なしとなった。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近年は同額で推移し取崩しは平成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年以降行っていない。今後も町債の抑制や利子の高い地方債を優先的に繰上償還を行い、将来的な負担を抑えるなどの財政運営に努める。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4E6C1F8-474E-4019-99A3-9A5F6F5023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E9FB4B2-394D-4C6D-A9BC-06DB415E4F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2757B0D-FD51-464D-87A1-9E48F16A440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3529AD5-FDC7-4741-942F-0938800B00B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0B731C9-A86E-4743-902F-D5B2DC9D967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6388162-DD6B-4F9D-8046-31514446E15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65B98A3-4F4F-425D-AF82-FE17C77AD5F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F8434DD-4587-4C71-B67E-45E25F77980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4269833-85CC-4E89-8D48-2C4509A3FD7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86A5C19-D6B1-40AD-98D7-70F90AC364D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823B1F2-6D99-4F87-BFC1-7CC489DC892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527164F-AAB4-4294-8FB2-56FAE1CACD2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079BEAC-0EDA-4C43-9DFB-4E91C5614FD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1DCD49D-D8D2-4D5B-BF2F-8832F032F2F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E1649F9-95A9-434A-AB61-2DDC95D38BC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CB235F3-558E-422C-88AD-223ACDF8995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EE96EE2-4465-4808-834A-7FFBB882308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E9FCDE71-9F2C-488A-9418-2BCF68B169A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D6EAD06-6581-4655-B149-05395543E4A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294386A-2BD8-4413-8E2F-F3A1093DA1D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516F991-5AB6-44E5-ADF3-4E6134BE8B5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93240DC-6A08-4BE1-9218-7B6E79A87BF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1,925
1,913
293.92
3,722,239
3,471,545
231,047
2,058,281
2,672,000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5A28FF8-3821-4DF3-A544-E45D2A14866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263F955-B01A-4B72-8679-BD7F8BBF629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A391C1A4-45C5-4F6B-A84D-35EECE6B964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AD852EB-6BFE-474A-8712-675A79849AF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564336B-8838-4952-8E3B-FEA990073AB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947C3B3-80FE-4849-80CD-B59D2B39EAA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EBC11A8-917A-4EBD-8564-5F66AEB695D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A531983A-9950-401D-9181-6BFAF6A1FD0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94EA183-F24B-4708-AAC7-0DF689BC619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AC66E10-210E-43B6-AEFF-2D6036CDC93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3E317E3-EC1E-4326-B885-5675852C2A2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B396155C-C19B-4E80-88A2-85DE685C330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9DB8FE7-AB68-4B6F-8EDB-FF76905227C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B0E58EB-4563-4043-9203-3AF1365B82C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D285FD75-DECD-42B7-AD59-5C37A89FBA8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4155E5C-11E4-4EF3-8F22-FDF5EB6A1EA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DC51265-3B4E-4EAE-9B3D-B410BC81007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C6B67C0-0774-4696-82FE-5491C7C762A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3366644-5ECA-4954-A358-C22918157D7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D7E65BE-6574-4E5B-8D18-C5D2F7C7516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0504FF1-1992-4FDB-949A-46E8428A976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711DC50B-12BF-481F-B7A1-98A68B2DF78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C540C23-DBBB-4FF2-83E3-C5544E2300C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0ABE57E-036F-4D86-BE74-2FBC5ED093A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0051533-49BB-406C-9E8B-9EF646A4098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486139C-0A37-4322-A0C9-E001E28556E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38D11D7-DE1B-4D51-8E58-EC5E197D28F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B4BE463-E63F-4772-A28A-E03BAA5A7E3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65F059F4-77A0-446E-B57F-AAA7D56FFEA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02533FA-8BAD-4C7C-8CF3-388DABE9821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F4E07C2-1E91-450E-BA9F-D2A2B2BD9DC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6BE497E-81DD-4E72-9A32-5AF8630B2FC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2AB9888-0B47-4262-A638-4D8030850D4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605682C-6D30-4346-8901-0E9E8FAA842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4E6E8E6-6183-464A-9E6E-59423DD0CE4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年決算においては</a:t>
          </a:r>
          <a:r>
            <a:rPr kumimoji="1" lang="en-US" altLang="ja-JP" sz="1100">
              <a:solidFill>
                <a:schemeClr val="dk1"/>
              </a:solidFill>
              <a:effectLst/>
              <a:latin typeface="+mn-lt"/>
              <a:ea typeface="+mn-ea"/>
              <a:cs typeface="+mn-cs"/>
            </a:rPr>
            <a:t>68.2</a:t>
          </a:r>
          <a:r>
            <a:rPr kumimoji="1" lang="ja-JP" altLang="ja-JP" sz="1100">
              <a:solidFill>
                <a:schemeClr val="dk1"/>
              </a:solidFill>
              <a:effectLst/>
              <a:latin typeface="+mn-lt"/>
              <a:ea typeface="+mn-ea"/>
              <a:cs typeface="+mn-cs"/>
            </a:rPr>
            <a:t>％となり、前年度より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ポイント減少したが、類似団体平均並みとなっている。</a:t>
          </a:r>
          <a:endParaRPr lang="ja-JP" altLang="ja-JP">
            <a:effectLst/>
          </a:endParaRPr>
        </a:p>
        <a:p>
          <a:r>
            <a:rPr kumimoji="1" lang="ja-JP" altLang="ja-JP" sz="1100">
              <a:solidFill>
                <a:schemeClr val="dk1"/>
              </a:solidFill>
              <a:effectLst/>
              <a:latin typeface="+mn-lt"/>
              <a:ea typeface="+mn-ea"/>
              <a:cs typeface="+mn-cs"/>
            </a:rPr>
            <a:t>全体的に施設の老朽化が進んでいるため、施設の必要性などを考慮し、施設の長寿命化や最適化、除却についても検討する必要がある。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7020D93-D98A-42AA-87F6-A3ACED7555F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34561CD-5C8E-4907-8746-389776D0FFE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5AF53AF-BAD7-4F10-9834-F419D64818F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81EB9FB1-8F35-45DF-BD60-F1F35BA91D63}"/>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83A7E76B-F44B-42B9-87FF-03CA8209281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34C732CA-50F5-470C-B0F9-EB1C4F49305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FB2044E4-4269-412D-9647-3F9C29FDA1C1}"/>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CCF78FC0-4DEB-490A-ACEF-63013F5F91E1}"/>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345293EC-1C58-490B-96F9-F4D318C02E86}"/>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EEFDBF79-D154-4660-973E-D8FF2A2980B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5EB7BDBF-6D4A-41EE-8A64-5022C0D61AB8}"/>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AD4D45A3-3276-4E37-813E-7AA2C4FD950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E480306D-C1C2-4918-BE78-2F0E25B6EA5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B165DAE7-5D4A-4F58-B34F-E4025450EFC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a:extLst>
            <a:ext uri="{FF2B5EF4-FFF2-40B4-BE49-F238E27FC236}">
              <a16:creationId xmlns:a16="http://schemas.microsoft.com/office/drawing/2014/main" id="{C0277F93-D514-42E9-9429-1A75DD2AD303}"/>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a:extLst>
            <a:ext uri="{FF2B5EF4-FFF2-40B4-BE49-F238E27FC236}">
              <a16:creationId xmlns:a16="http://schemas.microsoft.com/office/drawing/2014/main" id="{EF531987-D68C-4CDC-ABD4-80B8AD45EF7D}"/>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a:extLst>
            <a:ext uri="{FF2B5EF4-FFF2-40B4-BE49-F238E27FC236}">
              <a16:creationId xmlns:a16="http://schemas.microsoft.com/office/drawing/2014/main" id="{C4C78AB0-CB73-4D48-ADC1-AE242036B11E}"/>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a:extLst>
            <a:ext uri="{FF2B5EF4-FFF2-40B4-BE49-F238E27FC236}">
              <a16:creationId xmlns:a16="http://schemas.microsoft.com/office/drawing/2014/main" id="{1441AAC5-DF7F-4A02-810A-B9DC4C364204}"/>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a:extLst>
            <a:ext uri="{FF2B5EF4-FFF2-40B4-BE49-F238E27FC236}">
              <a16:creationId xmlns:a16="http://schemas.microsoft.com/office/drawing/2014/main" id="{ABC46B8C-3468-4152-B490-6F530BFDDF5D}"/>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78" name="有形固定資産減価償却率平均値テキスト">
          <a:extLst>
            <a:ext uri="{FF2B5EF4-FFF2-40B4-BE49-F238E27FC236}">
              <a16:creationId xmlns:a16="http://schemas.microsoft.com/office/drawing/2014/main" id="{284E0CAD-DB56-4C7F-A7B1-498A429A5255}"/>
            </a:ext>
          </a:extLst>
        </xdr:cNvPr>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a:extLst>
            <a:ext uri="{FF2B5EF4-FFF2-40B4-BE49-F238E27FC236}">
              <a16:creationId xmlns:a16="http://schemas.microsoft.com/office/drawing/2014/main" id="{462D5AF3-68BB-4283-B308-AFEE68E1E6E1}"/>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A9957B0A-BFB4-4817-9C9D-7054BBE9D993}"/>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B56818A6-B4D2-4330-AA84-CA74772C99F0}"/>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a:extLst>
            <a:ext uri="{FF2B5EF4-FFF2-40B4-BE49-F238E27FC236}">
              <a16:creationId xmlns:a16="http://schemas.microsoft.com/office/drawing/2014/main" id="{69192F62-BF79-4513-9CAB-D172C628F48B}"/>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a:extLst>
            <a:ext uri="{FF2B5EF4-FFF2-40B4-BE49-F238E27FC236}">
              <a16:creationId xmlns:a16="http://schemas.microsoft.com/office/drawing/2014/main" id="{60CF0797-6927-425F-823B-B6D2FF70F80B}"/>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D093B95-163C-43E7-8EE7-7ECE254EA02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87DFA9E-290F-4F35-B3E6-8D40F7AD192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24EAB2B-22F8-4866-A93A-B0526DA8D5F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5B0C29B-CF1D-4066-8107-B1DDD01C9A6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AC47E77-05E8-4428-8ADE-B0A5A345BB0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27813</xdr:rowOff>
    </xdr:from>
    <xdr:to>
      <xdr:col>23</xdr:col>
      <xdr:colOff>136525</xdr:colOff>
      <xdr:row>30</xdr:row>
      <xdr:rowOff>129413</xdr:rowOff>
    </xdr:to>
    <xdr:sp macro="" textlink="">
      <xdr:nvSpPr>
        <xdr:cNvPr id="89" name="楕円 88">
          <a:extLst>
            <a:ext uri="{FF2B5EF4-FFF2-40B4-BE49-F238E27FC236}">
              <a16:creationId xmlns:a16="http://schemas.microsoft.com/office/drawing/2014/main" id="{D5DA4DC5-C1A4-4456-9016-880924F80022}"/>
            </a:ext>
          </a:extLst>
        </xdr:cNvPr>
        <xdr:cNvSpPr/>
      </xdr:nvSpPr>
      <xdr:spPr>
        <a:xfrm>
          <a:off x="47117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6240</xdr:rowOff>
    </xdr:from>
    <xdr:ext cx="405111" cy="259045"/>
    <xdr:sp macro="" textlink="">
      <xdr:nvSpPr>
        <xdr:cNvPr id="90" name="有形固定資産減価償却率該当値テキスト">
          <a:extLst>
            <a:ext uri="{FF2B5EF4-FFF2-40B4-BE49-F238E27FC236}">
              <a16:creationId xmlns:a16="http://schemas.microsoft.com/office/drawing/2014/main" id="{9CC5237E-C12D-49B5-97EF-2E55653FCA9C}"/>
            </a:ext>
          </a:extLst>
        </xdr:cNvPr>
        <xdr:cNvSpPr txBox="1"/>
      </xdr:nvSpPr>
      <xdr:spPr>
        <a:xfrm>
          <a:off x="4813300" y="592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32131</xdr:rowOff>
    </xdr:from>
    <xdr:to>
      <xdr:col>19</xdr:col>
      <xdr:colOff>187325</xdr:colOff>
      <xdr:row>30</xdr:row>
      <xdr:rowOff>133731</xdr:rowOff>
    </xdr:to>
    <xdr:sp macro="" textlink="">
      <xdr:nvSpPr>
        <xdr:cNvPr id="91" name="楕円 90">
          <a:extLst>
            <a:ext uri="{FF2B5EF4-FFF2-40B4-BE49-F238E27FC236}">
              <a16:creationId xmlns:a16="http://schemas.microsoft.com/office/drawing/2014/main" id="{4015C884-983A-4D12-9A81-7F2EAC4867E6}"/>
            </a:ext>
          </a:extLst>
        </xdr:cNvPr>
        <xdr:cNvSpPr/>
      </xdr:nvSpPr>
      <xdr:spPr>
        <a:xfrm>
          <a:off x="4000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78613</xdr:rowOff>
    </xdr:from>
    <xdr:to>
      <xdr:col>23</xdr:col>
      <xdr:colOff>85725</xdr:colOff>
      <xdr:row>30</xdr:row>
      <xdr:rowOff>82931</xdr:rowOff>
    </xdr:to>
    <xdr:cxnSp macro="">
      <xdr:nvCxnSpPr>
        <xdr:cNvPr id="92" name="直線コネクタ 91">
          <a:extLst>
            <a:ext uri="{FF2B5EF4-FFF2-40B4-BE49-F238E27FC236}">
              <a16:creationId xmlns:a16="http://schemas.microsoft.com/office/drawing/2014/main" id="{2A329F82-AB7B-43A1-B1CA-3AAD51C4DB55}"/>
            </a:ext>
          </a:extLst>
        </xdr:cNvPr>
        <xdr:cNvCxnSpPr/>
      </xdr:nvCxnSpPr>
      <xdr:spPr>
        <a:xfrm flipV="1">
          <a:off x="4051300" y="5993638"/>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14859</xdr:rowOff>
    </xdr:from>
    <xdr:to>
      <xdr:col>15</xdr:col>
      <xdr:colOff>187325</xdr:colOff>
      <xdr:row>30</xdr:row>
      <xdr:rowOff>116459</xdr:rowOff>
    </xdr:to>
    <xdr:sp macro="" textlink="">
      <xdr:nvSpPr>
        <xdr:cNvPr id="93" name="楕円 92">
          <a:extLst>
            <a:ext uri="{FF2B5EF4-FFF2-40B4-BE49-F238E27FC236}">
              <a16:creationId xmlns:a16="http://schemas.microsoft.com/office/drawing/2014/main" id="{3061F3C2-5ECB-4679-9557-5A6D321910C5}"/>
            </a:ext>
          </a:extLst>
        </xdr:cNvPr>
        <xdr:cNvSpPr/>
      </xdr:nvSpPr>
      <xdr:spPr>
        <a:xfrm>
          <a:off x="3238500" y="59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65659</xdr:rowOff>
    </xdr:from>
    <xdr:to>
      <xdr:col>19</xdr:col>
      <xdr:colOff>136525</xdr:colOff>
      <xdr:row>30</xdr:row>
      <xdr:rowOff>82931</xdr:rowOff>
    </xdr:to>
    <xdr:cxnSp macro="">
      <xdr:nvCxnSpPr>
        <xdr:cNvPr id="94" name="直線コネクタ 93">
          <a:extLst>
            <a:ext uri="{FF2B5EF4-FFF2-40B4-BE49-F238E27FC236}">
              <a16:creationId xmlns:a16="http://schemas.microsoft.com/office/drawing/2014/main" id="{21A9B7CC-B435-4A8E-8E1D-2218A1CEC9C7}"/>
            </a:ext>
          </a:extLst>
        </xdr:cNvPr>
        <xdr:cNvCxnSpPr/>
      </xdr:nvCxnSpPr>
      <xdr:spPr>
        <a:xfrm>
          <a:off x="3289300" y="5980684"/>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160401</xdr:rowOff>
    </xdr:from>
    <xdr:to>
      <xdr:col>11</xdr:col>
      <xdr:colOff>187325</xdr:colOff>
      <xdr:row>30</xdr:row>
      <xdr:rowOff>90551</xdr:rowOff>
    </xdr:to>
    <xdr:sp macro="" textlink="">
      <xdr:nvSpPr>
        <xdr:cNvPr id="95" name="楕円 94">
          <a:extLst>
            <a:ext uri="{FF2B5EF4-FFF2-40B4-BE49-F238E27FC236}">
              <a16:creationId xmlns:a16="http://schemas.microsoft.com/office/drawing/2014/main" id="{CE5646DB-755A-4AA0-811A-5BA9D49943DA}"/>
            </a:ext>
          </a:extLst>
        </xdr:cNvPr>
        <xdr:cNvSpPr/>
      </xdr:nvSpPr>
      <xdr:spPr>
        <a:xfrm>
          <a:off x="24765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39751</xdr:rowOff>
    </xdr:from>
    <xdr:to>
      <xdr:col>15</xdr:col>
      <xdr:colOff>136525</xdr:colOff>
      <xdr:row>30</xdr:row>
      <xdr:rowOff>65659</xdr:rowOff>
    </xdr:to>
    <xdr:cxnSp macro="">
      <xdr:nvCxnSpPr>
        <xdr:cNvPr id="96" name="直線コネクタ 95">
          <a:extLst>
            <a:ext uri="{FF2B5EF4-FFF2-40B4-BE49-F238E27FC236}">
              <a16:creationId xmlns:a16="http://schemas.microsoft.com/office/drawing/2014/main" id="{F348A62D-16A1-45EA-BD99-E2DBAC0CA379}"/>
            </a:ext>
          </a:extLst>
        </xdr:cNvPr>
        <xdr:cNvCxnSpPr/>
      </xdr:nvCxnSpPr>
      <xdr:spPr>
        <a:xfrm>
          <a:off x="2527300" y="5954776"/>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143129</xdr:rowOff>
    </xdr:from>
    <xdr:to>
      <xdr:col>7</xdr:col>
      <xdr:colOff>187325</xdr:colOff>
      <xdr:row>30</xdr:row>
      <xdr:rowOff>73279</xdr:rowOff>
    </xdr:to>
    <xdr:sp macro="" textlink="">
      <xdr:nvSpPr>
        <xdr:cNvPr id="97" name="楕円 96">
          <a:extLst>
            <a:ext uri="{FF2B5EF4-FFF2-40B4-BE49-F238E27FC236}">
              <a16:creationId xmlns:a16="http://schemas.microsoft.com/office/drawing/2014/main" id="{276F9585-E608-43ED-B117-45DB972C7614}"/>
            </a:ext>
          </a:extLst>
        </xdr:cNvPr>
        <xdr:cNvSpPr/>
      </xdr:nvSpPr>
      <xdr:spPr>
        <a:xfrm>
          <a:off x="1714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22479</xdr:rowOff>
    </xdr:from>
    <xdr:to>
      <xdr:col>11</xdr:col>
      <xdr:colOff>136525</xdr:colOff>
      <xdr:row>30</xdr:row>
      <xdr:rowOff>39751</xdr:rowOff>
    </xdr:to>
    <xdr:cxnSp macro="">
      <xdr:nvCxnSpPr>
        <xdr:cNvPr id="98" name="直線コネクタ 97">
          <a:extLst>
            <a:ext uri="{FF2B5EF4-FFF2-40B4-BE49-F238E27FC236}">
              <a16:creationId xmlns:a16="http://schemas.microsoft.com/office/drawing/2014/main" id="{50316B75-33EC-4BB4-AF72-698B99CBF0AF}"/>
            </a:ext>
          </a:extLst>
        </xdr:cNvPr>
        <xdr:cNvCxnSpPr/>
      </xdr:nvCxnSpPr>
      <xdr:spPr>
        <a:xfrm>
          <a:off x="1765300" y="5937504"/>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99" name="n_1aveValue有形固定資産減価償却率">
          <a:extLst>
            <a:ext uri="{FF2B5EF4-FFF2-40B4-BE49-F238E27FC236}">
              <a16:creationId xmlns:a16="http://schemas.microsoft.com/office/drawing/2014/main" id="{AFEAB8D4-73A3-4F0F-9EA0-65EC21D681DE}"/>
            </a:ext>
          </a:extLst>
        </xdr:cNvPr>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100" name="n_2aveValue有形固定資産減価償却率">
          <a:extLst>
            <a:ext uri="{FF2B5EF4-FFF2-40B4-BE49-F238E27FC236}">
              <a16:creationId xmlns:a16="http://schemas.microsoft.com/office/drawing/2014/main" id="{29DE3FC2-5C86-4B30-8E10-5F1622329251}"/>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101" name="n_3aveValue有形固定資産減価償却率">
          <a:extLst>
            <a:ext uri="{FF2B5EF4-FFF2-40B4-BE49-F238E27FC236}">
              <a16:creationId xmlns:a16="http://schemas.microsoft.com/office/drawing/2014/main" id="{C7BE9386-FD7A-4E43-B9F6-FC0DE58A5B18}"/>
            </a:ext>
          </a:extLst>
        </xdr:cNvPr>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102" name="n_4aveValue有形固定資産減価償却率">
          <a:extLst>
            <a:ext uri="{FF2B5EF4-FFF2-40B4-BE49-F238E27FC236}">
              <a16:creationId xmlns:a16="http://schemas.microsoft.com/office/drawing/2014/main" id="{CE6EEBB6-2C36-46CF-825E-05814BC149B9}"/>
            </a:ext>
          </a:extLst>
        </xdr:cNvPr>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124858</xdr:rowOff>
    </xdr:from>
    <xdr:ext cx="405111" cy="259045"/>
    <xdr:sp macro="" textlink="">
      <xdr:nvSpPr>
        <xdr:cNvPr id="103" name="n_1mainValue有形固定資産減価償却率">
          <a:extLst>
            <a:ext uri="{FF2B5EF4-FFF2-40B4-BE49-F238E27FC236}">
              <a16:creationId xmlns:a16="http://schemas.microsoft.com/office/drawing/2014/main" id="{94DC66BF-430B-488D-96E0-831DEB2FE207}"/>
            </a:ext>
          </a:extLst>
        </xdr:cNvPr>
        <xdr:cNvSpPr txBox="1"/>
      </xdr:nvSpPr>
      <xdr:spPr>
        <a:xfrm>
          <a:off x="3836044"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107586</xdr:rowOff>
    </xdr:from>
    <xdr:ext cx="405111" cy="259045"/>
    <xdr:sp macro="" textlink="">
      <xdr:nvSpPr>
        <xdr:cNvPr id="104" name="n_2mainValue有形固定資産減価償却率">
          <a:extLst>
            <a:ext uri="{FF2B5EF4-FFF2-40B4-BE49-F238E27FC236}">
              <a16:creationId xmlns:a16="http://schemas.microsoft.com/office/drawing/2014/main" id="{37EBAD27-1948-4B3D-9D8A-121C684043FE}"/>
            </a:ext>
          </a:extLst>
        </xdr:cNvPr>
        <xdr:cNvSpPr txBox="1"/>
      </xdr:nvSpPr>
      <xdr:spPr>
        <a:xfrm>
          <a:off x="3086744"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81678</xdr:rowOff>
    </xdr:from>
    <xdr:ext cx="405111" cy="259045"/>
    <xdr:sp macro="" textlink="">
      <xdr:nvSpPr>
        <xdr:cNvPr id="105" name="n_3mainValue有形固定資産減価償却率">
          <a:extLst>
            <a:ext uri="{FF2B5EF4-FFF2-40B4-BE49-F238E27FC236}">
              <a16:creationId xmlns:a16="http://schemas.microsoft.com/office/drawing/2014/main" id="{19D7518A-D4AB-4014-AF66-6E7AA8DEB611}"/>
            </a:ext>
          </a:extLst>
        </xdr:cNvPr>
        <xdr:cNvSpPr txBox="1"/>
      </xdr:nvSpPr>
      <xdr:spPr>
        <a:xfrm>
          <a:off x="23247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64406</xdr:rowOff>
    </xdr:from>
    <xdr:ext cx="405111" cy="259045"/>
    <xdr:sp macro="" textlink="">
      <xdr:nvSpPr>
        <xdr:cNvPr id="106" name="n_4mainValue有形固定資産減価償却率">
          <a:extLst>
            <a:ext uri="{FF2B5EF4-FFF2-40B4-BE49-F238E27FC236}">
              <a16:creationId xmlns:a16="http://schemas.microsoft.com/office/drawing/2014/main" id="{2AE1915B-3EB7-40D5-9ABB-617992ECF7DA}"/>
            </a:ext>
          </a:extLst>
        </xdr:cNvPr>
        <xdr:cNvSpPr txBox="1"/>
      </xdr:nvSpPr>
      <xdr:spPr>
        <a:xfrm>
          <a:off x="15627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1810191B-4837-45A3-BE1F-218029C2FFC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4A4AA8C4-3C8B-472D-8CE7-AFCAC256B10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F9FC7C00-0367-4DAF-BF9E-AF4E1EF0762E}"/>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23E6ACE-CBE2-4F5A-9A0D-2BB19805E3C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DD85C07D-7093-42B1-A6D2-AB2ED7D5FD5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CCA12B8B-8F49-474D-8552-87E81408C34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CA93B7F7-99DA-40FD-A84D-DBA65349D32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56351C87-642B-4DD1-9776-40DA21393C8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E86AFBA1-EE4B-46D2-9BC2-32EBAD46644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10B3B833-40FF-4CD0-80CF-C61A988CCC1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8C9830AB-962F-429A-BEDF-147C0BA22F7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B3983B8E-F89C-474B-A31A-A8B7C193BA6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2EBCB5BA-EA4E-49F0-B505-7DA77873934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年度決算においては、</a:t>
          </a:r>
          <a:r>
            <a:rPr kumimoji="1" lang="en-US" altLang="ja-JP" sz="1100">
              <a:solidFill>
                <a:schemeClr val="dk1"/>
              </a:solidFill>
              <a:effectLst/>
              <a:latin typeface="+mn-lt"/>
              <a:ea typeface="+mn-ea"/>
              <a:cs typeface="+mn-cs"/>
            </a:rPr>
            <a:t>72.8</a:t>
          </a:r>
          <a:r>
            <a:rPr kumimoji="1" lang="ja-JP" altLang="ja-JP" sz="1100">
              <a:solidFill>
                <a:schemeClr val="dk1"/>
              </a:solidFill>
              <a:effectLst/>
              <a:latin typeface="+mn-lt"/>
              <a:ea typeface="+mn-ea"/>
              <a:cs typeface="+mn-cs"/>
            </a:rPr>
            <a:t>％となっており、これまで実施してきた繰上償還により類似団体平均と比較しても下回っている。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しかし、公共施設の老朽化等により財政調整基金の特定目的基金（公共施設整備基金）への積替え等を考慮すると楽観視できない状況であるため、今後施設の老朽化などによる維持補修等には特定目的基金を計画的に活用することで地方債発行の抑制など、中長期的な計画で事業を行い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FA612BDD-6CF4-41E9-BF63-A3282C0720E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B85199E-27EA-4BD0-8D1F-2ECC4F881E1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10CD6668-52B8-4282-8BEC-91C35AE2B56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AF585077-0338-4FDF-ADDD-44298742C3D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B33D645F-D43E-4C68-BAF7-B14814CBDF84}"/>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9FE73F83-A0EB-4A38-BA59-FA74187C034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2051FEB8-D075-4A03-90D8-9F98B449A72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79CAE367-5FBD-420B-A946-487EF168B47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4A2F2D14-DF79-4489-840F-289FF687612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EA8DE103-AB01-45DE-86E3-60D67CFAA96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AC6BBC5D-EFA5-489E-BF44-D266EBD83D3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46764E2D-5A79-47F3-BDD8-156B54DF0A7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625CA4EC-110A-4BB3-9C4E-366EC7318EE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56B19D2B-CF09-4B2D-B95C-E2367B308A8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367B19CA-5A4C-4CB1-9467-0C7A770713D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a:extLst>
            <a:ext uri="{FF2B5EF4-FFF2-40B4-BE49-F238E27FC236}">
              <a16:creationId xmlns:a16="http://schemas.microsoft.com/office/drawing/2014/main" id="{7BD631E4-DE60-494A-8684-BDF521632BB2}"/>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a:extLst>
            <a:ext uri="{FF2B5EF4-FFF2-40B4-BE49-F238E27FC236}">
              <a16:creationId xmlns:a16="http://schemas.microsoft.com/office/drawing/2014/main" id="{D1E1EA85-EB75-4050-8856-51CC33914A28}"/>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a:extLst>
            <a:ext uri="{FF2B5EF4-FFF2-40B4-BE49-F238E27FC236}">
              <a16:creationId xmlns:a16="http://schemas.microsoft.com/office/drawing/2014/main" id="{B0F66A7C-2DBD-41F4-83BE-FF07016CF0B3}"/>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C236F3C2-9E05-42FE-9E8F-96D57CB9177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47738698-9EBB-421D-8317-93E99252C98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62353</xdr:rowOff>
    </xdr:from>
    <xdr:ext cx="469744" cy="259045"/>
    <xdr:sp macro="" textlink="">
      <xdr:nvSpPr>
        <xdr:cNvPr id="140" name="債務償還比率平均値テキスト">
          <a:extLst>
            <a:ext uri="{FF2B5EF4-FFF2-40B4-BE49-F238E27FC236}">
              <a16:creationId xmlns:a16="http://schemas.microsoft.com/office/drawing/2014/main" id="{D8773188-7A54-4702-95BE-3714401F85E3}"/>
            </a:ext>
          </a:extLst>
        </xdr:cNvPr>
        <xdr:cNvSpPr txBox="1"/>
      </xdr:nvSpPr>
      <xdr:spPr>
        <a:xfrm>
          <a:off x="14846300" y="5634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a:extLst>
            <a:ext uri="{FF2B5EF4-FFF2-40B4-BE49-F238E27FC236}">
              <a16:creationId xmlns:a16="http://schemas.microsoft.com/office/drawing/2014/main" id="{4FED00D9-6D17-40BB-8025-FFFE78F3D614}"/>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a:extLst>
            <a:ext uri="{FF2B5EF4-FFF2-40B4-BE49-F238E27FC236}">
              <a16:creationId xmlns:a16="http://schemas.microsoft.com/office/drawing/2014/main" id="{01A77608-01EC-47CE-BA35-EBA8E5417426}"/>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a:extLst>
            <a:ext uri="{FF2B5EF4-FFF2-40B4-BE49-F238E27FC236}">
              <a16:creationId xmlns:a16="http://schemas.microsoft.com/office/drawing/2014/main" id="{879C4CA1-FB3E-4D57-A1FA-0327C29348DC}"/>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a:extLst>
            <a:ext uri="{FF2B5EF4-FFF2-40B4-BE49-F238E27FC236}">
              <a16:creationId xmlns:a16="http://schemas.microsoft.com/office/drawing/2014/main" id="{5105DB8A-0320-4109-A30F-8AAF78568F59}"/>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a:extLst>
            <a:ext uri="{FF2B5EF4-FFF2-40B4-BE49-F238E27FC236}">
              <a16:creationId xmlns:a16="http://schemas.microsoft.com/office/drawing/2014/main" id="{AE90B8EB-F1F1-4D6A-A676-9E350CCA6DDB}"/>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8C3ECD8-C4F6-432A-BE62-44D9362A902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54DE5C1B-581A-4BDC-AB14-861C25502E9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D09F8BA-244C-4661-9147-64C03633DDF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F836EC02-00AD-41A9-B5AE-345B7AD40A4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1AD1E91-AB8C-4B55-99BA-B7ADD4A6DD3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163788</xdr:rowOff>
    </xdr:from>
    <xdr:to>
      <xdr:col>76</xdr:col>
      <xdr:colOff>73025</xdr:colOff>
      <xdr:row>27</xdr:row>
      <xdr:rowOff>93938</xdr:rowOff>
    </xdr:to>
    <xdr:sp macro="" textlink="">
      <xdr:nvSpPr>
        <xdr:cNvPr id="151" name="楕円 150">
          <a:extLst>
            <a:ext uri="{FF2B5EF4-FFF2-40B4-BE49-F238E27FC236}">
              <a16:creationId xmlns:a16="http://schemas.microsoft.com/office/drawing/2014/main" id="{5115BC32-2559-457D-B32A-A81BA07F2D7D}"/>
            </a:ext>
          </a:extLst>
        </xdr:cNvPr>
        <xdr:cNvSpPr/>
      </xdr:nvSpPr>
      <xdr:spPr>
        <a:xfrm>
          <a:off x="14744700" y="53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15215</xdr:rowOff>
    </xdr:from>
    <xdr:ext cx="405111" cy="259045"/>
    <xdr:sp macro="" textlink="">
      <xdr:nvSpPr>
        <xdr:cNvPr id="152" name="債務償還比率該当値テキスト">
          <a:extLst>
            <a:ext uri="{FF2B5EF4-FFF2-40B4-BE49-F238E27FC236}">
              <a16:creationId xmlns:a16="http://schemas.microsoft.com/office/drawing/2014/main" id="{F50B281C-A899-46C4-A226-9C9FAF5D6221}"/>
            </a:ext>
          </a:extLst>
        </xdr:cNvPr>
        <xdr:cNvSpPr txBox="1"/>
      </xdr:nvSpPr>
      <xdr:spPr>
        <a:xfrm>
          <a:off x="14846300" y="5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33179</xdr:rowOff>
    </xdr:from>
    <xdr:to>
      <xdr:col>72</xdr:col>
      <xdr:colOff>123825</xdr:colOff>
      <xdr:row>27</xdr:row>
      <xdr:rowOff>134779</xdr:rowOff>
    </xdr:to>
    <xdr:sp macro="" textlink="">
      <xdr:nvSpPr>
        <xdr:cNvPr id="153" name="楕円 152">
          <a:extLst>
            <a:ext uri="{FF2B5EF4-FFF2-40B4-BE49-F238E27FC236}">
              <a16:creationId xmlns:a16="http://schemas.microsoft.com/office/drawing/2014/main" id="{B740201C-ACC6-48FE-BCE8-6F5B8C01ABE8}"/>
            </a:ext>
          </a:extLst>
        </xdr:cNvPr>
        <xdr:cNvSpPr/>
      </xdr:nvSpPr>
      <xdr:spPr>
        <a:xfrm>
          <a:off x="14033500" y="543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43138</xdr:rowOff>
    </xdr:from>
    <xdr:to>
      <xdr:col>76</xdr:col>
      <xdr:colOff>22225</xdr:colOff>
      <xdr:row>27</xdr:row>
      <xdr:rowOff>83979</xdr:rowOff>
    </xdr:to>
    <xdr:cxnSp macro="">
      <xdr:nvCxnSpPr>
        <xdr:cNvPr id="154" name="直線コネクタ 153">
          <a:extLst>
            <a:ext uri="{FF2B5EF4-FFF2-40B4-BE49-F238E27FC236}">
              <a16:creationId xmlns:a16="http://schemas.microsoft.com/office/drawing/2014/main" id="{DCFBCC12-C00C-41B0-9C47-1F66FCD86E65}"/>
            </a:ext>
          </a:extLst>
        </xdr:cNvPr>
        <xdr:cNvCxnSpPr/>
      </xdr:nvCxnSpPr>
      <xdr:spPr>
        <a:xfrm flipV="1">
          <a:off x="14084300" y="5443813"/>
          <a:ext cx="711200" cy="4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86434</xdr:rowOff>
    </xdr:from>
    <xdr:to>
      <xdr:col>68</xdr:col>
      <xdr:colOff>123825</xdr:colOff>
      <xdr:row>28</xdr:row>
      <xdr:rowOff>16584</xdr:rowOff>
    </xdr:to>
    <xdr:sp macro="" textlink="">
      <xdr:nvSpPr>
        <xdr:cNvPr id="155" name="楕円 154">
          <a:extLst>
            <a:ext uri="{FF2B5EF4-FFF2-40B4-BE49-F238E27FC236}">
              <a16:creationId xmlns:a16="http://schemas.microsoft.com/office/drawing/2014/main" id="{1E730935-ACC2-4F40-AEB5-6485874A9BB8}"/>
            </a:ext>
          </a:extLst>
        </xdr:cNvPr>
        <xdr:cNvSpPr/>
      </xdr:nvSpPr>
      <xdr:spPr>
        <a:xfrm>
          <a:off x="13271500" y="54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83979</xdr:rowOff>
    </xdr:from>
    <xdr:to>
      <xdr:col>72</xdr:col>
      <xdr:colOff>73025</xdr:colOff>
      <xdr:row>27</xdr:row>
      <xdr:rowOff>137234</xdr:rowOff>
    </xdr:to>
    <xdr:cxnSp macro="">
      <xdr:nvCxnSpPr>
        <xdr:cNvPr id="156" name="直線コネクタ 155">
          <a:extLst>
            <a:ext uri="{FF2B5EF4-FFF2-40B4-BE49-F238E27FC236}">
              <a16:creationId xmlns:a16="http://schemas.microsoft.com/office/drawing/2014/main" id="{3F747F08-7F04-40A4-921E-1A395764F577}"/>
            </a:ext>
          </a:extLst>
        </xdr:cNvPr>
        <xdr:cNvCxnSpPr/>
      </xdr:nvCxnSpPr>
      <xdr:spPr>
        <a:xfrm flipV="1">
          <a:off x="13322300" y="5484654"/>
          <a:ext cx="762000" cy="5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105685</xdr:rowOff>
    </xdr:from>
    <xdr:to>
      <xdr:col>64</xdr:col>
      <xdr:colOff>123825</xdr:colOff>
      <xdr:row>28</xdr:row>
      <xdr:rowOff>35835</xdr:rowOff>
    </xdr:to>
    <xdr:sp macro="" textlink="">
      <xdr:nvSpPr>
        <xdr:cNvPr id="157" name="楕円 156">
          <a:extLst>
            <a:ext uri="{FF2B5EF4-FFF2-40B4-BE49-F238E27FC236}">
              <a16:creationId xmlns:a16="http://schemas.microsoft.com/office/drawing/2014/main" id="{05E25C08-5010-49B3-99FD-3C70B9DF2B5F}"/>
            </a:ext>
          </a:extLst>
        </xdr:cNvPr>
        <xdr:cNvSpPr/>
      </xdr:nvSpPr>
      <xdr:spPr>
        <a:xfrm>
          <a:off x="12509500" y="55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137234</xdr:rowOff>
    </xdr:from>
    <xdr:to>
      <xdr:col>68</xdr:col>
      <xdr:colOff>73025</xdr:colOff>
      <xdr:row>27</xdr:row>
      <xdr:rowOff>156485</xdr:rowOff>
    </xdr:to>
    <xdr:cxnSp macro="">
      <xdr:nvCxnSpPr>
        <xdr:cNvPr id="158" name="直線コネクタ 157">
          <a:extLst>
            <a:ext uri="{FF2B5EF4-FFF2-40B4-BE49-F238E27FC236}">
              <a16:creationId xmlns:a16="http://schemas.microsoft.com/office/drawing/2014/main" id="{FD552A4C-7E55-4312-8135-DEC668AFD98E}"/>
            </a:ext>
          </a:extLst>
        </xdr:cNvPr>
        <xdr:cNvCxnSpPr/>
      </xdr:nvCxnSpPr>
      <xdr:spPr>
        <a:xfrm flipV="1">
          <a:off x="12560300" y="5537909"/>
          <a:ext cx="762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147066</xdr:rowOff>
    </xdr:from>
    <xdr:to>
      <xdr:col>60</xdr:col>
      <xdr:colOff>123825</xdr:colOff>
      <xdr:row>28</xdr:row>
      <xdr:rowOff>77216</xdr:rowOff>
    </xdr:to>
    <xdr:sp macro="" textlink="">
      <xdr:nvSpPr>
        <xdr:cNvPr id="159" name="楕円 158">
          <a:extLst>
            <a:ext uri="{FF2B5EF4-FFF2-40B4-BE49-F238E27FC236}">
              <a16:creationId xmlns:a16="http://schemas.microsoft.com/office/drawing/2014/main" id="{7EBC5C18-9766-4CC5-8C00-D9CC498A4B26}"/>
            </a:ext>
          </a:extLst>
        </xdr:cNvPr>
        <xdr:cNvSpPr/>
      </xdr:nvSpPr>
      <xdr:spPr>
        <a:xfrm>
          <a:off x="11747500" y="55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156485</xdr:rowOff>
    </xdr:from>
    <xdr:to>
      <xdr:col>64</xdr:col>
      <xdr:colOff>73025</xdr:colOff>
      <xdr:row>28</xdr:row>
      <xdr:rowOff>26416</xdr:rowOff>
    </xdr:to>
    <xdr:cxnSp macro="">
      <xdr:nvCxnSpPr>
        <xdr:cNvPr id="160" name="直線コネクタ 159">
          <a:extLst>
            <a:ext uri="{FF2B5EF4-FFF2-40B4-BE49-F238E27FC236}">
              <a16:creationId xmlns:a16="http://schemas.microsoft.com/office/drawing/2014/main" id="{01499FDE-FE65-43F9-AF4E-E61FFE791CBE}"/>
            </a:ext>
          </a:extLst>
        </xdr:cNvPr>
        <xdr:cNvCxnSpPr/>
      </xdr:nvCxnSpPr>
      <xdr:spPr>
        <a:xfrm flipV="1">
          <a:off x="11798300" y="5557160"/>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106856</xdr:rowOff>
    </xdr:from>
    <xdr:ext cx="469744" cy="259045"/>
    <xdr:sp macro="" textlink="">
      <xdr:nvSpPr>
        <xdr:cNvPr id="161" name="n_1aveValue債務償還比率">
          <a:extLst>
            <a:ext uri="{FF2B5EF4-FFF2-40B4-BE49-F238E27FC236}">
              <a16:creationId xmlns:a16="http://schemas.microsoft.com/office/drawing/2014/main" id="{3F2474C6-CF1D-4D48-A69D-320651E845AE}"/>
            </a:ext>
          </a:extLst>
        </xdr:cNvPr>
        <xdr:cNvSpPr txBox="1"/>
      </xdr:nvSpPr>
      <xdr:spPr>
        <a:xfrm>
          <a:off x="13836727" y="585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30751</xdr:rowOff>
    </xdr:from>
    <xdr:ext cx="469744" cy="259045"/>
    <xdr:sp macro="" textlink="">
      <xdr:nvSpPr>
        <xdr:cNvPr id="162" name="n_2aveValue債務償還比率">
          <a:extLst>
            <a:ext uri="{FF2B5EF4-FFF2-40B4-BE49-F238E27FC236}">
              <a16:creationId xmlns:a16="http://schemas.microsoft.com/office/drawing/2014/main" id="{36454798-BE37-405E-8E0B-15C839954C73}"/>
            </a:ext>
          </a:extLst>
        </xdr:cNvPr>
        <xdr:cNvSpPr txBox="1"/>
      </xdr:nvSpPr>
      <xdr:spPr>
        <a:xfrm>
          <a:off x="13087427" y="57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66195</xdr:rowOff>
    </xdr:from>
    <xdr:ext cx="469744" cy="259045"/>
    <xdr:sp macro="" textlink="">
      <xdr:nvSpPr>
        <xdr:cNvPr id="163" name="n_3aveValue債務償還比率">
          <a:extLst>
            <a:ext uri="{FF2B5EF4-FFF2-40B4-BE49-F238E27FC236}">
              <a16:creationId xmlns:a16="http://schemas.microsoft.com/office/drawing/2014/main" id="{8362314A-958B-4427-A9E1-CA1F460C9CFA}"/>
            </a:ext>
          </a:extLst>
        </xdr:cNvPr>
        <xdr:cNvSpPr txBox="1"/>
      </xdr:nvSpPr>
      <xdr:spPr>
        <a:xfrm>
          <a:off x="12325427" y="58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113873</xdr:rowOff>
    </xdr:from>
    <xdr:ext cx="469744" cy="259045"/>
    <xdr:sp macro="" textlink="">
      <xdr:nvSpPr>
        <xdr:cNvPr id="164" name="n_4aveValue債務償還比率">
          <a:extLst>
            <a:ext uri="{FF2B5EF4-FFF2-40B4-BE49-F238E27FC236}">
              <a16:creationId xmlns:a16="http://schemas.microsoft.com/office/drawing/2014/main" id="{4685B599-D977-4A1C-8653-5F5F8D88B63F}"/>
            </a:ext>
          </a:extLst>
        </xdr:cNvPr>
        <xdr:cNvSpPr txBox="1"/>
      </xdr:nvSpPr>
      <xdr:spPr>
        <a:xfrm>
          <a:off x="11563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151306</xdr:rowOff>
    </xdr:from>
    <xdr:ext cx="405111" cy="259045"/>
    <xdr:sp macro="" textlink="">
      <xdr:nvSpPr>
        <xdr:cNvPr id="165" name="n_1mainValue債務償還比率">
          <a:extLst>
            <a:ext uri="{FF2B5EF4-FFF2-40B4-BE49-F238E27FC236}">
              <a16:creationId xmlns:a16="http://schemas.microsoft.com/office/drawing/2014/main" id="{08BCFD92-00A5-45F0-80C2-1E03DC064E90}"/>
            </a:ext>
          </a:extLst>
        </xdr:cNvPr>
        <xdr:cNvSpPr txBox="1"/>
      </xdr:nvSpPr>
      <xdr:spPr>
        <a:xfrm>
          <a:off x="13869044" y="5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33111</xdr:rowOff>
    </xdr:from>
    <xdr:ext cx="469744" cy="259045"/>
    <xdr:sp macro="" textlink="">
      <xdr:nvSpPr>
        <xdr:cNvPr id="166" name="n_2mainValue債務償還比率">
          <a:extLst>
            <a:ext uri="{FF2B5EF4-FFF2-40B4-BE49-F238E27FC236}">
              <a16:creationId xmlns:a16="http://schemas.microsoft.com/office/drawing/2014/main" id="{98FF28F0-FE48-4AC1-A0EE-BD57B5DF3D4C}"/>
            </a:ext>
          </a:extLst>
        </xdr:cNvPr>
        <xdr:cNvSpPr txBox="1"/>
      </xdr:nvSpPr>
      <xdr:spPr>
        <a:xfrm>
          <a:off x="13087427" y="526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52362</xdr:rowOff>
    </xdr:from>
    <xdr:ext cx="469744" cy="259045"/>
    <xdr:sp macro="" textlink="">
      <xdr:nvSpPr>
        <xdr:cNvPr id="167" name="n_3mainValue債務償還比率">
          <a:extLst>
            <a:ext uri="{FF2B5EF4-FFF2-40B4-BE49-F238E27FC236}">
              <a16:creationId xmlns:a16="http://schemas.microsoft.com/office/drawing/2014/main" id="{B225E601-2203-4353-86A9-5706317A5D9A}"/>
            </a:ext>
          </a:extLst>
        </xdr:cNvPr>
        <xdr:cNvSpPr txBox="1"/>
      </xdr:nvSpPr>
      <xdr:spPr>
        <a:xfrm>
          <a:off x="12325427" y="52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93743</xdr:rowOff>
    </xdr:from>
    <xdr:ext cx="469744" cy="259045"/>
    <xdr:sp macro="" textlink="">
      <xdr:nvSpPr>
        <xdr:cNvPr id="168" name="n_4mainValue債務償還比率">
          <a:extLst>
            <a:ext uri="{FF2B5EF4-FFF2-40B4-BE49-F238E27FC236}">
              <a16:creationId xmlns:a16="http://schemas.microsoft.com/office/drawing/2014/main" id="{DFF54B53-46D3-4EBF-8A00-951FBB517300}"/>
            </a:ext>
          </a:extLst>
        </xdr:cNvPr>
        <xdr:cNvSpPr txBox="1"/>
      </xdr:nvSpPr>
      <xdr:spPr>
        <a:xfrm>
          <a:off x="11563427" y="532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E1A43BDF-892D-474F-899E-ECA038FFCA9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9F3C8BD8-F31B-4C75-ADF4-670DCC3A0AB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99F81D51-88B4-4CE4-9EBC-337C4F338EC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7B861C42-FA20-45F9-AD67-FA3D1E58AD7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39FC824C-2878-4274-9198-0ED498E18FD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C6842BB2-8EAC-4417-ADE8-741100F4C55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B3A7A8-3133-4262-892F-C148805EBE2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1D20C33-744E-4C7B-9F8F-8E12219547C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EA101DD-9403-4E53-8014-FCB8ABA8F5D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A7C9C22-1A02-40C8-A86E-C486D478C82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1A36E18-6C27-45A7-99BF-541BE75CD69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B73A39-12A0-40AC-A4B2-7C94E9E6910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927C79-4C6B-4095-AB30-B998BF3AFF2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3AF9607-80BB-41CA-A8A1-53EF27541D9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D1E813E-AFEF-413C-9352-1F64BDE62C6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1273EA4-67FC-4CF1-97BF-D7BA7B22494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1,925
1,913
293.92
3,722,239
3,471,545
231,047
2,058,281
2,672,000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720C13C-2B30-4BB0-AA30-9974C91991F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3D8C4CD-11AC-4CBA-BE18-FE046D30D25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A93694C-5361-44FD-A56E-0DF2C11E830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01BC9D7-45D6-4F48-A438-C3C2DFC36B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E80F519-DCDF-4799-AE2A-B0DC67855FE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E579E16-A410-462A-800A-F4644CB044F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05A45D9-B779-4641-AAED-A3B2C652449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BAFE96A-D716-404D-947F-C2772EA571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EC4E36-4A6C-452F-AFF7-CE43C21D993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9AE381D-CF7D-48B5-AEA2-0AF42FD8ABF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AAC3521-4055-4BE8-AD4B-3FC17FE1F5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2E017FD-98A9-41FD-985D-86A4E6F04C8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9CCA238-8422-4337-9BB4-905687CC9B2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0463A73-6E71-4801-8AD8-00C8E2B790B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CD0681D-1B80-4CA3-99E5-AF591284609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F688025-56E2-4254-A498-61A08F92980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8F8397B-0B80-487E-8362-3D568081099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F18E1A0-6EE7-4006-AC43-FAD988F4401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92D7475-1E6E-4309-AA00-AC08095024D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4994763-A706-46EE-BB45-A20D5865B38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72F6D3E-E200-45A1-A10A-B8668FB92F7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108CBEC-CF8D-4544-B0B8-C241B538503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502653E-183F-496B-8E23-995078AC973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029AA81-8C79-4174-B630-7790937F39E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DE8D43B-565D-4FEE-8605-A57F2696AC3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DF036E1-C45C-4932-A546-482B0FC053B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FE9DC47-F316-479B-A19B-7C23FF20DC8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E400DB8-D6AF-4310-81C1-F77EE115D5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2C697BE-5510-4EC5-9395-7890E8B836D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AA5984A-6417-4667-AB03-0B22F2C3253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127C534-5CB5-420C-A58F-60AB7C4D39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2C5881F-3931-4672-A16A-07FFE428B13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B5CAD1A-C2B0-4F35-8AB6-2666E2201C3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39E0274-73E6-4F9D-8DF4-73CF1AFE342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11F7DB5-0EFC-4B78-BC26-35D1F705FCD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2B4018A-8362-41BA-9E97-71BE8A5F889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59A2879-065C-4FFD-9ABB-DD064680E7B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327994B-5AC1-4414-A2F7-702A946CB66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9ED348D-AE5C-4618-950C-6755C7A5E78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0D35BF1-61BF-4A46-9F11-1B742993246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31027F4-B58D-4020-9768-22CCCFFFE57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8317060-FD62-4931-A75C-53C09CF4D96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49F741B-D53F-4EDE-A4D7-8F96C4DF0C0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94E5FDD-8A00-4E23-BB1B-0401A67440D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AF5FA99-CE90-498E-9BB3-DB73A66ED61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E31F69F9-2D1A-437D-B3D8-9644EBF974D4}"/>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AA60B82C-F03E-49D8-9E88-FBE5DAB9F851}"/>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0BADE6EA-8A48-4C84-B97B-7807857CA31C}"/>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11FE3080-5615-4EAC-B375-FC6BE9E9571C}"/>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4F504B74-C9B8-4010-8A03-D0B2DD2D6ED8}"/>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B661B345-FC8C-4C25-99EF-D9EB90E145D7}"/>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1D19C24C-F416-456A-A06D-94EAAA9D41FE}"/>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9261C67A-1AEF-4C5B-B48C-9E642DAC6BE1}"/>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90D3B693-FB54-4232-8FB6-69AECDFECE10}"/>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56F06DF1-663C-4DDE-96F6-CA875E287ECB}"/>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FD8DE6A3-73E8-4049-8865-87012A94B919}"/>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E26301C-ECB7-4000-9743-71CDA4E2870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C83966C-1E69-43D6-A076-547AFA8EFE4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1864E9F-39F9-4A68-ACFC-95E24642EA4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6601B7D-46E5-4E8C-9538-F8E46D7B855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E6D3BE2-A8D9-4A08-BD94-13F3D377B8F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126365</xdr:rowOff>
    </xdr:from>
    <xdr:to>
      <xdr:col>24</xdr:col>
      <xdr:colOff>114300</xdr:colOff>
      <xdr:row>41</xdr:row>
      <xdr:rowOff>56515</xdr:rowOff>
    </xdr:to>
    <xdr:sp macro="" textlink="">
      <xdr:nvSpPr>
        <xdr:cNvPr id="73" name="楕円 72">
          <a:extLst>
            <a:ext uri="{FF2B5EF4-FFF2-40B4-BE49-F238E27FC236}">
              <a16:creationId xmlns:a16="http://schemas.microsoft.com/office/drawing/2014/main" id="{F440CE02-BEE9-4914-AA2B-F7C87FD6FB4C}"/>
            </a:ext>
          </a:extLst>
        </xdr:cNvPr>
        <xdr:cNvSpPr/>
      </xdr:nvSpPr>
      <xdr:spPr>
        <a:xfrm>
          <a:off x="45847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41292</xdr:rowOff>
    </xdr:from>
    <xdr:ext cx="405111" cy="259045"/>
    <xdr:sp macro="" textlink="">
      <xdr:nvSpPr>
        <xdr:cNvPr id="74" name="【道路】&#10;有形固定資産減価償却率該当値テキスト">
          <a:extLst>
            <a:ext uri="{FF2B5EF4-FFF2-40B4-BE49-F238E27FC236}">
              <a16:creationId xmlns:a16="http://schemas.microsoft.com/office/drawing/2014/main" id="{103A3C9A-9477-4677-A857-04B8335BBF4F}"/>
            </a:ext>
          </a:extLst>
        </xdr:cNvPr>
        <xdr:cNvSpPr txBox="1"/>
      </xdr:nvSpPr>
      <xdr:spPr>
        <a:xfrm>
          <a:off x="4673600" y="689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107315</xdr:rowOff>
    </xdr:from>
    <xdr:to>
      <xdr:col>20</xdr:col>
      <xdr:colOff>38100</xdr:colOff>
      <xdr:row>41</xdr:row>
      <xdr:rowOff>37465</xdr:rowOff>
    </xdr:to>
    <xdr:sp macro="" textlink="">
      <xdr:nvSpPr>
        <xdr:cNvPr id="75" name="楕円 74">
          <a:extLst>
            <a:ext uri="{FF2B5EF4-FFF2-40B4-BE49-F238E27FC236}">
              <a16:creationId xmlns:a16="http://schemas.microsoft.com/office/drawing/2014/main" id="{5C467AE9-4206-4504-B7D2-C2BF1CB5E254}"/>
            </a:ext>
          </a:extLst>
        </xdr:cNvPr>
        <xdr:cNvSpPr/>
      </xdr:nvSpPr>
      <xdr:spPr>
        <a:xfrm>
          <a:off x="3746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158115</xdr:rowOff>
    </xdr:from>
    <xdr:to>
      <xdr:col>24</xdr:col>
      <xdr:colOff>63500</xdr:colOff>
      <xdr:row>41</xdr:row>
      <xdr:rowOff>5715</xdr:rowOff>
    </xdr:to>
    <xdr:cxnSp macro="">
      <xdr:nvCxnSpPr>
        <xdr:cNvPr id="76" name="直線コネクタ 75">
          <a:extLst>
            <a:ext uri="{FF2B5EF4-FFF2-40B4-BE49-F238E27FC236}">
              <a16:creationId xmlns:a16="http://schemas.microsoft.com/office/drawing/2014/main" id="{86684B79-C169-424C-B60A-A014015C8667}"/>
            </a:ext>
          </a:extLst>
        </xdr:cNvPr>
        <xdr:cNvCxnSpPr/>
      </xdr:nvCxnSpPr>
      <xdr:spPr>
        <a:xfrm>
          <a:off x="3797300" y="70161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105410</xdr:rowOff>
    </xdr:from>
    <xdr:to>
      <xdr:col>15</xdr:col>
      <xdr:colOff>101600</xdr:colOff>
      <xdr:row>41</xdr:row>
      <xdr:rowOff>35560</xdr:rowOff>
    </xdr:to>
    <xdr:sp macro="" textlink="">
      <xdr:nvSpPr>
        <xdr:cNvPr id="77" name="楕円 76">
          <a:extLst>
            <a:ext uri="{FF2B5EF4-FFF2-40B4-BE49-F238E27FC236}">
              <a16:creationId xmlns:a16="http://schemas.microsoft.com/office/drawing/2014/main" id="{59597FD7-70C4-4FB4-97DC-C607DE8BD853}"/>
            </a:ext>
          </a:extLst>
        </xdr:cNvPr>
        <xdr:cNvSpPr/>
      </xdr:nvSpPr>
      <xdr:spPr>
        <a:xfrm>
          <a:off x="2857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156210</xdr:rowOff>
    </xdr:from>
    <xdr:to>
      <xdr:col>19</xdr:col>
      <xdr:colOff>177800</xdr:colOff>
      <xdr:row>40</xdr:row>
      <xdr:rowOff>158115</xdr:rowOff>
    </xdr:to>
    <xdr:cxnSp macro="">
      <xdr:nvCxnSpPr>
        <xdr:cNvPr id="78" name="直線コネクタ 77">
          <a:extLst>
            <a:ext uri="{FF2B5EF4-FFF2-40B4-BE49-F238E27FC236}">
              <a16:creationId xmlns:a16="http://schemas.microsoft.com/office/drawing/2014/main" id="{F64A2C8E-013A-448A-91AF-11DA5C956445}"/>
            </a:ext>
          </a:extLst>
        </xdr:cNvPr>
        <xdr:cNvCxnSpPr/>
      </xdr:nvCxnSpPr>
      <xdr:spPr>
        <a:xfrm>
          <a:off x="2908300" y="70142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114935</xdr:rowOff>
    </xdr:from>
    <xdr:to>
      <xdr:col>10</xdr:col>
      <xdr:colOff>165100</xdr:colOff>
      <xdr:row>41</xdr:row>
      <xdr:rowOff>45085</xdr:rowOff>
    </xdr:to>
    <xdr:sp macro="" textlink="">
      <xdr:nvSpPr>
        <xdr:cNvPr id="79" name="楕円 78">
          <a:extLst>
            <a:ext uri="{FF2B5EF4-FFF2-40B4-BE49-F238E27FC236}">
              <a16:creationId xmlns:a16="http://schemas.microsoft.com/office/drawing/2014/main" id="{B130DFCA-6A49-4356-A03F-B59E64986A63}"/>
            </a:ext>
          </a:extLst>
        </xdr:cNvPr>
        <xdr:cNvSpPr/>
      </xdr:nvSpPr>
      <xdr:spPr>
        <a:xfrm>
          <a:off x="1968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156210</xdr:rowOff>
    </xdr:from>
    <xdr:to>
      <xdr:col>15</xdr:col>
      <xdr:colOff>50800</xdr:colOff>
      <xdr:row>40</xdr:row>
      <xdr:rowOff>165735</xdr:rowOff>
    </xdr:to>
    <xdr:cxnSp macro="">
      <xdr:nvCxnSpPr>
        <xdr:cNvPr id="80" name="直線コネクタ 79">
          <a:extLst>
            <a:ext uri="{FF2B5EF4-FFF2-40B4-BE49-F238E27FC236}">
              <a16:creationId xmlns:a16="http://schemas.microsoft.com/office/drawing/2014/main" id="{C3395F58-1652-4E9B-9B6B-C9C5E4F4E743}"/>
            </a:ext>
          </a:extLst>
        </xdr:cNvPr>
        <xdr:cNvCxnSpPr/>
      </xdr:nvCxnSpPr>
      <xdr:spPr>
        <a:xfrm flipV="1">
          <a:off x="2019300" y="70142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126365</xdr:rowOff>
    </xdr:from>
    <xdr:to>
      <xdr:col>6</xdr:col>
      <xdr:colOff>38100</xdr:colOff>
      <xdr:row>41</xdr:row>
      <xdr:rowOff>56515</xdr:rowOff>
    </xdr:to>
    <xdr:sp macro="" textlink="">
      <xdr:nvSpPr>
        <xdr:cNvPr id="81" name="楕円 80">
          <a:extLst>
            <a:ext uri="{FF2B5EF4-FFF2-40B4-BE49-F238E27FC236}">
              <a16:creationId xmlns:a16="http://schemas.microsoft.com/office/drawing/2014/main" id="{E2F69EAE-681B-49B6-B834-E0516BF2FB73}"/>
            </a:ext>
          </a:extLst>
        </xdr:cNvPr>
        <xdr:cNvSpPr/>
      </xdr:nvSpPr>
      <xdr:spPr>
        <a:xfrm>
          <a:off x="1079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165735</xdr:rowOff>
    </xdr:from>
    <xdr:to>
      <xdr:col>10</xdr:col>
      <xdr:colOff>114300</xdr:colOff>
      <xdr:row>41</xdr:row>
      <xdr:rowOff>5715</xdr:rowOff>
    </xdr:to>
    <xdr:cxnSp macro="">
      <xdr:nvCxnSpPr>
        <xdr:cNvPr id="82" name="直線コネクタ 81">
          <a:extLst>
            <a:ext uri="{FF2B5EF4-FFF2-40B4-BE49-F238E27FC236}">
              <a16:creationId xmlns:a16="http://schemas.microsoft.com/office/drawing/2014/main" id="{327BB6A3-15ED-4659-8713-7704FB8C8D91}"/>
            </a:ext>
          </a:extLst>
        </xdr:cNvPr>
        <xdr:cNvCxnSpPr/>
      </xdr:nvCxnSpPr>
      <xdr:spPr>
        <a:xfrm flipV="1">
          <a:off x="1130300" y="7023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99712</xdr:rowOff>
    </xdr:from>
    <xdr:ext cx="405111" cy="259045"/>
    <xdr:sp macro="" textlink="">
      <xdr:nvSpPr>
        <xdr:cNvPr id="83" name="n_1aveValue【道路】&#10;有形固定資産減価償却率">
          <a:extLst>
            <a:ext uri="{FF2B5EF4-FFF2-40B4-BE49-F238E27FC236}">
              <a16:creationId xmlns:a16="http://schemas.microsoft.com/office/drawing/2014/main" id="{39BE85F1-0AF2-4C29-9663-C1F1AC0F4B5D}"/>
            </a:ext>
          </a:extLst>
        </xdr:cNvPr>
        <xdr:cNvSpPr txBox="1"/>
      </xdr:nvSpPr>
      <xdr:spPr>
        <a:xfrm>
          <a:off x="358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4" name="n_2aveValue【道路】&#10;有形固定資産減価償却率">
          <a:extLst>
            <a:ext uri="{FF2B5EF4-FFF2-40B4-BE49-F238E27FC236}">
              <a16:creationId xmlns:a16="http://schemas.microsoft.com/office/drawing/2014/main" id="{437B5B6C-057F-4A00-840D-C31E3D7E5191}"/>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a:extLst>
            <a:ext uri="{FF2B5EF4-FFF2-40B4-BE49-F238E27FC236}">
              <a16:creationId xmlns:a16="http://schemas.microsoft.com/office/drawing/2014/main" id="{DFFD39C8-B2ED-4350-AC79-95EF9CFD2BC4}"/>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a16="http://schemas.microsoft.com/office/drawing/2014/main" id="{3F67D7AA-6399-46C0-8AD4-3ACB5277C772}"/>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28592</xdr:rowOff>
    </xdr:from>
    <xdr:ext cx="405111" cy="259045"/>
    <xdr:sp macro="" textlink="">
      <xdr:nvSpPr>
        <xdr:cNvPr id="87" name="n_1mainValue【道路】&#10;有形固定資産減価償却率">
          <a:extLst>
            <a:ext uri="{FF2B5EF4-FFF2-40B4-BE49-F238E27FC236}">
              <a16:creationId xmlns:a16="http://schemas.microsoft.com/office/drawing/2014/main" id="{30B15462-8B65-4829-8028-251C8112F072}"/>
            </a:ext>
          </a:extLst>
        </xdr:cNvPr>
        <xdr:cNvSpPr txBox="1"/>
      </xdr:nvSpPr>
      <xdr:spPr>
        <a:xfrm>
          <a:off x="3582044"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26687</xdr:rowOff>
    </xdr:from>
    <xdr:ext cx="405111" cy="259045"/>
    <xdr:sp macro="" textlink="">
      <xdr:nvSpPr>
        <xdr:cNvPr id="88" name="n_2mainValue【道路】&#10;有形固定資産減価償却率">
          <a:extLst>
            <a:ext uri="{FF2B5EF4-FFF2-40B4-BE49-F238E27FC236}">
              <a16:creationId xmlns:a16="http://schemas.microsoft.com/office/drawing/2014/main" id="{801B0D13-AAB8-4F09-AE55-E871BCADA7EA}"/>
            </a:ext>
          </a:extLst>
        </xdr:cNvPr>
        <xdr:cNvSpPr txBox="1"/>
      </xdr:nvSpPr>
      <xdr:spPr>
        <a:xfrm>
          <a:off x="2705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36212</xdr:rowOff>
    </xdr:from>
    <xdr:ext cx="405111" cy="259045"/>
    <xdr:sp macro="" textlink="">
      <xdr:nvSpPr>
        <xdr:cNvPr id="89" name="n_3mainValue【道路】&#10;有形固定資産減価償却率">
          <a:extLst>
            <a:ext uri="{FF2B5EF4-FFF2-40B4-BE49-F238E27FC236}">
              <a16:creationId xmlns:a16="http://schemas.microsoft.com/office/drawing/2014/main" id="{4FE1FE85-4D2D-475D-A795-93F72DCB6A0F}"/>
            </a:ext>
          </a:extLst>
        </xdr:cNvPr>
        <xdr:cNvSpPr txBox="1"/>
      </xdr:nvSpPr>
      <xdr:spPr>
        <a:xfrm>
          <a:off x="1816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47642</xdr:rowOff>
    </xdr:from>
    <xdr:ext cx="405111" cy="259045"/>
    <xdr:sp macro="" textlink="">
      <xdr:nvSpPr>
        <xdr:cNvPr id="90" name="n_4mainValue【道路】&#10;有形固定資産減価償却率">
          <a:extLst>
            <a:ext uri="{FF2B5EF4-FFF2-40B4-BE49-F238E27FC236}">
              <a16:creationId xmlns:a16="http://schemas.microsoft.com/office/drawing/2014/main" id="{11FA5527-B85C-46DF-BBDF-6F45CABB8F05}"/>
            </a:ext>
          </a:extLst>
        </xdr:cNvPr>
        <xdr:cNvSpPr txBox="1"/>
      </xdr:nvSpPr>
      <xdr:spPr>
        <a:xfrm>
          <a:off x="927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B1B1018-532D-45CE-9CB2-F0193E538A9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AF9A353-CA6D-4DF0-A19C-2E41E03E355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C6C5B56-9D12-46DB-A90D-04D2BE9FC46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298C9B3-7590-461C-AC9A-61DB2A8DF67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F41B040-F2D6-45CA-B3A2-EE7B05C699A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7F9E15F-1AF2-4B63-9A49-8F330A11F4C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D332F18-6B91-47DD-B7B5-E1AC7CBF94F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27E9592-9BBC-4739-9189-A3282726D38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C6CBC02-B904-443D-B334-675402DACC4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AA02525-3600-4647-B0D4-65573EF2BB7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71E52762-4204-4871-B9FA-52918BF21DF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531ACEA2-32A1-4D5E-B2E1-B6A438B98D2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75C1A589-4E69-4863-A60A-D7B56780B7E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106194BF-A6CC-47BA-8D8B-2C44FD293F8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8B09156-DE95-4125-B8F8-E91632303BE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A41A004C-2589-455F-B08D-865745BAD8A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2BECAADA-C233-4709-AABE-D89797592CD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56F16E5C-F404-4729-943A-2E73E2CF8E3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8410D70-6208-44F7-A7C4-8F57A225512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381E9FBF-8B32-431E-A2B1-C4123C2306D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6F32209-2852-4954-B720-42C34259980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9840A86E-6E71-4CD9-9163-D8902015DD4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CF5E1EF-11CA-48C1-BE50-9FCEB271988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F1199A55-6C94-4E7E-BC08-32652ECA8B1E}"/>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25DA5768-A7BE-4A2A-988B-5B9AD4BB1032}"/>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9001B633-9998-4E7D-94FF-185B8DEFC1C3}"/>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DB12D2E5-4016-4121-B4B5-3E89D3E2BC18}"/>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5EE65202-B3F8-488E-8BCB-D1AEFFA1E634}"/>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9" name="【道路】&#10;一人当たり延長平均値テキスト">
          <a:extLst>
            <a:ext uri="{FF2B5EF4-FFF2-40B4-BE49-F238E27FC236}">
              <a16:creationId xmlns:a16="http://schemas.microsoft.com/office/drawing/2014/main" id="{0E7BC4B3-970E-484C-B174-95E41BC40FB7}"/>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D64A8B75-E558-4294-95C4-CDE7D86F46FA}"/>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6E1A9DE9-E9EE-4BDB-A5DD-F838FC790378}"/>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712AE477-DA09-4F56-8CB1-96417B218031}"/>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385DF123-E77C-420D-BEB8-AC4A29D7CDEC}"/>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D1CAC55C-7AD1-470C-8868-609DF76BB0A5}"/>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873B813-5954-49FC-B9BD-10698F6D30F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F743F04-5D5F-43BA-A5AF-EEADBF22166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9A7F0A1-BE65-4DE4-BB61-F7217CB0154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677F568-AC3B-4464-8425-BC356B269D1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D12BBA2-F3A9-4C67-B8CE-F5452117B1E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14602</xdr:rowOff>
    </xdr:from>
    <xdr:to>
      <xdr:col>55</xdr:col>
      <xdr:colOff>50800</xdr:colOff>
      <xdr:row>39</xdr:row>
      <xdr:rowOff>116202</xdr:rowOff>
    </xdr:to>
    <xdr:sp macro="" textlink="">
      <xdr:nvSpPr>
        <xdr:cNvPr id="130" name="楕円 129">
          <a:extLst>
            <a:ext uri="{FF2B5EF4-FFF2-40B4-BE49-F238E27FC236}">
              <a16:creationId xmlns:a16="http://schemas.microsoft.com/office/drawing/2014/main" id="{EAFCCB39-1E27-4B17-AC4C-9402719205D0}"/>
            </a:ext>
          </a:extLst>
        </xdr:cNvPr>
        <xdr:cNvSpPr/>
      </xdr:nvSpPr>
      <xdr:spPr>
        <a:xfrm>
          <a:off x="10426700" y="670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37479</xdr:rowOff>
    </xdr:from>
    <xdr:ext cx="534377" cy="259045"/>
    <xdr:sp macro="" textlink="">
      <xdr:nvSpPr>
        <xdr:cNvPr id="131" name="【道路】&#10;一人当たり延長該当値テキスト">
          <a:extLst>
            <a:ext uri="{FF2B5EF4-FFF2-40B4-BE49-F238E27FC236}">
              <a16:creationId xmlns:a16="http://schemas.microsoft.com/office/drawing/2014/main" id="{CCBA7575-71BB-49A2-972B-00C37BA7BFA6}"/>
            </a:ext>
          </a:extLst>
        </xdr:cNvPr>
        <xdr:cNvSpPr txBox="1"/>
      </xdr:nvSpPr>
      <xdr:spPr>
        <a:xfrm>
          <a:off x="10515600" y="655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32479</xdr:rowOff>
    </xdr:from>
    <xdr:to>
      <xdr:col>50</xdr:col>
      <xdr:colOff>165100</xdr:colOff>
      <xdr:row>39</xdr:row>
      <xdr:rowOff>134079</xdr:rowOff>
    </xdr:to>
    <xdr:sp macro="" textlink="">
      <xdr:nvSpPr>
        <xdr:cNvPr id="132" name="楕円 131">
          <a:extLst>
            <a:ext uri="{FF2B5EF4-FFF2-40B4-BE49-F238E27FC236}">
              <a16:creationId xmlns:a16="http://schemas.microsoft.com/office/drawing/2014/main" id="{77BEAD1A-E245-4A91-ADD4-E61F29031D39}"/>
            </a:ext>
          </a:extLst>
        </xdr:cNvPr>
        <xdr:cNvSpPr/>
      </xdr:nvSpPr>
      <xdr:spPr>
        <a:xfrm>
          <a:off x="9588500" y="671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65402</xdr:rowOff>
    </xdr:from>
    <xdr:to>
      <xdr:col>55</xdr:col>
      <xdr:colOff>0</xdr:colOff>
      <xdr:row>39</xdr:row>
      <xdr:rowOff>83279</xdr:rowOff>
    </xdr:to>
    <xdr:cxnSp macro="">
      <xdr:nvCxnSpPr>
        <xdr:cNvPr id="133" name="直線コネクタ 132">
          <a:extLst>
            <a:ext uri="{FF2B5EF4-FFF2-40B4-BE49-F238E27FC236}">
              <a16:creationId xmlns:a16="http://schemas.microsoft.com/office/drawing/2014/main" id="{0EFD3D17-2BC7-4540-A0B3-113EFBF227E8}"/>
            </a:ext>
          </a:extLst>
        </xdr:cNvPr>
        <xdr:cNvCxnSpPr/>
      </xdr:nvCxnSpPr>
      <xdr:spPr>
        <a:xfrm flipV="1">
          <a:off x="9639300" y="6751952"/>
          <a:ext cx="8382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49891</xdr:rowOff>
    </xdr:from>
    <xdr:to>
      <xdr:col>46</xdr:col>
      <xdr:colOff>38100</xdr:colOff>
      <xdr:row>39</xdr:row>
      <xdr:rowOff>151491</xdr:rowOff>
    </xdr:to>
    <xdr:sp macro="" textlink="">
      <xdr:nvSpPr>
        <xdr:cNvPr id="134" name="楕円 133">
          <a:extLst>
            <a:ext uri="{FF2B5EF4-FFF2-40B4-BE49-F238E27FC236}">
              <a16:creationId xmlns:a16="http://schemas.microsoft.com/office/drawing/2014/main" id="{A582E063-3478-44B1-A59B-E291696EB465}"/>
            </a:ext>
          </a:extLst>
        </xdr:cNvPr>
        <xdr:cNvSpPr/>
      </xdr:nvSpPr>
      <xdr:spPr>
        <a:xfrm>
          <a:off x="8699500" y="67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83279</xdr:rowOff>
    </xdr:from>
    <xdr:to>
      <xdr:col>50</xdr:col>
      <xdr:colOff>114300</xdr:colOff>
      <xdr:row>39</xdr:row>
      <xdr:rowOff>100691</xdr:rowOff>
    </xdr:to>
    <xdr:cxnSp macro="">
      <xdr:nvCxnSpPr>
        <xdr:cNvPr id="135" name="直線コネクタ 134">
          <a:extLst>
            <a:ext uri="{FF2B5EF4-FFF2-40B4-BE49-F238E27FC236}">
              <a16:creationId xmlns:a16="http://schemas.microsoft.com/office/drawing/2014/main" id="{53D2F1DA-FE54-443D-9FDA-EE9FD289B83A}"/>
            </a:ext>
          </a:extLst>
        </xdr:cNvPr>
        <xdr:cNvCxnSpPr/>
      </xdr:nvCxnSpPr>
      <xdr:spPr>
        <a:xfrm flipV="1">
          <a:off x="8750300" y="6769829"/>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62585</xdr:rowOff>
    </xdr:from>
    <xdr:to>
      <xdr:col>41</xdr:col>
      <xdr:colOff>101600</xdr:colOff>
      <xdr:row>39</xdr:row>
      <xdr:rowOff>164185</xdr:rowOff>
    </xdr:to>
    <xdr:sp macro="" textlink="">
      <xdr:nvSpPr>
        <xdr:cNvPr id="136" name="楕円 135">
          <a:extLst>
            <a:ext uri="{FF2B5EF4-FFF2-40B4-BE49-F238E27FC236}">
              <a16:creationId xmlns:a16="http://schemas.microsoft.com/office/drawing/2014/main" id="{36A768E9-D2C0-430B-A5B7-77777716B92A}"/>
            </a:ext>
          </a:extLst>
        </xdr:cNvPr>
        <xdr:cNvSpPr/>
      </xdr:nvSpPr>
      <xdr:spPr>
        <a:xfrm>
          <a:off x="7810500" y="67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100691</xdr:rowOff>
    </xdr:from>
    <xdr:to>
      <xdr:col>45</xdr:col>
      <xdr:colOff>177800</xdr:colOff>
      <xdr:row>39</xdr:row>
      <xdr:rowOff>113385</xdr:rowOff>
    </xdr:to>
    <xdr:cxnSp macro="">
      <xdr:nvCxnSpPr>
        <xdr:cNvPr id="137" name="直線コネクタ 136">
          <a:extLst>
            <a:ext uri="{FF2B5EF4-FFF2-40B4-BE49-F238E27FC236}">
              <a16:creationId xmlns:a16="http://schemas.microsoft.com/office/drawing/2014/main" id="{C9EB8336-0884-4770-AFCE-A097B7D4BA21}"/>
            </a:ext>
          </a:extLst>
        </xdr:cNvPr>
        <xdr:cNvCxnSpPr/>
      </xdr:nvCxnSpPr>
      <xdr:spPr>
        <a:xfrm flipV="1">
          <a:off x="7861300" y="6787241"/>
          <a:ext cx="889000" cy="1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75593</xdr:rowOff>
    </xdr:from>
    <xdr:to>
      <xdr:col>36</xdr:col>
      <xdr:colOff>165100</xdr:colOff>
      <xdr:row>40</xdr:row>
      <xdr:rowOff>5743</xdr:rowOff>
    </xdr:to>
    <xdr:sp macro="" textlink="">
      <xdr:nvSpPr>
        <xdr:cNvPr id="138" name="楕円 137">
          <a:extLst>
            <a:ext uri="{FF2B5EF4-FFF2-40B4-BE49-F238E27FC236}">
              <a16:creationId xmlns:a16="http://schemas.microsoft.com/office/drawing/2014/main" id="{D923383B-FFE2-4BDC-8AE9-C3E962A81B7B}"/>
            </a:ext>
          </a:extLst>
        </xdr:cNvPr>
        <xdr:cNvSpPr/>
      </xdr:nvSpPr>
      <xdr:spPr>
        <a:xfrm>
          <a:off x="6921500" y="67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113385</xdr:rowOff>
    </xdr:from>
    <xdr:to>
      <xdr:col>41</xdr:col>
      <xdr:colOff>50800</xdr:colOff>
      <xdr:row>39</xdr:row>
      <xdr:rowOff>126393</xdr:rowOff>
    </xdr:to>
    <xdr:cxnSp macro="">
      <xdr:nvCxnSpPr>
        <xdr:cNvPr id="139" name="直線コネクタ 138">
          <a:extLst>
            <a:ext uri="{FF2B5EF4-FFF2-40B4-BE49-F238E27FC236}">
              <a16:creationId xmlns:a16="http://schemas.microsoft.com/office/drawing/2014/main" id="{A1F8A5D0-4331-4BF8-A2B8-F91EE3A66702}"/>
            </a:ext>
          </a:extLst>
        </xdr:cNvPr>
        <xdr:cNvCxnSpPr/>
      </xdr:nvCxnSpPr>
      <xdr:spPr>
        <a:xfrm flipV="1">
          <a:off x="6972300" y="6799935"/>
          <a:ext cx="8890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13420</xdr:rowOff>
    </xdr:from>
    <xdr:ext cx="534377" cy="259045"/>
    <xdr:sp macro="" textlink="">
      <xdr:nvSpPr>
        <xdr:cNvPr id="140" name="n_1aveValue【道路】&#10;一人当たり延長">
          <a:extLst>
            <a:ext uri="{FF2B5EF4-FFF2-40B4-BE49-F238E27FC236}">
              <a16:creationId xmlns:a16="http://schemas.microsoft.com/office/drawing/2014/main" id="{FF9C7F20-66B1-4FE1-9C90-B4BC8C25A5E1}"/>
            </a:ext>
          </a:extLst>
        </xdr:cNvPr>
        <xdr:cNvSpPr txBox="1"/>
      </xdr:nvSpPr>
      <xdr:spPr>
        <a:xfrm>
          <a:off x="93594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20293</xdr:rowOff>
    </xdr:from>
    <xdr:ext cx="534377" cy="259045"/>
    <xdr:sp macro="" textlink="">
      <xdr:nvSpPr>
        <xdr:cNvPr id="141" name="n_2aveValue【道路】&#10;一人当たり延長">
          <a:extLst>
            <a:ext uri="{FF2B5EF4-FFF2-40B4-BE49-F238E27FC236}">
              <a16:creationId xmlns:a16="http://schemas.microsoft.com/office/drawing/2014/main" id="{DB11E830-85E4-472F-8272-04E7F50339C2}"/>
            </a:ext>
          </a:extLst>
        </xdr:cNvPr>
        <xdr:cNvSpPr txBox="1"/>
      </xdr:nvSpPr>
      <xdr:spPr>
        <a:xfrm>
          <a:off x="8483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15463</xdr:rowOff>
    </xdr:from>
    <xdr:ext cx="534377" cy="259045"/>
    <xdr:sp macro="" textlink="">
      <xdr:nvSpPr>
        <xdr:cNvPr id="142" name="n_3aveValue【道路】&#10;一人当たり延長">
          <a:extLst>
            <a:ext uri="{FF2B5EF4-FFF2-40B4-BE49-F238E27FC236}">
              <a16:creationId xmlns:a16="http://schemas.microsoft.com/office/drawing/2014/main" id="{294F542F-C7F0-4966-A735-A45EF679F285}"/>
            </a:ext>
          </a:extLst>
        </xdr:cNvPr>
        <xdr:cNvSpPr txBox="1"/>
      </xdr:nvSpPr>
      <xdr:spPr>
        <a:xfrm>
          <a:off x="7594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10685</xdr:rowOff>
    </xdr:from>
    <xdr:ext cx="534377" cy="259045"/>
    <xdr:sp macro="" textlink="">
      <xdr:nvSpPr>
        <xdr:cNvPr id="143" name="n_4aveValue【道路】&#10;一人当たり延長">
          <a:extLst>
            <a:ext uri="{FF2B5EF4-FFF2-40B4-BE49-F238E27FC236}">
              <a16:creationId xmlns:a16="http://schemas.microsoft.com/office/drawing/2014/main" id="{F64120D1-403B-4B2B-BA44-FB94DC1C61CB}"/>
            </a:ext>
          </a:extLst>
        </xdr:cNvPr>
        <xdr:cNvSpPr txBox="1"/>
      </xdr:nvSpPr>
      <xdr:spPr>
        <a:xfrm>
          <a:off x="6705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150606</xdr:rowOff>
    </xdr:from>
    <xdr:ext cx="534377" cy="259045"/>
    <xdr:sp macro="" textlink="">
      <xdr:nvSpPr>
        <xdr:cNvPr id="144" name="n_1mainValue【道路】&#10;一人当たり延長">
          <a:extLst>
            <a:ext uri="{FF2B5EF4-FFF2-40B4-BE49-F238E27FC236}">
              <a16:creationId xmlns:a16="http://schemas.microsoft.com/office/drawing/2014/main" id="{39BF995B-2A90-442D-8908-0757D6FF4F33}"/>
            </a:ext>
          </a:extLst>
        </xdr:cNvPr>
        <xdr:cNvSpPr txBox="1"/>
      </xdr:nvSpPr>
      <xdr:spPr>
        <a:xfrm>
          <a:off x="9359411" y="649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168018</xdr:rowOff>
    </xdr:from>
    <xdr:ext cx="534377" cy="259045"/>
    <xdr:sp macro="" textlink="">
      <xdr:nvSpPr>
        <xdr:cNvPr id="145" name="n_2mainValue【道路】&#10;一人当たり延長">
          <a:extLst>
            <a:ext uri="{FF2B5EF4-FFF2-40B4-BE49-F238E27FC236}">
              <a16:creationId xmlns:a16="http://schemas.microsoft.com/office/drawing/2014/main" id="{0DB0D7C4-4548-4B35-B663-7F4C40307BA7}"/>
            </a:ext>
          </a:extLst>
        </xdr:cNvPr>
        <xdr:cNvSpPr txBox="1"/>
      </xdr:nvSpPr>
      <xdr:spPr>
        <a:xfrm>
          <a:off x="8483111" y="651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9262</xdr:rowOff>
    </xdr:from>
    <xdr:ext cx="534377" cy="259045"/>
    <xdr:sp macro="" textlink="">
      <xdr:nvSpPr>
        <xdr:cNvPr id="146" name="n_3mainValue【道路】&#10;一人当たり延長">
          <a:extLst>
            <a:ext uri="{FF2B5EF4-FFF2-40B4-BE49-F238E27FC236}">
              <a16:creationId xmlns:a16="http://schemas.microsoft.com/office/drawing/2014/main" id="{09663B85-E8AD-4D38-B174-9C9990A20B1A}"/>
            </a:ext>
          </a:extLst>
        </xdr:cNvPr>
        <xdr:cNvSpPr txBox="1"/>
      </xdr:nvSpPr>
      <xdr:spPr>
        <a:xfrm>
          <a:off x="7594111" y="652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22270</xdr:rowOff>
    </xdr:from>
    <xdr:ext cx="534377" cy="259045"/>
    <xdr:sp macro="" textlink="">
      <xdr:nvSpPr>
        <xdr:cNvPr id="147" name="n_4mainValue【道路】&#10;一人当たり延長">
          <a:extLst>
            <a:ext uri="{FF2B5EF4-FFF2-40B4-BE49-F238E27FC236}">
              <a16:creationId xmlns:a16="http://schemas.microsoft.com/office/drawing/2014/main" id="{3747A013-969D-4F01-ABB2-9E5DE01F4F0E}"/>
            </a:ext>
          </a:extLst>
        </xdr:cNvPr>
        <xdr:cNvSpPr txBox="1"/>
      </xdr:nvSpPr>
      <xdr:spPr>
        <a:xfrm>
          <a:off x="6705111" y="65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10814DF-D931-4D84-BE6F-5BF5497ACBD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8709156-6B1B-43D9-8CFD-53F6820CAC3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D6CB62B-1674-4739-88EC-37B2BC5522C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0EBE40D-A7E4-4449-8C9E-3944B619FD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117E0DF-56B8-4478-A3F3-3E143107A3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5CA8EE0-24C4-4D87-B076-10BDD229D5D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6014358-4C7D-4115-94F7-EACC088D7ED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F4FB5005-F31B-4193-98C6-136936AA45C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8397845-A9B4-4774-B338-C22DDF012AA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B1D3BDA1-EF65-4BD9-ADC1-7030CD43D7B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A151D975-8C7E-45C0-948A-ED1FA776407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1729E342-571F-4D5D-B977-91C5E8BEE49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3199D874-AB77-4B17-BE8E-E70B08F1CEE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A9565282-BFC0-4F54-BDD9-C25E6DFBB26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52EF2EDB-43A8-46AF-8C43-0989640910D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32272CDD-665D-4FF1-A311-E9B69F9B026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24AF82F0-339A-4C1E-B752-95ABFD8F332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450E9647-9997-4FB6-BD11-0ED67069910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20B5C9AF-595E-4347-BFAB-7206086E536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DCF74E0D-D034-40E1-AA11-E6B307CC570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51AA08DA-ED6F-402A-BB11-47ABE8ABACE6}"/>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1D93993F-9005-435F-BCBF-47C942388A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E2335B6-9A42-413A-8306-968C843B9E8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7DF12FAF-761E-4763-9112-7F55CB2FA554}"/>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729371D0-B600-4269-87F5-E5E47B89C6EE}"/>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C6EB1842-6A12-4592-A02F-06167070214B}"/>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BDB6C30D-D1FA-4409-BC56-C15B3FC682B1}"/>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12C14A60-146A-4C2C-AF10-B6C81418195A}"/>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940393F-1FFA-479B-ADF5-6EC142747A15}"/>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187AB5D4-723B-43D1-BFEB-383FB468F519}"/>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B52D6417-5EF4-42D6-8A8F-2C99CBF949CB}"/>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AD58C7A8-C167-4F93-8A89-E0A13D869490}"/>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6044E4BF-07CE-4284-9A26-CA56532127D3}"/>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5C484627-B8AB-4F24-9455-FE6B1E5D9085}"/>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97431E1-67DD-451B-BBE9-CF30D95E51C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DAF401E-5601-4137-A3D3-5AD8F27059F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1B7CDDF-9430-4F95-AB2A-AEDB8337140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B710966-AF1D-4C38-907C-A8DF5324758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C221686-7CFF-4360-A7F1-7522E8DC372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87" name="楕円 186">
          <a:extLst>
            <a:ext uri="{FF2B5EF4-FFF2-40B4-BE49-F238E27FC236}">
              <a16:creationId xmlns:a16="http://schemas.microsoft.com/office/drawing/2014/main" id="{72A0436B-780C-46D4-BCE2-FB44D531C970}"/>
            </a:ext>
          </a:extLst>
        </xdr:cNvPr>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80662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53FEE2-F76D-4196-A346-28C2A6FA0902}"/>
            </a:ext>
          </a:extLst>
        </xdr:cNvPr>
        <xdr:cNvSpPr txBox="1"/>
      </xdr:nvSpPr>
      <xdr:spPr>
        <a:xfrm>
          <a:off x="4673600"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27305</xdr:rowOff>
    </xdr:from>
    <xdr:to>
      <xdr:col>20</xdr:col>
      <xdr:colOff>38100</xdr:colOff>
      <xdr:row>61</xdr:row>
      <xdr:rowOff>128905</xdr:rowOff>
    </xdr:to>
    <xdr:sp macro="" textlink="">
      <xdr:nvSpPr>
        <xdr:cNvPr id="189" name="楕円 188">
          <a:extLst>
            <a:ext uri="{FF2B5EF4-FFF2-40B4-BE49-F238E27FC236}">
              <a16:creationId xmlns:a16="http://schemas.microsoft.com/office/drawing/2014/main" id="{A8C95A22-6A45-44AE-8BCC-F801786E7FDD}"/>
            </a:ext>
          </a:extLst>
        </xdr:cNvPr>
        <xdr:cNvSpPr/>
      </xdr:nvSpPr>
      <xdr:spPr>
        <a:xfrm>
          <a:off x="3746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78105</xdr:rowOff>
    </xdr:from>
    <xdr:to>
      <xdr:col>24</xdr:col>
      <xdr:colOff>63500</xdr:colOff>
      <xdr:row>61</xdr:row>
      <xdr:rowOff>108585</xdr:rowOff>
    </xdr:to>
    <xdr:cxnSp macro="">
      <xdr:nvCxnSpPr>
        <xdr:cNvPr id="190" name="直線コネクタ 189">
          <a:extLst>
            <a:ext uri="{FF2B5EF4-FFF2-40B4-BE49-F238E27FC236}">
              <a16:creationId xmlns:a16="http://schemas.microsoft.com/office/drawing/2014/main" id="{CC5FD580-357A-4B93-89A3-2F1DFC647180}"/>
            </a:ext>
          </a:extLst>
        </xdr:cNvPr>
        <xdr:cNvCxnSpPr/>
      </xdr:nvCxnSpPr>
      <xdr:spPr>
        <a:xfrm>
          <a:off x="3797300" y="105365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168275</xdr:rowOff>
    </xdr:from>
    <xdr:to>
      <xdr:col>15</xdr:col>
      <xdr:colOff>101600</xdr:colOff>
      <xdr:row>61</xdr:row>
      <xdr:rowOff>98425</xdr:rowOff>
    </xdr:to>
    <xdr:sp macro="" textlink="">
      <xdr:nvSpPr>
        <xdr:cNvPr id="191" name="楕円 190">
          <a:extLst>
            <a:ext uri="{FF2B5EF4-FFF2-40B4-BE49-F238E27FC236}">
              <a16:creationId xmlns:a16="http://schemas.microsoft.com/office/drawing/2014/main" id="{7776F1ED-1DDF-4D5B-86CD-96B5F33EA96B}"/>
            </a:ext>
          </a:extLst>
        </xdr:cNvPr>
        <xdr:cNvSpPr/>
      </xdr:nvSpPr>
      <xdr:spPr>
        <a:xfrm>
          <a:off x="2857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47625</xdr:rowOff>
    </xdr:from>
    <xdr:to>
      <xdr:col>19</xdr:col>
      <xdr:colOff>177800</xdr:colOff>
      <xdr:row>61</xdr:row>
      <xdr:rowOff>78105</xdr:rowOff>
    </xdr:to>
    <xdr:cxnSp macro="">
      <xdr:nvCxnSpPr>
        <xdr:cNvPr id="192" name="直線コネクタ 191">
          <a:extLst>
            <a:ext uri="{FF2B5EF4-FFF2-40B4-BE49-F238E27FC236}">
              <a16:creationId xmlns:a16="http://schemas.microsoft.com/office/drawing/2014/main" id="{C39B7C26-DE30-4942-86BC-2BD313DA65D6}"/>
            </a:ext>
          </a:extLst>
        </xdr:cNvPr>
        <xdr:cNvCxnSpPr/>
      </xdr:nvCxnSpPr>
      <xdr:spPr>
        <a:xfrm>
          <a:off x="2908300" y="105060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135890</xdr:rowOff>
    </xdr:from>
    <xdr:to>
      <xdr:col>10</xdr:col>
      <xdr:colOff>165100</xdr:colOff>
      <xdr:row>61</xdr:row>
      <xdr:rowOff>66040</xdr:rowOff>
    </xdr:to>
    <xdr:sp macro="" textlink="">
      <xdr:nvSpPr>
        <xdr:cNvPr id="193" name="楕円 192">
          <a:extLst>
            <a:ext uri="{FF2B5EF4-FFF2-40B4-BE49-F238E27FC236}">
              <a16:creationId xmlns:a16="http://schemas.microsoft.com/office/drawing/2014/main" id="{6AD7AE5F-7BE3-4DDC-98D6-E6CF862AC204}"/>
            </a:ext>
          </a:extLst>
        </xdr:cNvPr>
        <xdr:cNvSpPr/>
      </xdr:nvSpPr>
      <xdr:spPr>
        <a:xfrm>
          <a:off x="1968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xdr:rowOff>
    </xdr:from>
    <xdr:to>
      <xdr:col>15</xdr:col>
      <xdr:colOff>50800</xdr:colOff>
      <xdr:row>61</xdr:row>
      <xdr:rowOff>47625</xdr:rowOff>
    </xdr:to>
    <xdr:cxnSp macro="">
      <xdr:nvCxnSpPr>
        <xdr:cNvPr id="194" name="直線コネクタ 193">
          <a:extLst>
            <a:ext uri="{FF2B5EF4-FFF2-40B4-BE49-F238E27FC236}">
              <a16:creationId xmlns:a16="http://schemas.microsoft.com/office/drawing/2014/main" id="{D13DA08F-62DF-4092-8045-84AE2B1B478C}"/>
            </a:ext>
          </a:extLst>
        </xdr:cNvPr>
        <xdr:cNvCxnSpPr/>
      </xdr:nvCxnSpPr>
      <xdr:spPr>
        <a:xfrm>
          <a:off x="2019300" y="104736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103505</xdr:rowOff>
    </xdr:from>
    <xdr:to>
      <xdr:col>6</xdr:col>
      <xdr:colOff>38100</xdr:colOff>
      <xdr:row>61</xdr:row>
      <xdr:rowOff>33655</xdr:rowOff>
    </xdr:to>
    <xdr:sp macro="" textlink="">
      <xdr:nvSpPr>
        <xdr:cNvPr id="195" name="楕円 194">
          <a:extLst>
            <a:ext uri="{FF2B5EF4-FFF2-40B4-BE49-F238E27FC236}">
              <a16:creationId xmlns:a16="http://schemas.microsoft.com/office/drawing/2014/main" id="{2C18896C-38C7-4F91-B7B7-B912F3C61625}"/>
            </a:ext>
          </a:extLst>
        </xdr:cNvPr>
        <xdr:cNvSpPr/>
      </xdr:nvSpPr>
      <xdr:spPr>
        <a:xfrm>
          <a:off x="1079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154305</xdr:rowOff>
    </xdr:from>
    <xdr:to>
      <xdr:col>10</xdr:col>
      <xdr:colOff>114300</xdr:colOff>
      <xdr:row>61</xdr:row>
      <xdr:rowOff>15240</xdr:rowOff>
    </xdr:to>
    <xdr:cxnSp macro="">
      <xdr:nvCxnSpPr>
        <xdr:cNvPr id="196" name="直線コネクタ 195">
          <a:extLst>
            <a:ext uri="{FF2B5EF4-FFF2-40B4-BE49-F238E27FC236}">
              <a16:creationId xmlns:a16="http://schemas.microsoft.com/office/drawing/2014/main" id="{AE71F14D-14E0-47CB-B792-4758ECD167EE}"/>
            </a:ext>
          </a:extLst>
        </xdr:cNvPr>
        <xdr:cNvCxnSpPr/>
      </xdr:nvCxnSpPr>
      <xdr:spPr>
        <a:xfrm>
          <a:off x="1130300" y="104413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3F493EB5-143F-4C2C-AFE2-74833B7EF339}"/>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812CF6BE-FEF6-40F6-B968-16101C3992D9}"/>
            </a:ext>
          </a:extLst>
        </xdr:cNvPr>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62CCD8E2-185D-4A12-9688-E453E30459E6}"/>
            </a:ext>
          </a:extLst>
        </xdr:cNvPr>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EA99DFC1-1268-4F84-AC9A-E52981F328E4}"/>
            </a:ext>
          </a:extLst>
        </xdr:cNvPr>
        <xdr:cNvSpPr txBox="1"/>
      </xdr:nvSpPr>
      <xdr:spPr>
        <a:xfrm>
          <a:off x="927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145432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6EA4056-C56A-4F7E-9A1B-A01D38312336}"/>
            </a:ext>
          </a:extLst>
        </xdr:cNvPr>
        <xdr:cNvSpPr txBox="1"/>
      </xdr:nvSpPr>
      <xdr:spPr>
        <a:xfrm>
          <a:off x="35820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114952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D068E34-A77A-4B82-A4E4-FE6DCF26C747}"/>
            </a:ext>
          </a:extLst>
        </xdr:cNvPr>
        <xdr:cNvSpPr txBox="1"/>
      </xdr:nvSpPr>
      <xdr:spPr>
        <a:xfrm>
          <a:off x="2705744" y="1023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82567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992E0B41-A62C-4A6D-9807-BCFED13F88E2}"/>
            </a:ext>
          </a:extLst>
        </xdr:cNvPr>
        <xdr:cNvSpPr txBox="1"/>
      </xdr:nvSpPr>
      <xdr:spPr>
        <a:xfrm>
          <a:off x="1816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50182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AF87B19A-D75C-49E3-9AB2-32ED81FDF953}"/>
            </a:ext>
          </a:extLst>
        </xdr:cNvPr>
        <xdr:cNvSpPr txBox="1"/>
      </xdr:nvSpPr>
      <xdr:spPr>
        <a:xfrm>
          <a:off x="927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FE6C8C8-3225-4FF8-8476-C6C3EA65A67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CEB894A-10B7-48E8-9A53-C1FFB32AB9D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6976A26-689F-48D6-BFE3-C1AC7359CA2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29AC8AA-1A2C-4FD5-96E7-735012A7B38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48BA59D-CBDC-40EC-A275-13F797557B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4DF8412-DB8D-4136-8E9F-33D686C5A8D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243E305-738C-44AC-949E-A298EFE8EFC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795AA7A-39D1-4A68-BDAA-69C257E6F89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286892A-20E9-4B54-9A3D-72C2A532935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54B39A16-2240-4122-BEDF-310E0FA9FF5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B526FEEC-1D37-42AC-A4B2-49A26A43135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88217510-F2A1-4281-BB84-ECD1D044113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A25C02E5-35E7-4556-9FEC-0C03AB7CEEA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885C3F16-AB33-4889-B234-BBF528CDF7C7}"/>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8339BBEF-C6DC-4F3A-AA85-06BD3160F9C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F64718FE-602B-4CB9-9D75-E5D811D6B8B8}"/>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4BB6A909-A79D-4D07-B708-5C2E1CFB12C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15811523-4CB3-4D9C-85D8-D2824DC6BAED}"/>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93C23137-4B97-43E6-B35C-DC6E065C49A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14EE7218-A6DB-4282-B144-F5B620473C8E}"/>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2B522E9B-B04D-48BF-BE23-E79C0BF1B43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2528BB2D-0C14-4EF2-AF49-A7391EC031A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DB4E746-652C-4884-AFBA-C54800C1733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744C51B1-EEFF-4F9B-915A-4163679A856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21DDB537-9FE1-4FD0-A37A-579053F7F0B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3626425C-1D0E-4E75-BDDE-6ED78FEF19D9}"/>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BCBD0AA8-F63A-4700-B123-52D1F133A66D}"/>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648AB162-F0BE-49A9-9FBF-51F13083910E}"/>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D06164B-6C53-41D0-895E-03496E56423F}"/>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EFBB8B89-9863-4A31-AE9D-E8876E06217F}"/>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41031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54D7A9B3-1291-409E-9DEA-4E4BD176A3D7}"/>
            </a:ext>
          </a:extLst>
        </xdr:cNvPr>
        <xdr:cNvSpPr txBox="1"/>
      </xdr:nvSpPr>
      <xdr:spPr>
        <a:xfrm>
          <a:off x="10515600" y="10842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8DCBB274-1212-4594-AF42-5C37C04B6F06}"/>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8439F74B-50D3-4170-88BC-37E0D6F1C24E}"/>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D50831ED-2C28-4C8C-86DD-BCF1DCCC91FA}"/>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80E4A57D-E275-4F82-A6B2-FD29FB9B72C6}"/>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8F62C1BD-3CA9-44DB-A2EC-49CF16A67FD6}"/>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482B0C9-4E2F-4811-AE3F-D58ABF3219C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4F2ED97-FCA0-49B6-8DF8-18997030B33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9C4ABC6-5C4D-4146-90D0-9025C01E0F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E58E8E2-FDA4-466C-8198-2981DF3F44C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17A60C7-8629-44AD-93E3-F559A9501D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59054</xdr:rowOff>
    </xdr:from>
    <xdr:to>
      <xdr:col>55</xdr:col>
      <xdr:colOff>50800</xdr:colOff>
      <xdr:row>62</xdr:row>
      <xdr:rowOff>160654</xdr:rowOff>
    </xdr:to>
    <xdr:sp macro="" textlink="">
      <xdr:nvSpPr>
        <xdr:cNvPr id="246" name="楕円 245">
          <a:extLst>
            <a:ext uri="{FF2B5EF4-FFF2-40B4-BE49-F238E27FC236}">
              <a16:creationId xmlns:a16="http://schemas.microsoft.com/office/drawing/2014/main" id="{668B2206-19D6-4DCC-B1B6-58F7CB85D852}"/>
            </a:ext>
          </a:extLst>
        </xdr:cNvPr>
        <xdr:cNvSpPr/>
      </xdr:nvSpPr>
      <xdr:spPr>
        <a:xfrm>
          <a:off x="10426700" y="1068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81931</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51B303E3-9AA8-466B-A002-E481A115A438}"/>
            </a:ext>
          </a:extLst>
        </xdr:cNvPr>
        <xdr:cNvSpPr txBox="1"/>
      </xdr:nvSpPr>
      <xdr:spPr>
        <a:xfrm>
          <a:off x="10515600" y="105403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72341</xdr:rowOff>
    </xdr:from>
    <xdr:to>
      <xdr:col>50</xdr:col>
      <xdr:colOff>165100</xdr:colOff>
      <xdr:row>63</xdr:row>
      <xdr:rowOff>2491</xdr:rowOff>
    </xdr:to>
    <xdr:sp macro="" textlink="">
      <xdr:nvSpPr>
        <xdr:cNvPr id="248" name="楕円 247">
          <a:extLst>
            <a:ext uri="{FF2B5EF4-FFF2-40B4-BE49-F238E27FC236}">
              <a16:creationId xmlns:a16="http://schemas.microsoft.com/office/drawing/2014/main" id="{421AE3BA-9790-4260-AF0C-84314C5ADA8C}"/>
            </a:ext>
          </a:extLst>
        </xdr:cNvPr>
        <xdr:cNvSpPr/>
      </xdr:nvSpPr>
      <xdr:spPr>
        <a:xfrm>
          <a:off x="9588500" y="107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109854</xdr:rowOff>
    </xdr:from>
    <xdr:to>
      <xdr:col>55</xdr:col>
      <xdr:colOff>0</xdr:colOff>
      <xdr:row>62</xdr:row>
      <xdr:rowOff>123141</xdr:rowOff>
    </xdr:to>
    <xdr:cxnSp macro="">
      <xdr:nvCxnSpPr>
        <xdr:cNvPr id="249" name="直線コネクタ 248">
          <a:extLst>
            <a:ext uri="{FF2B5EF4-FFF2-40B4-BE49-F238E27FC236}">
              <a16:creationId xmlns:a16="http://schemas.microsoft.com/office/drawing/2014/main" id="{2E77E65D-3A11-453B-AAB0-C6042793BA03}"/>
            </a:ext>
          </a:extLst>
        </xdr:cNvPr>
        <xdr:cNvCxnSpPr/>
      </xdr:nvCxnSpPr>
      <xdr:spPr>
        <a:xfrm flipV="1">
          <a:off x="9639300" y="10739754"/>
          <a:ext cx="838200" cy="1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85343</xdr:rowOff>
    </xdr:from>
    <xdr:to>
      <xdr:col>46</xdr:col>
      <xdr:colOff>38100</xdr:colOff>
      <xdr:row>63</xdr:row>
      <xdr:rowOff>15493</xdr:rowOff>
    </xdr:to>
    <xdr:sp macro="" textlink="">
      <xdr:nvSpPr>
        <xdr:cNvPr id="250" name="楕円 249">
          <a:extLst>
            <a:ext uri="{FF2B5EF4-FFF2-40B4-BE49-F238E27FC236}">
              <a16:creationId xmlns:a16="http://schemas.microsoft.com/office/drawing/2014/main" id="{E94F665D-F2B2-4BF8-B7A8-97A9BBCE4DF2}"/>
            </a:ext>
          </a:extLst>
        </xdr:cNvPr>
        <xdr:cNvSpPr/>
      </xdr:nvSpPr>
      <xdr:spPr>
        <a:xfrm>
          <a:off x="8699500" y="107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123141</xdr:rowOff>
    </xdr:from>
    <xdr:to>
      <xdr:col>50</xdr:col>
      <xdr:colOff>114300</xdr:colOff>
      <xdr:row>62</xdr:row>
      <xdr:rowOff>136143</xdr:rowOff>
    </xdr:to>
    <xdr:cxnSp macro="">
      <xdr:nvCxnSpPr>
        <xdr:cNvPr id="251" name="直線コネクタ 250">
          <a:extLst>
            <a:ext uri="{FF2B5EF4-FFF2-40B4-BE49-F238E27FC236}">
              <a16:creationId xmlns:a16="http://schemas.microsoft.com/office/drawing/2014/main" id="{4E568BEC-2DCF-4671-B669-4AE153996C60}"/>
            </a:ext>
          </a:extLst>
        </xdr:cNvPr>
        <xdr:cNvCxnSpPr/>
      </xdr:nvCxnSpPr>
      <xdr:spPr>
        <a:xfrm flipV="1">
          <a:off x="8750300" y="10753041"/>
          <a:ext cx="889000" cy="1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94824</xdr:rowOff>
    </xdr:from>
    <xdr:to>
      <xdr:col>41</xdr:col>
      <xdr:colOff>101600</xdr:colOff>
      <xdr:row>63</xdr:row>
      <xdr:rowOff>24974</xdr:rowOff>
    </xdr:to>
    <xdr:sp macro="" textlink="">
      <xdr:nvSpPr>
        <xdr:cNvPr id="252" name="楕円 251">
          <a:extLst>
            <a:ext uri="{FF2B5EF4-FFF2-40B4-BE49-F238E27FC236}">
              <a16:creationId xmlns:a16="http://schemas.microsoft.com/office/drawing/2014/main" id="{C0F9D09A-FA6E-4499-BFC9-CABCBC004C5A}"/>
            </a:ext>
          </a:extLst>
        </xdr:cNvPr>
        <xdr:cNvSpPr/>
      </xdr:nvSpPr>
      <xdr:spPr>
        <a:xfrm>
          <a:off x="7810500" y="1072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136143</xdr:rowOff>
    </xdr:from>
    <xdr:to>
      <xdr:col>45</xdr:col>
      <xdr:colOff>177800</xdr:colOff>
      <xdr:row>62</xdr:row>
      <xdr:rowOff>145624</xdr:rowOff>
    </xdr:to>
    <xdr:cxnSp macro="">
      <xdr:nvCxnSpPr>
        <xdr:cNvPr id="253" name="直線コネクタ 252">
          <a:extLst>
            <a:ext uri="{FF2B5EF4-FFF2-40B4-BE49-F238E27FC236}">
              <a16:creationId xmlns:a16="http://schemas.microsoft.com/office/drawing/2014/main" id="{246749BF-4BA5-4B17-9359-6AD044B27DDB}"/>
            </a:ext>
          </a:extLst>
        </xdr:cNvPr>
        <xdr:cNvCxnSpPr/>
      </xdr:nvCxnSpPr>
      <xdr:spPr>
        <a:xfrm flipV="1">
          <a:off x="7861300" y="10766043"/>
          <a:ext cx="8890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103933</xdr:rowOff>
    </xdr:from>
    <xdr:to>
      <xdr:col>36</xdr:col>
      <xdr:colOff>165100</xdr:colOff>
      <xdr:row>63</xdr:row>
      <xdr:rowOff>34083</xdr:rowOff>
    </xdr:to>
    <xdr:sp macro="" textlink="">
      <xdr:nvSpPr>
        <xdr:cNvPr id="254" name="楕円 253">
          <a:extLst>
            <a:ext uri="{FF2B5EF4-FFF2-40B4-BE49-F238E27FC236}">
              <a16:creationId xmlns:a16="http://schemas.microsoft.com/office/drawing/2014/main" id="{21A40730-E79A-4A04-A75B-0C5BE0C1CE74}"/>
            </a:ext>
          </a:extLst>
        </xdr:cNvPr>
        <xdr:cNvSpPr/>
      </xdr:nvSpPr>
      <xdr:spPr>
        <a:xfrm>
          <a:off x="6921500" y="107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145624</xdr:rowOff>
    </xdr:from>
    <xdr:to>
      <xdr:col>41</xdr:col>
      <xdr:colOff>50800</xdr:colOff>
      <xdr:row>62</xdr:row>
      <xdr:rowOff>154733</xdr:rowOff>
    </xdr:to>
    <xdr:cxnSp macro="">
      <xdr:nvCxnSpPr>
        <xdr:cNvPr id="255" name="直線コネクタ 254">
          <a:extLst>
            <a:ext uri="{FF2B5EF4-FFF2-40B4-BE49-F238E27FC236}">
              <a16:creationId xmlns:a16="http://schemas.microsoft.com/office/drawing/2014/main" id="{738DFDF0-24CE-4E1A-9793-8ECFE88A6530}"/>
            </a:ext>
          </a:extLst>
        </xdr:cNvPr>
        <xdr:cNvCxnSpPr/>
      </xdr:nvCxnSpPr>
      <xdr:spPr>
        <a:xfrm flipV="1">
          <a:off x="6972300" y="10775524"/>
          <a:ext cx="889000" cy="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151610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D9F39FFC-7460-48E7-AF84-3EE60E23F019}"/>
            </a:ext>
          </a:extLst>
        </xdr:cNvPr>
        <xdr:cNvSpPr txBox="1"/>
      </xdr:nvSpPr>
      <xdr:spPr>
        <a:xfrm>
          <a:off x="9281505" y="10952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16942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C2271DCC-231D-4A44-97AC-C30817B66302}"/>
            </a:ext>
          </a:extLst>
        </xdr:cNvPr>
        <xdr:cNvSpPr txBox="1"/>
      </xdr:nvSpPr>
      <xdr:spPr>
        <a:xfrm>
          <a:off x="84507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21463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9A155CD7-A92F-4422-84C5-51773D81CB80}"/>
            </a:ext>
          </a:extLst>
        </xdr:cNvPr>
        <xdr:cNvSpPr txBox="1"/>
      </xdr:nvSpPr>
      <xdr:spPr>
        <a:xfrm>
          <a:off x="7561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155712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1651D8EA-F62F-46E7-9798-E5FD90DC67F4}"/>
            </a:ext>
          </a:extLst>
        </xdr:cNvPr>
        <xdr:cNvSpPr txBox="1"/>
      </xdr:nvSpPr>
      <xdr:spPr>
        <a:xfrm>
          <a:off x="6627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19018</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6829B29A-684F-40A6-8FB9-B2F0C4482074}"/>
            </a:ext>
          </a:extLst>
        </xdr:cNvPr>
        <xdr:cNvSpPr txBox="1"/>
      </xdr:nvSpPr>
      <xdr:spPr>
        <a:xfrm>
          <a:off x="9281505" y="104774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32020</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E40B75C7-58F6-4AE3-A7C0-5BB5B45606C1}"/>
            </a:ext>
          </a:extLst>
        </xdr:cNvPr>
        <xdr:cNvSpPr txBox="1"/>
      </xdr:nvSpPr>
      <xdr:spPr>
        <a:xfrm>
          <a:off x="8405205" y="104904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41501</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ACE28386-D23A-4AA2-8CCC-804F5E641720}"/>
            </a:ext>
          </a:extLst>
        </xdr:cNvPr>
        <xdr:cNvSpPr txBox="1"/>
      </xdr:nvSpPr>
      <xdr:spPr>
        <a:xfrm>
          <a:off x="7516205" y="10499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50610</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311CF122-B534-468D-B36E-E7814AE8AD04}"/>
            </a:ext>
          </a:extLst>
        </xdr:cNvPr>
        <xdr:cNvSpPr txBox="1"/>
      </xdr:nvSpPr>
      <xdr:spPr>
        <a:xfrm>
          <a:off x="6627205" y="10509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E518898-05C3-406B-952C-96DCB549548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F9F3D7CC-D368-4EBC-8A85-215ED8832CC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3AA8EB5-48FC-4E0A-A8FB-6E572904074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A749F84-1228-4312-BF3B-C1D2D7830F3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AA6DC451-956D-41BC-9730-19E98EF798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60A1F53-CA56-4980-B675-9BBC9FBB1CD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829FF185-E535-4171-AEE2-B457F11BE5D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D3DAC32A-E69E-4E94-B8F6-728D9FEF94D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DF47B9BE-3FE0-4468-8964-98670F7D1FD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8FCD9FAD-EB72-45DB-92ED-BB1F495B174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17C44DB-0BCF-446F-899B-94345D6E96D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73CB2505-C752-4520-9213-1C470D91EDF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53AFCE7F-9985-4260-933F-D5E4963E2A8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7EB0178C-677B-465B-B52A-AE7EA403658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3F652CC2-7F3D-4903-B3CA-F792C0C12AF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28FE729D-9AC8-48BA-A41E-0667241DC0E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F44E3D84-6207-4881-8EAF-8A9EFE99C12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CB142D59-97B4-4B6F-8F3B-15605F9AC13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C80434DB-26A3-4A7E-A6BC-B07D610BAA7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3947913E-827F-489D-ACED-5C2D2DF022B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96A0C141-E0B6-4D32-AAAC-F0395F568E2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54862716-A048-4A17-BBBF-64D4DFFE65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82DA0BC0-998E-4287-93FC-3BECC86C5FE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7A6A903-4920-4B38-8A18-A605BFE7BAF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B6418BF8-640C-4C33-A92B-5FFA3923A080}"/>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C4CF7773-BB1D-40ED-9FD9-860EC3F9A0C8}"/>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186E44ED-DE07-41E6-8D7A-85E50D5F75B7}"/>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6A464BED-0DC8-4AA8-933C-B465D0FC331C}"/>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3C4F0227-A0BD-4215-9BD4-F1A50CAD388F}"/>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50315ACA-0D33-47FC-8620-FEBBB3419920}"/>
            </a:ext>
          </a:extLst>
        </xdr:cNvPr>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09E5405C-3FC1-41A5-9F5D-7AD778D3D076}"/>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F719C299-E74B-4894-BF89-B96667D6A750}"/>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EAA394A8-674F-4F48-9865-785EB3619C65}"/>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4FFF6CD7-6395-4C4A-AC09-465DFAB766F3}"/>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514F4B7D-A591-4C73-8EBF-6AB9F9083DF5}"/>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4930593-F5A9-4EFA-B22E-D52B82DC8EF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D3403D2-ECAC-4DC9-962B-26ADBB235A2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4F75690-D99D-41D3-B3BC-F22B44D47B5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89DAED4-7CB1-43CD-9D60-6B93C074AA2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243F446-EC6A-4050-873B-E8E3C37A54B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133986</xdr:rowOff>
    </xdr:from>
    <xdr:to>
      <xdr:col>24</xdr:col>
      <xdr:colOff>114300</xdr:colOff>
      <xdr:row>80</xdr:row>
      <xdr:rowOff>64136</xdr:rowOff>
    </xdr:to>
    <xdr:sp macro="" textlink="">
      <xdr:nvSpPr>
        <xdr:cNvPr id="304" name="楕円 303">
          <a:extLst>
            <a:ext uri="{FF2B5EF4-FFF2-40B4-BE49-F238E27FC236}">
              <a16:creationId xmlns:a16="http://schemas.microsoft.com/office/drawing/2014/main" id="{857A0579-6073-420C-9EC5-B32F61A77799}"/>
            </a:ext>
          </a:extLst>
        </xdr:cNvPr>
        <xdr:cNvSpPr/>
      </xdr:nvSpPr>
      <xdr:spPr>
        <a:xfrm>
          <a:off x="45847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156863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67AC1146-1474-4003-BAE0-A4999EA0AB9F}"/>
            </a:ext>
          </a:extLst>
        </xdr:cNvPr>
        <xdr:cNvSpPr txBox="1"/>
      </xdr:nvSpPr>
      <xdr:spPr>
        <a:xfrm>
          <a:off x="4673600"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80645</xdr:rowOff>
    </xdr:from>
    <xdr:to>
      <xdr:col>20</xdr:col>
      <xdr:colOff>38100</xdr:colOff>
      <xdr:row>80</xdr:row>
      <xdr:rowOff>10795</xdr:rowOff>
    </xdr:to>
    <xdr:sp macro="" textlink="">
      <xdr:nvSpPr>
        <xdr:cNvPr id="306" name="楕円 305">
          <a:extLst>
            <a:ext uri="{FF2B5EF4-FFF2-40B4-BE49-F238E27FC236}">
              <a16:creationId xmlns:a16="http://schemas.microsoft.com/office/drawing/2014/main" id="{B63F2036-B280-4835-99FA-AB39F2EAF427}"/>
            </a:ext>
          </a:extLst>
        </xdr:cNvPr>
        <xdr:cNvSpPr/>
      </xdr:nvSpPr>
      <xdr:spPr>
        <a:xfrm>
          <a:off x="37465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131445</xdr:rowOff>
    </xdr:from>
    <xdr:to>
      <xdr:col>24</xdr:col>
      <xdr:colOff>63500</xdr:colOff>
      <xdr:row>80</xdr:row>
      <xdr:rowOff>13336</xdr:rowOff>
    </xdr:to>
    <xdr:cxnSp macro="">
      <xdr:nvCxnSpPr>
        <xdr:cNvPr id="307" name="直線コネクタ 306">
          <a:extLst>
            <a:ext uri="{FF2B5EF4-FFF2-40B4-BE49-F238E27FC236}">
              <a16:creationId xmlns:a16="http://schemas.microsoft.com/office/drawing/2014/main" id="{8A5516FB-939D-49B1-8EB9-8F3D0A970889}"/>
            </a:ext>
          </a:extLst>
        </xdr:cNvPr>
        <xdr:cNvCxnSpPr/>
      </xdr:nvCxnSpPr>
      <xdr:spPr>
        <a:xfrm>
          <a:off x="3797300" y="1367599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73025</xdr:rowOff>
    </xdr:from>
    <xdr:to>
      <xdr:col>15</xdr:col>
      <xdr:colOff>101600</xdr:colOff>
      <xdr:row>80</xdr:row>
      <xdr:rowOff>3175</xdr:rowOff>
    </xdr:to>
    <xdr:sp macro="" textlink="">
      <xdr:nvSpPr>
        <xdr:cNvPr id="308" name="楕円 307">
          <a:extLst>
            <a:ext uri="{FF2B5EF4-FFF2-40B4-BE49-F238E27FC236}">
              <a16:creationId xmlns:a16="http://schemas.microsoft.com/office/drawing/2014/main" id="{498BC5B7-9B99-4315-A359-B56CBCA8252C}"/>
            </a:ext>
          </a:extLst>
        </xdr:cNvPr>
        <xdr:cNvSpPr/>
      </xdr:nvSpPr>
      <xdr:spPr>
        <a:xfrm>
          <a:off x="2857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123825</xdr:rowOff>
    </xdr:from>
    <xdr:to>
      <xdr:col>19</xdr:col>
      <xdr:colOff>177800</xdr:colOff>
      <xdr:row>79</xdr:row>
      <xdr:rowOff>131445</xdr:rowOff>
    </xdr:to>
    <xdr:cxnSp macro="">
      <xdr:nvCxnSpPr>
        <xdr:cNvPr id="309" name="直線コネクタ 308">
          <a:extLst>
            <a:ext uri="{FF2B5EF4-FFF2-40B4-BE49-F238E27FC236}">
              <a16:creationId xmlns:a16="http://schemas.microsoft.com/office/drawing/2014/main" id="{C98411F6-1683-4EB3-BAB5-01B2D2FFF9F8}"/>
            </a:ext>
          </a:extLst>
        </xdr:cNvPr>
        <xdr:cNvCxnSpPr/>
      </xdr:nvCxnSpPr>
      <xdr:spPr>
        <a:xfrm>
          <a:off x="2908300" y="136683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29211</xdr:rowOff>
    </xdr:from>
    <xdr:to>
      <xdr:col>10</xdr:col>
      <xdr:colOff>165100</xdr:colOff>
      <xdr:row>79</xdr:row>
      <xdr:rowOff>130811</xdr:rowOff>
    </xdr:to>
    <xdr:sp macro="" textlink="">
      <xdr:nvSpPr>
        <xdr:cNvPr id="310" name="楕円 309">
          <a:extLst>
            <a:ext uri="{FF2B5EF4-FFF2-40B4-BE49-F238E27FC236}">
              <a16:creationId xmlns:a16="http://schemas.microsoft.com/office/drawing/2014/main" id="{F07ACA18-6A06-46F7-81F3-B60F1F1435D9}"/>
            </a:ext>
          </a:extLst>
        </xdr:cNvPr>
        <xdr:cNvSpPr/>
      </xdr:nvSpPr>
      <xdr:spPr>
        <a:xfrm>
          <a:off x="1968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80011</xdr:rowOff>
    </xdr:from>
    <xdr:to>
      <xdr:col>15</xdr:col>
      <xdr:colOff>50800</xdr:colOff>
      <xdr:row>79</xdr:row>
      <xdr:rowOff>123825</xdr:rowOff>
    </xdr:to>
    <xdr:cxnSp macro="">
      <xdr:nvCxnSpPr>
        <xdr:cNvPr id="311" name="直線コネクタ 310">
          <a:extLst>
            <a:ext uri="{FF2B5EF4-FFF2-40B4-BE49-F238E27FC236}">
              <a16:creationId xmlns:a16="http://schemas.microsoft.com/office/drawing/2014/main" id="{55F0864D-0AA6-475C-8FC0-A9C090ED071E}"/>
            </a:ext>
          </a:extLst>
        </xdr:cNvPr>
        <xdr:cNvCxnSpPr/>
      </xdr:nvCxnSpPr>
      <xdr:spPr>
        <a:xfrm>
          <a:off x="2019300" y="136245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27305</xdr:rowOff>
    </xdr:from>
    <xdr:to>
      <xdr:col>6</xdr:col>
      <xdr:colOff>38100</xdr:colOff>
      <xdr:row>79</xdr:row>
      <xdr:rowOff>128905</xdr:rowOff>
    </xdr:to>
    <xdr:sp macro="" textlink="">
      <xdr:nvSpPr>
        <xdr:cNvPr id="312" name="楕円 311">
          <a:extLst>
            <a:ext uri="{FF2B5EF4-FFF2-40B4-BE49-F238E27FC236}">
              <a16:creationId xmlns:a16="http://schemas.microsoft.com/office/drawing/2014/main" id="{14169116-4804-4472-A027-5689871F7AD8}"/>
            </a:ext>
          </a:extLst>
        </xdr:cNvPr>
        <xdr:cNvSpPr/>
      </xdr:nvSpPr>
      <xdr:spPr>
        <a:xfrm>
          <a:off x="1079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78105</xdr:rowOff>
    </xdr:from>
    <xdr:to>
      <xdr:col>10</xdr:col>
      <xdr:colOff>114300</xdr:colOff>
      <xdr:row>79</xdr:row>
      <xdr:rowOff>80011</xdr:rowOff>
    </xdr:to>
    <xdr:cxnSp macro="">
      <xdr:nvCxnSpPr>
        <xdr:cNvPr id="313" name="直線コネクタ 312">
          <a:extLst>
            <a:ext uri="{FF2B5EF4-FFF2-40B4-BE49-F238E27FC236}">
              <a16:creationId xmlns:a16="http://schemas.microsoft.com/office/drawing/2014/main" id="{1902A75A-11E3-439E-AE38-0CDEC9B07ABD}"/>
            </a:ext>
          </a:extLst>
        </xdr:cNvPr>
        <xdr:cNvCxnSpPr/>
      </xdr:nvCxnSpPr>
      <xdr:spPr>
        <a:xfrm>
          <a:off x="1130300" y="136226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314" name="n_1aveValue【公営住宅】&#10;有形固定資産減価償却率">
          <a:extLst>
            <a:ext uri="{FF2B5EF4-FFF2-40B4-BE49-F238E27FC236}">
              <a16:creationId xmlns:a16="http://schemas.microsoft.com/office/drawing/2014/main" id="{F88A90D4-C2D2-4CA5-AEA1-4DC4A8761D71}"/>
            </a:ext>
          </a:extLst>
        </xdr:cNvPr>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5" name="n_2aveValue【公営住宅】&#10;有形固定資産減価償却率">
          <a:extLst>
            <a:ext uri="{FF2B5EF4-FFF2-40B4-BE49-F238E27FC236}">
              <a16:creationId xmlns:a16="http://schemas.microsoft.com/office/drawing/2014/main" id="{8A036A11-49B7-4233-9F99-C7E80D9D3991}"/>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97172</xdr:rowOff>
    </xdr:from>
    <xdr:ext cx="405111" cy="259045"/>
    <xdr:sp macro="" textlink="">
      <xdr:nvSpPr>
        <xdr:cNvPr id="316" name="n_3aveValue【公営住宅】&#10;有形固定資産減価償却率">
          <a:extLst>
            <a:ext uri="{FF2B5EF4-FFF2-40B4-BE49-F238E27FC236}">
              <a16:creationId xmlns:a16="http://schemas.microsoft.com/office/drawing/2014/main" id="{5F3E05AF-883A-448B-8E2F-DAE40B316FA2}"/>
            </a:ext>
          </a:extLst>
        </xdr:cNvPr>
        <xdr:cNvSpPr txBox="1"/>
      </xdr:nvSpPr>
      <xdr:spPr>
        <a:xfrm>
          <a:off x="1816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17" name="n_4aveValue【公営住宅】&#10;有形固定資産減価償却率">
          <a:extLst>
            <a:ext uri="{FF2B5EF4-FFF2-40B4-BE49-F238E27FC236}">
              <a16:creationId xmlns:a16="http://schemas.microsoft.com/office/drawing/2014/main" id="{7F0816D1-F33E-436F-B8B7-F0F42257B49C}"/>
            </a:ext>
          </a:extLst>
        </xdr:cNvPr>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27322</xdr:rowOff>
    </xdr:from>
    <xdr:ext cx="405111" cy="259045"/>
    <xdr:sp macro="" textlink="">
      <xdr:nvSpPr>
        <xdr:cNvPr id="318" name="n_1mainValue【公営住宅】&#10;有形固定資産減価償却率">
          <a:extLst>
            <a:ext uri="{FF2B5EF4-FFF2-40B4-BE49-F238E27FC236}">
              <a16:creationId xmlns:a16="http://schemas.microsoft.com/office/drawing/2014/main" id="{DFD39AE1-1FF5-49D8-A1C8-F4367905E46C}"/>
            </a:ext>
          </a:extLst>
        </xdr:cNvPr>
        <xdr:cNvSpPr txBox="1"/>
      </xdr:nvSpPr>
      <xdr:spPr>
        <a:xfrm>
          <a:off x="3582044" y="1340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19702</xdr:rowOff>
    </xdr:from>
    <xdr:ext cx="405111" cy="259045"/>
    <xdr:sp macro="" textlink="">
      <xdr:nvSpPr>
        <xdr:cNvPr id="319" name="n_2mainValue【公営住宅】&#10;有形固定資産減価償却率">
          <a:extLst>
            <a:ext uri="{FF2B5EF4-FFF2-40B4-BE49-F238E27FC236}">
              <a16:creationId xmlns:a16="http://schemas.microsoft.com/office/drawing/2014/main" id="{2322061F-A382-45F8-BB46-4A216422F210}"/>
            </a:ext>
          </a:extLst>
        </xdr:cNvPr>
        <xdr:cNvSpPr txBox="1"/>
      </xdr:nvSpPr>
      <xdr:spPr>
        <a:xfrm>
          <a:off x="2705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147338</xdr:rowOff>
    </xdr:from>
    <xdr:ext cx="405111" cy="259045"/>
    <xdr:sp macro="" textlink="">
      <xdr:nvSpPr>
        <xdr:cNvPr id="320" name="n_3mainValue【公営住宅】&#10;有形固定資産減価償却率">
          <a:extLst>
            <a:ext uri="{FF2B5EF4-FFF2-40B4-BE49-F238E27FC236}">
              <a16:creationId xmlns:a16="http://schemas.microsoft.com/office/drawing/2014/main" id="{5F900477-2038-4D4F-9568-8C777715629C}"/>
            </a:ext>
          </a:extLst>
        </xdr:cNvPr>
        <xdr:cNvSpPr txBox="1"/>
      </xdr:nvSpPr>
      <xdr:spPr>
        <a:xfrm>
          <a:off x="1816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145432</xdr:rowOff>
    </xdr:from>
    <xdr:ext cx="405111" cy="259045"/>
    <xdr:sp macro="" textlink="">
      <xdr:nvSpPr>
        <xdr:cNvPr id="321" name="n_4mainValue【公営住宅】&#10;有形固定資産減価償却率">
          <a:extLst>
            <a:ext uri="{FF2B5EF4-FFF2-40B4-BE49-F238E27FC236}">
              <a16:creationId xmlns:a16="http://schemas.microsoft.com/office/drawing/2014/main" id="{173D2C87-464D-4DDE-A705-E5B84AE15BE2}"/>
            </a:ext>
          </a:extLst>
        </xdr:cNvPr>
        <xdr:cNvSpPr txBox="1"/>
      </xdr:nvSpPr>
      <xdr:spPr>
        <a:xfrm>
          <a:off x="9277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C348EA6F-7BE0-4C87-BCB6-1032ED31ABC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C2A5315E-EDC3-4A7A-A4AD-EEDCB7B707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AE7DCA6-F0BB-4996-A9FE-EC01F7B6983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6C73462-F0ED-4A96-8660-EE6AA9AA25E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1FD6D89F-E17F-44A1-A71D-AC0F17639D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A845FF9-6064-48E1-8970-231FFA385BA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A4F0747-9633-412E-9919-6C19CC2D084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CDA0B6E-4593-4EE4-A1CA-BBA287D027A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AC2F3252-2FD5-4D57-B83A-FCDC335C62A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375FD75C-63E2-49BE-83B6-CB42D6A96B4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16BC0F2A-94EF-4F5E-9A97-750E4688BEC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703C738E-C19B-4B57-89EF-7F1ABB7477F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D0BCCFF9-42D8-416E-8345-6DBDBD39D9C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12C37912-ED91-4B7C-9606-350D62CC844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F3013C6B-E26B-4132-A8C5-20CA964451F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81CB4487-E07D-4D64-A44D-0171B6D7A71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3FD94DC7-6CD6-47D1-9D0C-D4DF0B31D76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47BBABBD-94F5-4188-9B98-F698FA2A874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154E0466-BC3D-4586-B1F9-0DBE393104F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542B3CF-A9F7-4782-8D37-043AD95E055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B90BDA80-1D5A-4F9F-BBDB-C7AEF333ADF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5DA9F10E-B1DB-48D1-A034-147D2E634DF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86E3E2CE-647E-4F30-B5CE-4251E651D8F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ED22E023-B02D-4420-A460-3AD3E71CF4BE}"/>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B2B107C1-36AD-4330-8D91-513E063B9906}"/>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E864FE52-70C7-4D24-A907-E86DAE3CD414}"/>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6F347760-060B-431D-8970-6CED842B4353}"/>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15A5BE7B-FC2A-4FBB-9EC5-D4DA47D7A39F}"/>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50" name="【公営住宅】&#10;一人当たり面積平均値テキスト">
          <a:extLst>
            <a:ext uri="{FF2B5EF4-FFF2-40B4-BE49-F238E27FC236}">
              <a16:creationId xmlns:a16="http://schemas.microsoft.com/office/drawing/2014/main" id="{6363681E-0AB6-41F1-A706-3F02FD74E391}"/>
            </a:ext>
          </a:extLst>
        </xdr:cNvPr>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26B33D85-640D-41C8-97B3-308B2CA279AD}"/>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78712C5E-961D-4A26-8B14-1E727264C238}"/>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773B92F8-A410-4654-9CF1-13463B3953CD}"/>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82AA48AF-0824-4D6E-ADAC-E3D2FF648C7D}"/>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8CF52E8B-31D3-4143-9AC5-671C65703881}"/>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75A3E5D-0A68-4085-9288-B6AE8CE5B1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1F6AB0A-6E5F-4AC9-99CF-ACFCE73161A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005AD3F-9F6C-4338-8ED1-7F7C80CF557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3843546-5B50-4C38-9FD9-133918095B8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1D36212-7425-46F0-84F3-A409E91317A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6223</xdr:rowOff>
    </xdr:from>
    <xdr:to>
      <xdr:col>55</xdr:col>
      <xdr:colOff>50800</xdr:colOff>
      <xdr:row>85</xdr:row>
      <xdr:rowOff>107823</xdr:rowOff>
    </xdr:to>
    <xdr:sp macro="" textlink="">
      <xdr:nvSpPr>
        <xdr:cNvPr id="361" name="楕円 360">
          <a:extLst>
            <a:ext uri="{FF2B5EF4-FFF2-40B4-BE49-F238E27FC236}">
              <a16:creationId xmlns:a16="http://schemas.microsoft.com/office/drawing/2014/main" id="{633220DC-3E9B-4598-A04D-F8C88018C6B9}"/>
            </a:ext>
          </a:extLst>
        </xdr:cNvPr>
        <xdr:cNvSpPr/>
      </xdr:nvSpPr>
      <xdr:spPr>
        <a:xfrm>
          <a:off x="10426700" y="1457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156100</xdr:rowOff>
    </xdr:from>
    <xdr:ext cx="469744" cy="259045"/>
    <xdr:sp macro="" textlink="">
      <xdr:nvSpPr>
        <xdr:cNvPr id="362" name="【公営住宅】&#10;一人当たり面積該当値テキスト">
          <a:extLst>
            <a:ext uri="{FF2B5EF4-FFF2-40B4-BE49-F238E27FC236}">
              <a16:creationId xmlns:a16="http://schemas.microsoft.com/office/drawing/2014/main" id="{10E1A429-96A5-4F6D-B2A2-6F9B6CECE174}"/>
            </a:ext>
          </a:extLst>
        </xdr:cNvPr>
        <xdr:cNvSpPr txBox="1"/>
      </xdr:nvSpPr>
      <xdr:spPr>
        <a:xfrm>
          <a:off x="10515600" y="1455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14605</xdr:rowOff>
    </xdr:from>
    <xdr:to>
      <xdr:col>50</xdr:col>
      <xdr:colOff>165100</xdr:colOff>
      <xdr:row>85</xdr:row>
      <xdr:rowOff>116205</xdr:rowOff>
    </xdr:to>
    <xdr:sp macro="" textlink="">
      <xdr:nvSpPr>
        <xdr:cNvPr id="363" name="楕円 362">
          <a:extLst>
            <a:ext uri="{FF2B5EF4-FFF2-40B4-BE49-F238E27FC236}">
              <a16:creationId xmlns:a16="http://schemas.microsoft.com/office/drawing/2014/main" id="{60A6FEEB-2214-47B5-B89B-6D679DE60946}"/>
            </a:ext>
          </a:extLst>
        </xdr:cNvPr>
        <xdr:cNvSpPr/>
      </xdr:nvSpPr>
      <xdr:spPr>
        <a:xfrm>
          <a:off x="9588500" y="145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57023</xdr:rowOff>
    </xdr:from>
    <xdr:to>
      <xdr:col>55</xdr:col>
      <xdr:colOff>0</xdr:colOff>
      <xdr:row>85</xdr:row>
      <xdr:rowOff>65405</xdr:rowOff>
    </xdr:to>
    <xdr:cxnSp macro="">
      <xdr:nvCxnSpPr>
        <xdr:cNvPr id="364" name="直線コネクタ 363">
          <a:extLst>
            <a:ext uri="{FF2B5EF4-FFF2-40B4-BE49-F238E27FC236}">
              <a16:creationId xmlns:a16="http://schemas.microsoft.com/office/drawing/2014/main" id="{426F1E8D-0915-464D-B0A5-1896C3F89A80}"/>
            </a:ext>
          </a:extLst>
        </xdr:cNvPr>
        <xdr:cNvCxnSpPr/>
      </xdr:nvCxnSpPr>
      <xdr:spPr>
        <a:xfrm flipV="1">
          <a:off x="9639300" y="14630273"/>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22733</xdr:rowOff>
    </xdr:from>
    <xdr:to>
      <xdr:col>46</xdr:col>
      <xdr:colOff>38100</xdr:colOff>
      <xdr:row>85</xdr:row>
      <xdr:rowOff>124333</xdr:rowOff>
    </xdr:to>
    <xdr:sp macro="" textlink="">
      <xdr:nvSpPr>
        <xdr:cNvPr id="365" name="楕円 364">
          <a:extLst>
            <a:ext uri="{FF2B5EF4-FFF2-40B4-BE49-F238E27FC236}">
              <a16:creationId xmlns:a16="http://schemas.microsoft.com/office/drawing/2014/main" id="{9418483E-8D3E-4FCC-B0A1-BA7A16115C6F}"/>
            </a:ext>
          </a:extLst>
        </xdr:cNvPr>
        <xdr:cNvSpPr/>
      </xdr:nvSpPr>
      <xdr:spPr>
        <a:xfrm>
          <a:off x="8699500" y="145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65405</xdr:rowOff>
    </xdr:from>
    <xdr:to>
      <xdr:col>50</xdr:col>
      <xdr:colOff>114300</xdr:colOff>
      <xdr:row>85</xdr:row>
      <xdr:rowOff>73533</xdr:rowOff>
    </xdr:to>
    <xdr:cxnSp macro="">
      <xdr:nvCxnSpPr>
        <xdr:cNvPr id="366" name="直線コネクタ 365">
          <a:extLst>
            <a:ext uri="{FF2B5EF4-FFF2-40B4-BE49-F238E27FC236}">
              <a16:creationId xmlns:a16="http://schemas.microsoft.com/office/drawing/2014/main" id="{8A0D473F-C479-4FA9-8F65-78D7260AC2C8}"/>
            </a:ext>
          </a:extLst>
        </xdr:cNvPr>
        <xdr:cNvCxnSpPr/>
      </xdr:nvCxnSpPr>
      <xdr:spPr>
        <a:xfrm flipV="1">
          <a:off x="8750300" y="14638655"/>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28702</xdr:rowOff>
    </xdr:from>
    <xdr:to>
      <xdr:col>41</xdr:col>
      <xdr:colOff>101600</xdr:colOff>
      <xdr:row>85</xdr:row>
      <xdr:rowOff>130302</xdr:rowOff>
    </xdr:to>
    <xdr:sp macro="" textlink="">
      <xdr:nvSpPr>
        <xdr:cNvPr id="367" name="楕円 366">
          <a:extLst>
            <a:ext uri="{FF2B5EF4-FFF2-40B4-BE49-F238E27FC236}">
              <a16:creationId xmlns:a16="http://schemas.microsoft.com/office/drawing/2014/main" id="{52FB06CE-225A-4307-9F6C-66F709E86D3F}"/>
            </a:ext>
          </a:extLst>
        </xdr:cNvPr>
        <xdr:cNvSpPr/>
      </xdr:nvSpPr>
      <xdr:spPr>
        <a:xfrm>
          <a:off x="7810500" y="146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73533</xdr:rowOff>
    </xdr:from>
    <xdr:to>
      <xdr:col>45</xdr:col>
      <xdr:colOff>177800</xdr:colOff>
      <xdr:row>85</xdr:row>
      <xdr:rowOff>79502</xdr:rowOff>
    </xdr:to>
    <xdr:cxnSp macro="">
      <xdr:nvCxnSpPr>
        <xdr:cNvPr id="368" name="直線コネクタ 367">
          <a:extLst>
            <a:ext uri="{FF2B5EF4-FFF2-40B4-BE49-F238E27FC236}">
              <a16:creationId xmlns:a16="http://schemas.microsoft.com/office/drawing/2014/main" id="{503F385C-0C60-4C0F-9302-53CC15A8CC58}"/>
            </a:ext>
          </a:extLst>
        </xdr:cNvPr>
        <xdr:cNvCxnSpPr/>
      </xdr:nvCxnSpPr>
      <xdr:spPr>
        <a:xfrm flipV="1">
          <a:off x="7861300" y="14646783"/>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55245</xdr:rowOff>
    </xdr:from>
    <xdr:to>
      <xdr:col>36</xdr:col>
      <xdr:colOff>165100</xdr:colOff>
      <xdr:row>83</xdr:row>
      <xdr:rowOff>156845</xdr:rowOff>
    </xdr:to>
    <xdr:sp macro="" textlink="">
      <xdr:nvSpPr>
        <xdr:cNvPr id="369" name="楕円 368">
          <a:extLst>
            <a:ext uri="{FF2B5EF4-FFF2-40B4-BE49-F238E27FC236}">
              <a16:creationId xmlns:a16="http://schemas.microsoft.com/office/drawing/2014/main" id="{78C459EE-7BD1-41C6-989A-EE525EFF9105}"/>
            </a:ext>
          </a:extLst>
        </xdr:cNvPr>
        <xdr:cNvSpPr/>
      </xdr:nvSpPr>
      <xdr:spPr>
        <a:xfrm>
          <a:off x="6921500" y="142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106045</xdr:rowOff>
    </xdr:from>
    <xdr:to>
      <xdr:col>41</xdr:col>
      <xdr:colOff>50800</xdr:colOff>
      <xdr:row>85</xdr:row>
      <xdr:rowOff>79502</xdr:rowOff>
    </xdr:to>
    <xdr:cxnSp macro="">
      <xdr:nvCxnSpPr>
        <xdr:cNvPr id="370" name="直線コネクタ 369">
          <a:extLst>
            <a:ext uri="{FF2B5EF4-FFF2-40B4-BE49-F238E27FC236}">
              <a16:creationId xmlns:a16="http://schemas.microsoft.com/office/drawing/2014/main" id="{4B123FF1-89C5-427E-A2FF-D00501B0467C}"/>
            </a:ext>
          </a:extLst>
        </xdr:cNvPr>
        <xdr:cNvCxnSpPr/>
      </xdr:nvCxnSpPr>
      <xdr:spPr>
        <a:xfrm>
          <a:off x="6972300" y="14336395"/>
          <a:ext cx="889000" cy="3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a:extLst>
            <a:ext uri="{FF2B5EF4-FFF2-40B4-BE49-F238E27FC236}">
              <a16:creationId xmlns:a16="http://schemas.microsoft.com/office/drawing/2014/main" id="{9573542C-27E1-4873-872F-A8DA460147B8}"/>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a:extLst>
            <a:ext uri="{FF2B5EF4-FFF2-40B4-BE49-F238E27FC236}">
              <a16:creationId xmlns:a16="http://schemas.microsoft.com/office/drawing/2014/main" id="{A74D4F75-19B0-4C58-A312-6FB135C8649A}"/>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a:extLst>
            <a:ext uri="{FF2B5EF4-FFF2-40B4-BE49-F238E27FC236}">
              <a16:creationId xmlns:a16="http://schemas.microsoft.com/office/drawing/2014/main" id="{05920E2F-F27E-4596-A920-11898652DA94}"/>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24274</xdr:rowOff>
    </xdr:from>
    <xdr:ext cx="469744" cy="259045"/>
    <xdr:sp macro="" textlink="">
      <xdr:nvSpPr>
        <xdr:cNvPr id="374" name="n_4aveValue【公営住宅】&#10;一人当たり面積">
          <a:extLst>
            <a:ext uri="{FF2B5EF4-FFF2-40B4-BE49-F238E27FC236}">
              <a16:creationId xmlns:a16="http://schemas.microsoft.com/office/drawing/2014/main" id="{34C3A93A-05D2-4FB4-84E6-29BAFAC9E004}"/>
            </a:ext>
          </a:extLst>
        </xdr:cNvPr>
        <xdr:cNvSpPr txBox="1"/>
      </xdr:nvSpPr>
      <xdr:spPr>
        <a:xfrm>
          <a:off x="6737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107332</xdr:rowOff>
    </xdr:from>
    <xdr:ext cx="469744" cy="259045"/>
    <xdr:sp macro="" textlink="">
      <xdr:nvSpPr>
        <xdr:cNvPr id="375" name="n_1mainValue【公営住宅】&#10;一人当たり面積">
          <a:extLst>
            <a:ext uri="{FF2B5EF4-FFF2-40B4-BE49-F238E27FC236}">
              <a16:creationId xmlns:a16="http://schemas.microsoft.com/office/drawing/2014/main" id="{B03D60F9-2300-4981-8842-AED1588D782A}"/>
            </a:ext>
          </a:extLst>
        </xdr:cNvPr>
        <xdr:cNvSpPr txBox="1"/>
      </xdr:nvSpPr>
      <xdr:spPr>
        <a:xfrm>
          <a:off x="9391727" y="146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115460</xdr:rowOff>
    </xdr:from>
    <xdr:ext cx="469744" cy="259045"/>
    <xdr:sp macro="" textlink="">
      <xdr:nvSpPr>
        <xdr:cNvPr id="376" name="n_2mainValue【公営住宅】&#10;一人当たり面積">
          <a:extLst>
            <a:ext uri="{FF2B5EF4-FFF2-40B4-BE49-F238E27FC236}">
              <a16:creationId xmlns:a16="http://schemas.microsoft.com/office/drawing/2014/main" id="{DC343BD3-B39E-4A96-9378-88C16C575867}"/>
            </a:ext>
          </a:extLst>
        </xdr:cNvPr>
        <xdr:cNvSpPr txBox="1"/>
      </xdr:nvSpPr>
      <xdr:spPr>
        <a:xfrm>
          <a:off x="8515427" y="14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121429</xdr:rowOff>
    </xdr:from>
    <xdr:ext cx="469744" cy="259045"/>
    <xdr:sp macro="" textlink="">
      <xdr:nvSpPr>
        <xdr:cNvPr id="377" name="n_3mainValue【公営住宅】&#10;一人当たり面積">
          <a:extLst>
            <a:ext uri="{FF2B5EF4-FFF2-40B4-BE49-F238E27FC236}">
              <a16:creationId xmlns:a16="http://schemas.microsoft.com/office/drawing/2014/main" id="{ED2EBD30-96EF-4AB5-96C2-CF56F2D556F1}"/>
            </a:ext>
          </a:extLst>
        </xdr:cNvPr>
        <xdr:cNvSpPr txBox="1"/>
      </xdr:nvSpPr>
      <xdr:spPr>
        <a:xfrm>
          <a:off x="7626427" y="1469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1922</xdr:rowOff>
    </xdr:from>
    <xdr:ext cx="469744" cy="259045"/>
    <xdr:sp macro="" textlink="">
      <xdr:nvSpPr>
        <xdr:cNvPr id="378" name="n_4mainValue【公営住宅】&#10;一人当たり面積">
          <a:extLst>
            <a:ext uri="{FF2B5EF4-FFF2-40B4-BE49-F238E27FC236}">
              <a16:creationId xmlns:a16="http://schemas.microsoft.com/office/drawing/2014/main" id="{99359E74-569B-4991-BCED-302AC39252AC}"/>
            </a:ext>
          </a:extLst>
        </xdr:cNvPr>
        <xdr:cNvSpPr txBox="1"/>
      </xdr:nvSpPr>
      <xdr:spPr>
        <a:xfrm>
          <a:off x="6737427" y="1406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0606C39-F178-41A4-80A5-C8F1751AA95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9AC68CDB-D1E2-44DE-8913-56A8F3EF0CF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9D6DB0AE-C66D-48D7-BF13-CE76667D7FD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B2789576-9B25-4563-9733-D2B4B010BCC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9769661F-73D1-449F-8148-C0DFB85E159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FE0C7EB5-CD8E-40C4-A6D3-B42D2F9FFBF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36CDFF6-D17B-4057-9D4E-7CC96AAD96B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E4512C07-C083-473A-978C-F4B94AB9810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E4D6148B-ADEF-4A89-ACBA-EA43176ABB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E6B19F37-47B8-492C-B11D-7A0517169FC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EF457A27-CE7B-4869-A02E-A015B8F758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C643DCDF-23DB-435C-9744-338B58CD01C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A44AEF23-2558-436F-B122-62864C37AC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4014B2BF-A849-48F3-8C0F-622964B6691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562B3D91-DAFF-416F-8092-1E0BD5513FB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B33D57D6-6B90-47AC-BD6F-AA5A7DB0BF0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F70CCE07-380A-4C00-899E-685F246D130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977529F6-F7D4-4760-B783-919145F65A4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942A75B2-E626-43AC-9268-F8D9478E1E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D9F34084-3542-4CB3-ACA5-2FF789E8F50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32B752DB-0E89-47D2-9292-8F7CCC85F76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75EE2146-F97C-434E-9518-27A616AF503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54696F49-75CE-41AA-8215-61B5CCDC7D0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A641BF78-03BA-4882-A2DC-290603C4457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35F1FF17-4610-4CE4-9000-6D189FE6CAE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4609D71D-F2DB-44AF-892F-24DEB7F7F2D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373FA65E-BD9B-4B6C-B87C-C6C745F7DEC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F1724A38-3533-43FE-819D-CFDA2BA8B00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7810CF5A-AEE1-4461-95DB-A6E92EB2BE5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8A835818-A7C0-4C87-A1D8-8160184FAB1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681DDD8C-CA85-4F28-BD11-0F26C4816ED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37D1CB95-9199-4204-B672-7589841ECD5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20A17D35-60DB-4EF9-BF4B-BBEF6694B90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D9A00430-F53F-4948-BB13-6CC4ECFC8A2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BEA8D061-F5A7-4A85-9EB2-91972C6A35C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A4F1CF3D-8760-4A0B-983F-E4F50A57D29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928499EF-CF27-4F95-8648-64382968819A}"/>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353A5CC9-4750-4399-914B-86E3524114B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4F43DD94-8D71-48D3-BA42-1CB87C9E327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105410</xdr:rowOff>
    </xdr:to>
    <xdr:cxnSp macro="">
      <xdr:nvCxnSpPr>
        <xdr:cNvPr id="418" name="直線コネクタ 417">
          <a:extLst>
            <a:ext uri="{FF2B5EF4-FFF2-40B4-BE49-F238E27FC236}">
              <a16:creationId xmlns:a16="http://schemas.microsoft.com/office/drawing/2014/main" id="{DEFAEE9B-2ACB-4E80-A202-C16F5B617C97}"/>
            </a:ext>
          </a:extLst>
        </xdr:cNvPr>
        <xdr:cNvCxnSpPr/>
      </xdr:nvCxnSpPr>
      <xdr:spPr>
        <a:xfrm flipV="1">
          <a:off x="16318864" y="5715000"/>
          <a:ext cx="0" cy="124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109237</xdr:rowOff>
    </xdr:from>
    <xdr:ext cx="405111" cy="259045"/>
    <xdr:sp macro="" textlink="">
      <xdr:nvSpPr>
        <xdr:cNvPr id="419" name="【認定こども園・幼稚園・保育所】&#10;有形固定資産減価償却率最小値テキスト">
          <a:extLst>
            <a:ext uri="{FF2B5EF4-FFF2-40B4-BE49-F238E27FC236}">
              <a16:creationId xmlns:a16="http://schemas.microsoft.com/office/drawing/2014/main" id="{BF300999-E437-4329-A2E7-8B2AC5B1E2D9}"/>
            </a:ext>
          </a:extLst>
        </xdr:cNvPr>
        <xdr:cNvSpPr txBox="1"/>
      </xdr:nvSpPr>
      <xdr:spPr>
        <a:xfrm>
          <a:off x="16357600" y="6967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105410</xdr:rowOff>
    </xdr:from>
    <xdr:to>
      <xdr:col>86</xdr:col>
      <xdr:colOff>25400</xdr:colOff>
      <xdr:row>40</xdr:row>
      <xdr:rowOff>105410</xdr:rowOff>
    </xdr:to>
    <xdr:cxnSp macro="">
      <xdr:nvCxnSpPr>
        <xdr:cNvPr id="420" name="直線コネクタ 419">
          <a:extLst>
            <a:ext uri="{FF2B5EF4-FFF2-40B4-BE49-F238E27FC236}">
              <a16:creationId xmlns:a16="http://schemas.microsoft.com/office/drawing/2014/main" id="{B1FBE8E2-10FF-4EED-8E6A-DDF25197043B}"/>
            </a:ext>
          </a:extLst>
        </xdr:cNvPr>
        <xdr:cNvCxnSpPr/>
      </xdr:nvCxnSpPr>
      <xdr:spPr>
        <a:xfrm>
          <a:off x="16230600" y="696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F71AF25D-6804-471B-912B-4176490CB664}"/>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20ED761C-C8A2-4322-8C17-78908B4C73DC}"/>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5599638B-E55E-41B3-86A3-CE14FE1E5ACC}"/>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4" name="フローチャート: 判断 423">
          <a:extLst>
            <a:ext uri="{FF2B5EF4-FFF2-40B4-BE49-F238E27FC236}">
              <a16:creationId xmlns:a16="http://schemas.microsoft.com/office/drawing/2014/main" id="{6993D3C6-C565-4EAE-95E9-ECA107F2CB84}"/>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57150</xdr:rowOff>
    </xdr:from>
    <xdr:to>
      <xdr:col>81</xdr:col>
      <xdr:colOff>101600</xdr:colOff>
      <xdr:row>37</xdr:row>
      <xdr:rowOff>158750</xdr:rowOff>
    </xdr:to>
    <xdr:sp macro="" textlink="">
      <xdr:nvSpPr>
        <xdr:cNvPr id="425" name="フローチャート: 判断 424">
          <a:extLst>
            <a:ext uri="{FF2B5EF4-FFF2-40B4-BE49-F238E27FC236}">
              <a16:creationId xmlns:a16="http://schemas.microsoft.com/office/drawing/2014/main" id="{5F76F0FC-0DF8-4B04-9F1F-208EF48BC2DB}"/>
            </a:ext>
          </a:extLst>
        </xdr:cNvPr>
        <xdr:cNvSpPr/>
      </xdr:nvSpPr>
      <xdr:spPr>
        <a:xfrm>
          <a:off x="15430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58420</xdr:rowOff>
    </xdr:from>
    <xdr:to>
      <xdr:col>76</xdr:col>
      <xdr:colOff>165100</xdr:colOff>
      <xdr:row>37</xdr:row>
      <xdr:rowOff>160020</xdr:rowOff>
    </xdr:to>
    <xdr:sp macro="" textlink="">
      <xdr:nvSpPr>
        <xdr:cNvPr id="426" name="フローチャート: 判断 425">
          <a:extLst>
            <a:ext uri="{FF2B5EF4-FFF2-40B4-BE49-F238E27FC236}">
              <a16:creationId xmlns:a16="http://schemas.microsoft.com/office/drawing/2014/main" id="{C4BEE144-CD6B-4EEB-8ECB-7CE1505790D6}"/>
            </a:ext>
          </a:extLst>
        </xdr:cNvPr>
        <xdr:cNvSpPr/>
      </xdr:nvSpPr>
      <xdr:spPr>
        <a:xfrm>
          <a:off x="14541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95250</xdr:rowOff>
    </xdr:from>
    <xdr:to>
      <xdr:col>72</xdr:col>
      <xdr:colOff>38100</xdr:colOff>
      <xdr:row>37</xdr:row>
      <xdr:rowOff>25400</xdr:rowOff>
    </xdr:to>
    <xdr:sp macro="" textlink="">
      <xdr:nvSpPr>
        <xdr:cNvPr id="427" name="フローチャート: 判断 426">
          <a:extLst>
            <a:ext uri="{FF2B5EF4-FFF2-40B4-BE49-F238E27FC236}">
              <a16:creationId xmlns:a16="http://schemas.microsoft.com/office/drawing/2014/main" id="{C7C4BE06-9994-412F-9127-4C0040BCDD9E}"/>
            </a:ext>
          </a:extLst>
        </xdr:cNvPr>
        <xdr:cNvSpPr/>
      </xdr:nvSpPr>
      <xdr:spPr>
        <a:xfrm>
          <a:off x="13652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30480</xdr:rowOff>
    </xdr:from>
    <xdr:to>
      <xdr:col>67</xdr:col>
      <xdr:colOff>101600</xdr:colOff>
      <xdr:row>37</xdr:row>
      <xdr:rowOff>132080</xdr:rowOff>
    </xdr:to>
    <xdr:sp macro="" textlink="">
      <xdr:nvSpPr>
        <xdr:cNvPr id="428" name="フローチャート: 判断 427">
          <a:extLst>
            <a:ext uri="{FF2B5EF4-FFF2-40B4-BE49-F238E27FC236}">
              <a16:creationId xmlns:a16="http://schemas.microsoft.com/office/drawing/2014/main" id="{7C0BB1B4-1478-4D86-A288-E0BB0C2F85B7}"/>
            </a:ext>
          </a:extLst>
        </xdr:cNvPr>
        <xdr:cNvSpPr/>
      </xdr:nvSpPr>
      <xdr:spPr>
        <a:xfrm>
          <a:off x="12763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B37E0261-AB2F-4C08-A490-04B59A2ED2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A03C47B-F62A-474E-8F17-DB36A2274DE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5D3470E-400B-4C00-A4A1-402C8C88AA4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7304B4A-30B2-4AE4-9F45-2DBA857D0B6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E43E080-4A1A-4910-A01B-86C13A8C08B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54610</xdr:rowOff>
    </xdr:from>
    <xdr:to>
      <xdr:col>85</xdr:col>
      <xdr:colOff>177800</xdr:colOff>
      <xdr:row>40</xdr:row>
      <xdr:rowOff>156210</xdr:rowOff>
    </xdr:to>
    <xdr:sp macro="" textlink="">
      <xdr:nvSpPr>
        <xdr:cNvPr id="434" name="楕円 433">
          <a:extLst>
            <a:ext uri="{FF2B5EF4-FFF2-40B4-BE49-F238E27FC236}">
              <a16:creationId xmlns:a16="http://schemas.microsoft.com/office/drawing/2014/main" id="{B8F1F9F1-5D03-4BA1-8397-DA0858A1739B}"/>
            </a:ext>
          </a:extLst>
        </xdr:cNvPr>
        <xdr:cNvSpPr/>
      </xdr:nvSpPr>
      <xdr:spPr>
        <a:xfrm>
          <a:off x="16268700" y="69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140987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1726CC0B-1BA5-40C5-9A01-AF29B7C493F6}"/>
            </a:ext>
          </a:extLst>
        </xdr:cNvPr>
        <xdr:cNvSpPr txBox="1"/>
      </xdr:nvSpPr>
      <xdr:spPr>
        <a:xfrm>
          <a:off x="16357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52070</xdr:rowOff>
    </xdr:from>
    <xdr:to>
      <xdr:col>81</xdr:col>
      <xdr:colOff>101600</xdr:colOff>
      <xdr:row>40</xdr:row>
      <xdr:rowOff>153670</xdr:rowOff>
    </xdr:to>
    <xdr:sp macro="" textlink="">
      <xdr:nvSpPr>
        <xdr:cNvPr id="436" name="楕円 435">
          <a:extLst>
            <a:ext uri="{FF2B5EF4-FFF2-40B4-BE49-F238E27FC236}">
              <a16:creationId xmlns:a16="http://schemas.microsoft.com/office/drawing/2014/main" id="{718764E1-3C46-459A-9D19-7BBE32AB6F6B}"/>
            </a:ext>
          </a:extLst>
        </xdr:cNvPr>
        <xdr:cNvSpPr/>
      </xdr:nvSpPr>
      <xdr:spPr>
        <a:xfrm>
          <a:off x="15430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102870</xdr:rowOff>
    </xdr:from>
    <xdr:to>
      <xdr:col>85</xdr:col>
      <xdr:colOff>127000</xdr:colOff>
      <xdr:row>40</xdr:row>
      <xdr:rowOff>105410</xdr:rowOff>
    </xdr:to>
    <xdr:cxnSp macro="">
      <xdr:nvCxnSpPr>
        <xdr:cNvPr id="437" name="直線コネクタ 436">
          <a:extLst>
            <a:ext uri="{FF2B5EF4-FFF2-40B4-BE49-F238E27FC236}">
              <a16:creationId xmlns:a16="http://schemas.microsoft.com/office/drawing/2014/main" id="{CD2EA96A-2650-4F91-AA05-C0FC9ACB76A1}"/>
            </a:ext>
          </a:extLst>
        </xdr:cNvPr>
        <xdr:cNvCxnSpPr/>
      </xdr:nvCxnSpPr>
      <xdr:spPr>
        <a:xfrm>
          <a:off x="15481300" y="696087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72390</xdr:rowOff>
    </xdr:from>
    <xdr:to>
      <xdr:col>76</xdr:col>
      <xdr:colOff>165100</xdr:colOff>
      <xdr:row>41</xdr:row>
      <xdr:rowOff>2540</xdr:rowOff>
    </xdr:to>
    <xdr:sp macro="" textlink="">
      <xdr:nvSpPr>
        <xdr:cNvPr id="438" name="楕円 437">
          <a:extLst>
            <a:ext uri="{FF2B5EF4-FFF2-40B4-BE49-F238E27FC236}">
              <a16:creationId xmlns:a16="http://schemas.microsoft.com/office/drawing/2014/main" id="{7525B926-BF70-4382-9E3D-33894EDBB438}"/>
            </a:ext>
          </a:extLst>
        </xdr:cNvPr>
        <xdr:cNvSpPr/>
      </xdr:nvSpPr>
      <xdr:spPr>
        <a:xfrm>
          <a:off x="14541500" y="69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102870</xdr:rowOff>
    </xdr:from>
    <xdr:to>
      <xdr:col>81</xdr:col>
      <xdr:colOff>50800</xdr:colOff>
      <xdr:row>40</xdr:row>
      <xdr:rowOff>123190</xdr:rowOff>
    </xdr:to>
    <xdr:cxnSp macro="">
      <xdr:nvCxnSpPr>
        <xdr:cNvPr id="439" name="直線コネクタ 438">
          <a:extLst>
            <a:ext uri="{FF2B5EF4-FFF2-40B4-BE49-F238E27FC236}">
              <a16:creationId xmlns:a16="http://schemas.microsoft.com/office/drawing/2014/main" id="{C0684110-E083-4AB4-A686-7A1AA7237C1B}"/>
            </a:ext>
          </a:extLst>
        </xdr:cNvPr>
        <xdr:cNvCxnSpPr/>
      </xdr:nvCxnSpPr>
      <xdr:spPr>
        <a:xfrm flipV="1">
          <a:off x="14592300" y="696087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440" name="楕円 439">
          <a:extLst>
            <a:ext uri="{FF2B5EF4-FFF2-40B4-BE49-F238E27FC236}">
              <a16:creationId xmlns:a16="http://schemas.microsoft.com/office/drawing/2014/main" id="{F2436760-1F04-470E-BA62-F3E5E8F822A1}"/>
            </a:ext>
          </a:extLst>
        </xdr:cNvPr>
        <xdr:cNvSpPr/>
      </xdr:nvSpPr>
      <xdr:spPr>
        <a:xfrm>
          <a:off x="1365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123190</xdr:rowOff>
    </xdr:from>
    <xdr:to>
      <xdr:col>76</xdr:col>
      <xdr:colOff>114300</xdr:colOff>
      <xdr:row>40</xdr:row>
      <xdr:rowOff>127000</xdr:rowOff>
    </xdr:to>
    <xdr:cxnSp macro="">
      <xdr:nvCxnSpPr>
        <xdr:cNvPr id="441" name="直線コネクタ 440">
          <a:extLst>
            <a:ext uri="{FF2B5EF4-FFF2-40B4-BE49-F238E27FC236}">
              <a16:creationId xmlns:a16="http://schemas.microsoft.com/office/drawing/2014/main" id="{C93F4495-0AF7-4D5A-984C-C0D95B90516A}"/>
            </a:ext>
          </a:extLst>
        </xdr:cNvPr>
        <xdr:cNvCxnSpPr/>
      </xdr:nvCxnSpPr>
      <xdr:spPr>
        <a:xfrm flipV="1">
          <a:off x="13703300" y="6981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53340</xdr:rowOff>
    </xdr:from>
    <xdr:to>
      <xdr:col>67</xdr:col>
      <xdr:colOff>101600</xdr:colOff>
      <xdr:row>40</xdr:row>
      <xdr:rowOff>154940</xdr:rowOff>
    </xdr:to>
    <xdr:sp macro="" textlink="">
      <xdr:nvSpPr>
        <xdr:cNvPr id="442" name="楕円 441">
          <a:extLst>
            <a:ext uri="{FF2B5EF4-FFF2-40B4-BE49-F238E27FC236}">
              <a16:creationId xmlns:a16="http://schemas.microsoft.com/office/drawing/2014/main" id="{A12E771C-F1A1-49E7-8DE6-CA202BE7E556}"/>
            </a:ext>
          </a:extLst>
        </xdr:cNvPr>
        <xdr:cNvSpPr/>
      </xdr:nvSpPr>
      <xdr:spPr>
        <a:xfrm>
          <a:off x="127635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104140</xdr:rowOff>
    </xdr:from>
    <xdr:to>
      <xdr:col>71</xdr:col>
      <xdr:colOff>177800</xdr:colOff>
      <xdr:row>40</xdr:row>
      <xdr:rowOff>127000</xdr:rowOff>
    </xdr:to>
    <xdr:cxnSp macro="">
      <xdr:nvCxnSpPr>
        <xdr:cNvPr id="443" name="直線コネクタ 442">
          <a:extLst>
            <a:ext uri="{FF2B5EF4-FFF2-40B4-BE49-F238E27FC236}">
              <a16:creationId xmlns:a16="http://schemas.microsoft.com/office/drawing/2014/main" id="{D273F24F-07A2-49F5-88A3-87F0FFA15878}"/>
            </a:ext>
          </a:extLst>
        </xdr:cNvPr>
        <xdr:cNvCxnSpPr/>
      </xdr:nvCxnSpPr>
      <xdr:spPr>
        <a:xfrm>
          <a:off x="12814300" y="6962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3827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B7A1B6C4-03D6-4246-AC32-140A7AF19558}"/>
            </a:ext>
          </a:extLst>
        </xdr:cNvPr>
        <xdr:cNvSpPr txBox="1"/>
      </xdr:nvSpPr>
      <xdr:spPr>
        <a:xfrm>
          <a:off x="152660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5097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5CA3FDD-7A4F-40D0-9A39-B9491B1AED17}"/>
            </a:ext>
          </a:extLst>
        </xdr:cNvPr>
        <xdr:cNvSpPr txBox="1"/>
      </xdr:nvSpPr>
      <xdr:spPr>
        <a:xfrm>
          <a:off x="14389744" y="617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41927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30647A78-DEEA-4A70-896E-41A6FE38E13E}"/>
            </a:ext>
          </a:extLst>
        </xdr:cNvPr>
        <xdr:cNvSpPr txBox="1"/>
      </xdr:nvSpPr>
      <xdr:spPr>
        <a:xfrm>
          <a:off x="135007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148607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A03A7EB9-99A4-4642-BAC6-2B209C300170}"/>
            </a:ext>
          </a:extLst>
        </xdr:cNvPr>
        <xdr:cNvSpPr txBox="1"/>
      </xdr:nvSpPr>
      <xdr:spPr>
        <a:xfrm>
          <a:off x="12611744" y="614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144797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6753D946-A2DB-449F-997D-480B11492A0E}"/>
            </a:ext>
          </a:extLst>
        </xdr:cNvPr>
        <xdr:cNvSpPr txBox="1"/>
      </xdr:nvSpPr>
      <xdr:spPr>
        <a:xfrm>
          <a:off x="152660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165117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84DE3993-1860-45FC-B1E4-E65B04BE72D0}"/>
            </a:ext>
          </a:extLst>
        </xdr:cNvPr>
        <xdr:cNvSpPr txBox="1"/>
      </xdr:nvSpPr>
      <xdr:spPr>
        <a:xfrm>
          <a:off x="14389744" y="702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450" name="n_3mainValue【認定こども園・幼稚園・保育所】&#10;有形固定資産減価償却率">
          <a:extLst>
            <a:ext uri="{FF2B5EF4-FFF2-40B4-BE49-F238E27FC236}">
              <a16:creationId xmlns:a16="http://schemas.microsoft.com/office/drawing/2014/main" id="{F81D18BD-F298-478F-A1CA-139A83278F7C}"/>
            </a:ext>
          </a:extLst>
        </xdr:cNvPr>
        <xdr:cNvSpPr txBox="1"/>
      </xdr:nvSpPr>
      <xdr:spPr>
        <a:xfrm>
          <a:off x="13468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146067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18126204-329B-4EA8-88E5-6E0145F86639}"/>
            </a:ext>
          </a:extLst>
        </xdr:cNvPr>
        <xdr:cNvSpPr txBox="1"/>
      </xdr:nvSpPr>
      <xdr:spPr>
        <a:xfrm>
          <a:off x="12611744" y="700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53813B7-7BC5-4441-874E-3A009F3754F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88D5479-F99B-45D7-A322-B395A50F7F8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EC4FE726-13DB-4897-A4CD-08B558FA6D3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ACC805B3-1649-455C-9470-E0B4C979272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32942E0C-6F90-4239-A4A5-A75A919CCD5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E165934F-22FB-4422-94E6-C245F3878C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66CD44DB-F37F-43EF-A393-208FE163AE3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986CA953-0EE8-4689-A8E5-E592882DFB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9C5B0592-E339-47D5-9EC2-37E9EE0335E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55EBC39E-75D8-4969-B12E-9DA4BB2913E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84AF1AA-CFA6-41C8-A41C-946BD22FB50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7C5D7A22-1D4C-4D6B-9F7A-7E9FB18828C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3B670232-BBC5-43B9-9D37-638F704597C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C644C27E-D2BA-42C7-9F09-1390806F35D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7C82BE4E-CC1B-429B-A7C4-270F8E59A7C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55E914A9-DAF5-48D7-AA0D-7CA5E83F8A7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5744BD6B-DE19-4228-8A68-E37AA31BFF2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1F8E7831-C0AC-4E1F-8253-646EF64344F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B197A14F-D2CA-4A2B-BAF2-F6F2C2CF586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10F3CF76-7530-4A12-88B6-DED1BA6C2F0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CE26CEAA-5AFB-4443-9E6F-AAE0993140B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7B89344B-ED40-4A89-AC71-E5466EF894F5}"/>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9468DC41-D7C1-4FAD-BA9F-2CDE0C69A7B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97E06D5B-B75B-438A-8042-04141D331AB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D39884F1-C128-4E8A-84C5-3826EFA0606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7" name="直線コネクタ 476">
          <a:extLst>
            <a:ext uri="{FF2B5EF4-FFF2-40B4-BE49-F238E27FC236}">
              <a16:creationId xmlns:a16="http://schemas.microsoft.com/office/drawing/2014/main" id="{AE6A7251-0677-4008-B6FD-0A789D0A87AD}"/>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23B3732E-3A9D-41F3-9DA8-3240FEAAE239}"/>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79" name="直線コネクタ 478">
          <a:extLst>
            <a:ext uri="{FF2B5EF4-FFF2-40B4-BE49-F238E27FC236}">
              <a16:creationId xmlns:a16="http://schemas.microsoft.com/office/drawing/2014/main" id="{95103EF9-480B-46A1-9810-E14D2DDBB584}"/>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4E0E8BC8-759F-41DA-ABD2-4A8F33B67D35}"/>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1" name="直線コネクタ 480">
          <a:extLst>
            <a:ext uri="{FF2B5EF4-FFF2-40B4-BE49-F238E27FC236}">
              <a16:creationId xmlns:a16="http://schemas.microsoft.com/office/drawing/2014/main" id="{6EF14281-4015-4DD7-87F8-A770EA98B145}"/>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CDA217F0-BB73-407C-A440-D95443EA0A3B}"/>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3" name="フローチャート: 判断 482">
          <a:extLst>
            <a:ext uri="{FF2B5EF4-FFF2-40B4-BE49-F238E27FC236}">
              <a16:creationId xmlns:a16="http://schemas.microsoft.com/office/drawing/2014/main" id="{E8C85868-6FEE-4ECA-BB1E-AC2EFB8EACEB}"/>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4" name="フローチャート: 判断 483">
          <a:extLst>
            <a:ext uri="{FF2B5EF4-FFF2-40B4-BE49-F238E27FC236}">
              <a16:creationId xmlns:a16="http://schemas.microsoft.com/office/drawing/2014/main" id="{99D6912D-F1DC-45A6-B70F-B0162D57A42A}"/>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5" name="フローチャート: 判断 484">
          <a:extLst>
            <a:ext uri="{FF2B5EF4-FFF2-40B4-BE49-F238E27FC236}">
              <a16:creationId xmlns:a16="http://schemas.microsoft.com/office/drawing/2014/main" id="{6F3C8AB0-0F5D-449C-99E9-3791986F2E86}"/>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6" name="フローチャート: 判断 485">
          <a:extLst>
            <a:ext uri="{FF2B5EF4-FFF2-40B4-BE49-F238E27FC236}">
              <a16:creationId xmlns:a16="http://schemas.microsoft.com/office/drawing/2014/main" id="{1CC8C9BB-994D-4F9F-9017-A6A7468D54B1}"/>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7" name="フローチャート: 判断 486">
          <a:extLst>
            <a:ext uri="{FF2B5EF4-FFF2-40B4-BE49-F238E27FC236}">
              <a16:creationId xmlns:a16="http://schemas.microsoft.com/office/drawing/2014/main" id="{2F6565B3-0021-4CF4-B3B6-448AE93AD7F9}"/>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2B93C36-BE47-4DFE-9501-74C5CD97CCD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937B57F-F4C1-4E30-A739-41CAAEDD8E2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B715AC1-FFB4-4016-B536-784382DB97F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D2AF2F2-0873-4004-BA94-2CFCA25D103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49E0408-DC3D-429E-9747-497C63A228A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104866</xdr:rowOff>
    </xdr:from>
    <xdr:to>
      <xdr:col>116</xdr:col>
      <xdr:colOff>114300</xdr:colOff>
      <xdr:row>39</xdr:row>
      <xdr:rowOff>35016</xdr:rowOff>
    </xdr:to>
    <xdr:sp macro="" textlink="">
      <xdr:nvSpPr>
        <xdr:cNvPr id="493" name="楕円 492">
          <a:extLst>
            <a:ext uri="{FF2B5EF4-FFF2-40B4-BE49-F238E27FC236}">
              <a16:creationId xmlns:a16="http://schemas.microsoft.com/office/drawing/2014/main" id="{AA1D374E-6B33-41CF-A008-E703D945FFC9}"/>
            </a:ext>
          </a:extLst>
        </xdr:cNvPr>
        <xdr:cNvSpPr/>
      </xdr:nvSpPr>
      <xdr:spPr>
        <a:xfrm>
          <a:off x="22110700" y="661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127743</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643E7BAF-44E3-4F8B-B9B9-FAC04647B7F4}"/>
            </a:ext>
          </a:extLst>
        </xdr:cNvPr>
        <xdr:cNvSpPr txBox="1"/>
      </xdr:nvSpPr>
      <xdr:spPr>
        <a:xfrm>
          <a:off x="22199600" y="647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126637</xdr:rowOff>
    </xdr:from>
    <xdr:to>
      <xdr:col>112</xdr:col>
      <xdr:colOff>38100</xdr:colOff>
      <xdr:row>39</xdr:row>
      <xdr:rowOff>56787</xdr:rowOff>
    </xdr:to>
    <xdr:sp macro="" textlink="">
      <xdr:nvSpPr>
        <xdr:cNvPr id="495" name="楕円 494">
          <a:extLst>
            <a:ext uri="{FF2B5EF4-FFF2-40B4-BE49-F238E27FC236}">
              <a16:creationId xmlns:a16="http://schemas.microsoft.com/office/drawing/2014/main" id="{1FCA1A82-3A05-4D33-9794-DB4118D018C8}"/>
            </a:ext>
          </a:extLst>
        </xdr:cNvPr>
        <xdr:cNvSpPr/>
      </xdr:nvSpPr>
      <xdr:spPr>
        <a:xfrm>
          <a:off x="21272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155666</xdr:rowOff>
    </xdr:from>
    <xdr:to>
      <xdr:col>116</xdr:col>
      <xdr:colOff>63500</xdr:colOff>
      <xdr:row>39</xdr:row>
      <xdr:rowOff>5987</xdr:rowOff>
    </xdr:to>
    <xdr:cxnSp macro="">
      <xdr:nvCxnSpPr>
        <xdr:cNvPr id="496" name="直線コネクタ 495">
          <a:extLst>
            <a:ext uri="{FF2B5EF4-FFF2-40B4-BE49-F238E27FC236}">
              <a16:creationId xmlns:a16="http://schemas.microsoft.com/office/drawing/2014/main" id="{FE0E46AD-123F-4E28-B016-9E56BE0789DE}"/>
            </a:ext>
          </a:extLst>
        </xdr:cNvPr>
        <xdr:cNvCxnSpPr/>
      </xdr:nvCxnSpPr>
      <xdr:spPr>
        <a:xfrm flipV="1">
          <a:off x="21323300" y="667076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149497</xdr:rowOff>
    </xdr:from>
    <xdr:to>
      <xdr:col>107</xdr:col>
      <xdr:colOff>101600</xdr:colOff>
      <xdr:row>39</xdr:row>
      <xdr:rowOff>79647</xdr:rowOff>
    </xdr:to>
    <xdr:sp macro="" textlink="">
      <xdr:nvSpPr>
        <xdr:cNvPr id="497" name="楕円 496">
          <a:extLst>
            <a:ext uri="{FF2B5EF4-FFF2-40B4-BE49-F238E27FC236}">
              <a16:creationId xmlns:a16="http://schemas.microsoft.com/office/drawing/2014/main" id="{279C7FC2-3EDB-43CF-8038-59C72BC62ADE}"/>
            </a:ext>
          </a:extLst>
        </xdr:cNvPr>
        <xdr:cNvSpPr/>
      </xdr:nvSpPr>
      <xdr:spPr>
        <a:xfrm>
          <a:off x="20383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5987</xdr:rowOff>
    </xdr:from>
    <xdr:to>
      <xdr:col>111</xdr:col>
      <xdr:colOff>177800</xdr:colOff>
      <xdr:row>39</xdr:row>
      <xdr:rowOff>28847</xdr:rowOff>
    </xdr:to>
    <xdr:cxnSp macro="">
      <xdr:nvCxnSpPr>
        <xdr:cNvPr id="498" name="直線コネクタ 497">
          <a:extLst>
            <a:ext uri="{FF2B5EF4-FFF2-40B4-BE49-F238E27FC236}">
              <a16:creationId xmlns:a16="http://schemas.microsoft.com/office/drawing/2014/main" id="{7C59FE9D-2BD7-42F2-9D0F-46C8B21099D0}"/>
            </a:ext>
          </a:extLst>
        </xdr:cNvPr>
        <xdr:cNvCxnSpPr/>
      </xdr:nvCxnSpPr>
      <xdr:spPr>
        <a:xfrm flipV="1">
          <a:off x="20434300" y="66925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165826</xdr:rowOff>
    </xdr:from>
    <xdr:to>
      <xdr:col>102</xdr:col>
      <xdr:colOff>165100</xdr:colOff>
      <xdr:row>39</xdr:row>
      <xdr:rowOff>95976</xdr:rowOff>
    </xdr:to>
    <xdr:sp macro="" textlink="">
      <xdr:nvSpPr>
        <xdr:cNvPr id="499" name="楕円 498">
          <a:extLst>
            <a:ext uri="{FF2B5EF4-FFF2-40B4-BE49-F238E27FC236}">
              <a16:creationId xmlns:a16="http://schemas.microsoft.com/office/drawing/2014/main" id="{2F72F41B-0A64-4DCC-833F-5FDEB9DACB57}"/>
            </a:ext>
          </a:extLst>
        </xdr:cNvPr>
        <xdr:cNvSpPr/>
      </xdr:nvSpPr>
      <xdr:spPr>
        <a:xfrm>
          <a:off x="19494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28847</xdr:rowOff>
    </xdr:from>
    <xdr:to>
      <xdr:col>107</xdr:col>
      <xdr:colOff>50800</xdr:colOff>
      <xdr:row>39</xdr:row>
      <xdr:rowOff>45176</xdr:rowOff>
    </xdr:to>
    <xdr:cxnSp macro="">
      <xdr:nvCxnSpPr>
        <xdr:cNvPr id="500" name="直線コネクタ 499">
          <a:extLst>
            <a:ext uri="{FF2B5EF4-FFF2-40B4-BE49-F238E27FC236}">
              <a16:creationId xmlns:a16="http://schemas.microsoft.com/office/drawing/2014/main" id="{2DE98254-C9BB-4BAA-9586-AF31BA8DAD8D}"/>
            </a:ext>
          </a:extLst>
        </xdr:cNvPr>
        <xdr:cNvCxnSpPr/>
      </xdr:nvCxnSpPr>
      <xdr:spPr>
        <a:xfrm flipV="1">
          <a:off x="19545300" y="671539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9616</xdr:rowOff>
    </xdr:from>
    <xdr:to>
      <xdr:col>98</xdr:col>
      <xdr:colOff>38100</xdr:colOff>
      <xdr:row>39</xdr:row>
      <xdr:rowOff>111216</xdr:rowOff>
    </xdr:to>
    <xdr:sp macro="" textlink="">
      <xdr:nvSpPr>
        <xdr:cNvPr id="501" name="楕円 500">
          <a:extLst>
            <a:ext uri="{FF2B5EF4-FFF2-40B4-BE49-F238E27FC236}">
              <a16:creationId xmlns:a16="http://schemas.microsoft.com/office/drawing/2014/main" id="{E194EE0F-C54F-4944-B6CB-B1E7B3A47D6D}"/>
            </a:ext>
          </a:extLst>
        </xdr:cNvPr>
        <xdr:cNvSpPr/>
      </xdr:nvSpPr>
      <xdr:spPr>
        <a:xfrm>
          <a:off x="18605500" y="669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45176</xdr:rowOff>
    </xdr:from>
    <xdr:to>
      <xdr:col>102</xdr:col>
      <xdr:colOff>114300</xdr:colOff>
      <xdr:row>39</xdr:row>
      <xdr:rowOff>60416</xdr:rowOff>
    </xdr:to>
    <xdr:cxnSp macro="">
      <xdr:nvCxnSpPr>
        <xdr:cNvPr id="502" name="直線コネクタ 501">
          <a:extLst>
            <a:ext uri="{FF2B5EF4-FFF2-40B4-BE49-F238E27FC236}">
              <a16:creationId xmlns:a16="http://schemas.microsoft.com/office/drawing/2014/main" id="{209CBCAA-C66B-4467-B073-832351911FD8}"/>
            </a:ext>
          </a:extLst>
        </xdr:cNvPr>
        <xdr:cNvCxnSpPr/>
      </xdr:nvCxnSpPr>
      <xdr:spPr>
        <a:xfrm flipV="1">
          <a:off x="18656300" y="673172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AA457A67-00E4-4DC8-B16D-220D47F09F48}"/>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92546</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1C4267C1-B080-437A-A389-D781838D3F47}"/>
            </a:ext>
          </a:extLst>
        </xdr:cNvPr>
        <xdr:cNvSpPr txBox="1"/>
      </xdr:nvSpPr>
      <xdr:spPr>
        <a:xfrm>
          <a:off x="20199427" y="677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8981CAA0-5FE5-4D7E-BBEB-DF9CBF7ADECB}"/>
            </a:ext>
          </a:extLst>
        </xdr:cNvPr>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EA791A66-54B1-4B8B-A0FD-F096435FC6EE}"/>
            </a:ext>
          </a:extLst>
        </xdr:cNvPr>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73314</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7EA4DA1B-D4A6-4FAD-ABE2-62E4EA511D7E}"/>
            </a:ext>
          </a:extLst>
        </xdr:cNvPr>
        <xdr:cNvSpPr txBox="1"/>
      </xdr:nvSpPr>
      <xdr:spPr>
        <a:xfrm>
          <a:off x="21075727"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96174</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B59C9489-06E2-435D-BB5A-4EC92FEA5707}"/>
            </a:ext>
          </a:extLst>
        </xdr:cNvPr>
        <xdr:cNvSpPr txBox="1"/>
      </xdr:nvSpPr>
      <xdr:spPr>
        <a:xfrm>
          <a:off x="20199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112503</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671B33F6-E0E9-43E2-B593-0EE526E688DE}"/>
            </a:ext>
          </a:extLst>
        </xdr:cNvPr>
        <xdr:cNvSpPr txBox="1"/>
      </xdr:nvSpPr>
      <xdr:spPr>
        <a:xfrm>
          <a:off x="193104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127743</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D603FEF9-32DB-4640-865B-0D9FFFDCCB2C}"/>
            </a:ext>
          </a:extLst>
        </xdr:cNvPr>
        <xdr:cNvSpPr txBox="1"/>
      </xdr:nvSpPr>
      <xdr:spPr>
        <a:xfrm>
          <a:off x="18421427" y="647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CCC99526-FEB5-4F2A-A024-5513678F28B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CD4468D7-EC5F-4E53-A4FF-BFCC0C353B1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A6C62498-C5B9-4839-9ECE-C38F1387CAF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F70F9DFA-1D5F-4D99-B81C-20155113CD7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EF1E15BA-6719-4F0B-A6B8-1170FA4F4B4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6C6414B-11E4-4261-92C7-14AC6E52F68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63745DC6-8F0F-4DC5-A6D4-F07A50DB0CD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6943DE41-EA3C-40F0-A018-D3D9E83B7BB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62A1B7BD-71C2-4B94-BC22-8E5CA95A66A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DD2AF727-E9E6-43CD-B734-6AB9B2A121D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C3042B76-F8ED-46A0-B1D5-F31E781ABBF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5E5773A4-754C-40DB-94AD-E1C33EF124A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76B66AF3-B819-493C-89D2-ADD8AB783B4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82558A5-5126-4F2B-8AFC-6151CCFFDDD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7987CC7C-2E64-4EC8-A8BD-4645CD3BAC8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B8B9BA8D-30D3-48A6-ABB2-F534AC56488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1A9BC8E7-407A-47BC-B3CE-E2CDC8019B0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BA8AFE1C-6F58-4274-8A95-243D9F9EE12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8082A94A-A183-441E-A536-8D191EFF7DE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6D2B7D9C-DF19-4C9C-A052-82140D008AE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58160FA3-E27B-40DB-862D-FB7BD892D92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38C72D8B-B6F4-4199-9994-40C6B1B3C64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1363F425-515F-4011-8B2C-1C9EEDBA6CD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CB767279-0AF1-45F5-B1AC-32766892638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5" name="直線コネクタ 534">
          <a:extLst>
            <a:ext uri="{FF2B5EF4-FFF2-40B4-BE49-F238E27FC236}">
              <a16:creationId xmlns:a16="http://schemas.microsoft.com/office/drawing/2014/main" id="{6F8DE1D5-6EBE-490C-96A9-45633521F5D8}"/>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C21D0332-DF6A-401F-AF80-15F0BE70F09F}"/>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7" name="直線コネクタ 536">
          <a:extLst>
            <a:ext uri="{FF2B5EF4-FFF2-40B4-BE49-F238E27FC236}">
              <a16:creationId xmlns:a16="http://schemas.microsoft.com/office/drawing/2014/main" id="{353E3A9B-CD8C-4046-B16A-9EEE6133DDBF}"/>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5133256B-4FB8-48EA-B251-2D46CB1FF4A5}"/>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39" name="直線コネクタ 538">
          <a:extLst>
            <a:ext uri="{FF2B5EF4-FFF2-40B4-BE49-F238E27FC236}">
              <a16:creationId xmlns:a16="http://schemas.microsoft.com/office/drawing/2014/main" id="{483E8DC0-5160-4098-A755-7BDE292011F6}"/>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21242E29-F6E1-4331-A914-DCC9395E1A89}"/>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1" name="フローチャート: 判断 540">
          <a:extLst>
            <a:ext uri="{FF2B5EF4-FFF2-40B4-BE49-F238E27FC236}">
              <a16:creationId xmlns:a16="http://schemas.microsoft.com/office/drawing/2014/main" id="{C204358D-4A57-4962-B894-9DB262BD99A7}"/>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2" name="フローチャート: 判断 541">
          <a:extLst>
            <a:ext uri="{FF2B5EF4-FFF2-40B4-BE49-F238E27FC236}">
              <a16:creationId xmlns:a16="http://schemas.microsoft.com/office/drawing/2014/main" id="{ECFEBEB8-B248-4991-ADA4-20098AD99797}"/>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3" name="フローチャート: 判断 542">
          <a:extLst>
            <a:ext uri="{FF2B5EF4-FFF2-40B4-BE49-F238E27FC236}">
              <a16:creationId xmlns:a16="http://schemas.microsoft.com/office/drawing/2014/main" id="{F71E1E99-1371-41B6-BBAD-0691564C043C}"/>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a:extLst>
            <a:ext uri="{FF2B5EF4-FFF2-40B4-BE49-F238E27FC236}">
              <a16:creationId xmlns:a16="http://schemas.microsoft.com/office/drawing/2014/main" id="{C2E4A5B5-F438-45E6-8CAC-1893CBC5F82D}"/>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5" name="フローチャート: 判断 544">
          <a:extLst>
            <a:ext uri="{FF2B5EF4-FFF2-40B4-BE49-F238E27FC236}">
              <a16:creationId xmlns:a16="http://schemas.microsoft.com/office/drawing/2014/main" id="{F9CC4390-5C47-43DA-9D11-8602350475D1}"/>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13BA268-BE2A-47BB-B390-8010999A7EA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769D299-206B-4F40-A43D-4690E7F63B1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7C5810B-9AA3-4EB6-BD16-44E169159D0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9706647-DB77-44F1-8184-04E12A2834A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B76512A-AAC6-49D8-8E96-CC6A9048C2F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59690</xdr:rowOff>
    </xdr:from>
    <xdr:to>
      <xdr:col>85</xdr:col>
      <xdr:colOff>177800</xdr:colOff>
      <xdr:row>60</xdr:row>
      <xdr:rowOff>161290</xdr:rowOff>
    </xdr:to>
    <xdr:sp macro="" textlink="">
      <xdr:nvSpPr>
        <xdr:cNvPr id="551" name="楕円 550">
          <a:extLst>
            <a:ext uri="{FF2B5EF4-FFF2-40B4-BE49-F238E27FC236}">
              <a16:creationId xmlns:a16="http://schemas.microsoft.com/office/drawing/2014/main" id="{E6861746-C56A-4DC1-9D99-0C112AB55D02}"/>
            </a:ext>
          </a:extLst>
        </xdr:cNvPr>
        <xdr:cNvSpPr/>
      </xdr:nvSpPr>
      <xdr:spPr>
        <a:xfrm>
          <a:off x="16268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38117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A89FAF49-6E80-4566-ACDD-374826DD0D02}"/>
            </a:ext>
          </a:extLst>
        </xdr:cNvPr>
        <xdr:cNvSpPr txBox="1"/>
      </xdr:nvSpPr>
      <xdr:spPr>
        <a:xfrm>
          <a:off x="16357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23495</xdr:rowOff>
    </xdr:from>
    <xdr:to>
      <xdr:col>81</xdr:col>
      <xdr:colOff>101600</xdr:colOff>
      <xdr:row>60</xdr:row>
      <xdr:rowOff>125095</xdr:rowOff>
    </xdr:to>
    <xdr:sp macro="" textlink="">
      <xdr:nvSpPr>
        <xdr:cNvPr id="553" name="楕円 552">
          <a:extLst>
            <a:ext uri="{FF2B5EF4-FFF2-40B4-BE49-F238E27FC236}">
              <a16:creationId xmlns:a16="http://schemas.microsoft.com/office/drawing/2014/main" id="{B4C6F3FE-05E9-462E-82E2-09D2A5F867F4}"/>
            </a:ext>
          </a:extLst>
        </xdr:cNvPr>
        <xdr:cNvSpPr/>
      </xdr:nvSpPr>
      <xdr:spPr>
        <a:xfrm>
          <a:off x="15430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74295</xdr:rowOff>
    </xdr:from>
    <xdr:to>
      <xdr:col>85</xdr:col>
      <xdr:colOff>127000</xdr:colOff>
      <xdr:row>60</xdr:row>
      <xdr:rowOff>110490</xdr:rowOff>
    </xdr:to>
    <xdr:cxnSp macro="">
      <xdr:nvCxnSpPr>
        <xdr:cNvPr id="554" name="直線コネクタ 553">
          <a:extLst>
            <a:ext uri="{FF2B5EF4-FFF2-40B4-BE49-F238E27FC236}">
              <a16:creationId xmlns:a16="http://schemas.microsoft.com/office/drawing/2014/main" id="{83D959EB-98EC-47CC-91FA-0ADBAC25AAB5}"/>
            </a:ext>
          </a:extLst>
        </xdr:cNvPr>
        <xdr:cNvCxnSpPr/>
      </xdr:nvCxnSpPr>
      <xdr:spPr>
        <a:xfrm>
          <a:off x="15481300" y="103612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555" name="楕円 554">
          <a:extLst>
            <a:ext uri="{FF2B5EF4-FFF2-40B4-BE49-F238E27FC236}">
              <a16:creationId xmlns:a16="http://schemas.microsoft.com/office/drawing/2014/main" id="{E94CE2B3-C336-4118-8C21-6EFA0E30A9E4}"/>
            </a:ext>
          </a:extLst>
        </xdr:cNvPr>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74295</xdr:rowOff>
    </xdr:from>
    <xdr:to>
      <xdr:col>81</xdr:col>
      <xdr:colOff>50800</xdr:colOff>
      <xdr:row>60</xdr:row>
      <xdr:rowOff>125730</xdr:rowOff>
    </xdr:to>
    <xdr:cxnSp macro="">
      <xdr:nvCxnSpPr>
        <xdr:cNvPr id="556" name="直線コネクタ 555">
          <a:extLst>
            <a:ext uri="{FF2B5EF4-FFF2-40B4-BE49-F238E27FC236}">
              <a16:creationId xmlns:a16="http://schemas.microsoft.com/office/drawing/2014/main" id="{4A8764F1-19D8-44B1-814D-1A86DF170000}"/>
            </a:ext>
          </a:extLst>
        </xdr:cNvPr>
        <xdr:cNvCxnSpPr/>
      </xdr:nvCxnSpPr>
      <xdr:spPr>
        <a:xfrm flipV="1">
          <a:off x="14592300" y="103612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57" name="楕円 556">
          <a:extLst>
            <a:ext uri="{FF2B5EF4-FFF2-40B4-BE49-F238E27FC236}">
              <a16:creationId xmlns:a16="http://schemas.microsoft.com/office/drawing/2014/main" id="{161AF90A-F036-45FC-9F02-F9DA032295C9}"/>
            </a:ext>
          </a:extLst>
        </xdr:cNvPr>
        <xdr:cNvSpPr/>
      </xdr:nvSpPr>
      <xdr:spPr>
        <a:xfrm>
          <a:off x="13652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108585</xdr:rowOff>
    </xdr:from>
    <xdr:to>
      <xdr:col>76</xdr:col>
      <xdr:colOff>114300</xdr:colOff>
      <xdr:row>60</xdr:row>
      <xdr:rowOff>125730</xdr:rowOff>
    </xdr:to>
    <xdr:cxnSp macro="">
      <xdr:nvCxnSpPr>
        <xdr:cNvPr id="558" name="直線コネクタ 557">
          <a:extLst>
            <a:ext uri="{FF2B5EF4-FFF2-40B4-BE49-F238E27FC236}">
              <a16:creationId xmlns:a16="http://schemas.microsoft.com/office/drawing/2014/main" id="{94EB6497-2A9D-4B5C-86CD-F98D3D417A46}"/>
            </a:ext>
          </a:extLst>
        </xdr:cNvPr>
        <xdr:cNvCxnSpPr/>
      </xdr:nvCxnSpPr>
      <xdr:spPr>
        <a:xfrm>
          <a:off x="13703300" y="103955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42545</xdr:rowOff>
    </xdr:from>
    <xdr:to>
      <xdr:col>67</xdr:col>
      <xdr:colOff>101600</xdr:colOff>
      <xdr:row>60</xdr:row>
      <xdr:rowOff>144145</xdr:rowOff>
    </xdr:to>
    <xdr:sp macro="" textlink="">
      <xdr:nvSpPr>
        <xdr:cNvPr id="559" name="楕円 558">
          <a:extLst>
            <a:ext uri="{FF2B5EF4-FFF2-40B4-BE49-F238E27FC236}">
              <a16:creationId xmlns:a16="http://schemas.microsoft.com/office/drawing/2014/main" id="{A5804EE9-5007-43CB-9F92-B663C3854019}"/>
            </a:ext>
          </a:extLst>
        </xdr:cNvPr>
        <xdr:cNvSpPr/>
      </xdr:nvSpPr>
      <xdr:spPr>
        <a:xfrm>
          <a:off x="12763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93345</xdr:rowOff>
    </xdr:from>
    <xdr:to>
      <xdr:col>71</xdr:col>
      <xdr:colOff>177800</xdr:colOff>
      <xdr:row>60</xdr:row>
      <xdr:rowOff>108585</xdr:rowOff>
    </xdr:to>
    <xdr:cxnSp macro="">
      <xdr:nvCxnSpPr>
        <xdr:cNvPr id="560" name="直線コネクタ 559">
          <a:extLst>
            <a:ext uri="{FF2B5EF4-FFF2-40B4-BE49-F238E27FC236}">
              <a16:creationId xmlns:a16="http://schemas.microsoft.com/office/drawing/2014/main" id="{E81F3B8B-B944-4C6F-8630-F9410D149D14}"/>
            </a:ext>
          </a:extLst>
        </xdr:cNvPr>
        <xdr:cNvCxnSpPr/>
      </xdr:nvCxnSpPr>
      <xdr:spPr>
        <a:xfrm>
          <a:off x="12814300" y="103803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561" name="n_1aveValue【学校施設】&#10;有形固定資産減価償却率">
          <a:extLst>
            <a:ext uri="{FF2B5EF4-FFF2-40B4-BE49-F238E27FC236}">
              <a16:creationId xmlns:a16="http://schemas.microsoft.com/office/drawing/2014/main" id="{F33B3D88-C427-40FD-B87A-7309A29E5384}"/>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2" name="n_2aveValue【学校施設】&#10;有形固定資産減価償却率">
          <a:extLst>
            <a:ext uri="{FF2B5EF4-FFF2-40B4-BE49-F238E27FC236}">
              <a16:creationId xmlns:a16="http://schemas.microsoft.com/office/drawing/2014/main" id="{2E9288CC-CA8D-45C2-B3EE-AAD0F40CA0FC}"/>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3" name="n_3aveValue【学校施設】&#10;有形固定資産減価償却率">
          <a:extLst>
            <a:ext uri="{FF2B5EF4-FFF2-40B4-BE49-F238E27FC236}">
              <a16:creationId xmlns:a16="http://schemas.microsoft.com/office/drawing/2014/main" id="{704A3843-AB1B-4600-B5E7-030157809E6A}"/>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64" name="n_4aveValue【学校施設】&#10;有形固定資産減価償却率">
          <a:extLst>
            <a:ext uri="{FF2B5EF4-FFF2-40B4-BE49-F238E27FC236}">
              <a16:creationId xmlns:a16="http://schemas.microsoft.com/office/drawing/2014/main" id="{C8EDD8DD-CFEF-4884-8A27-ABA5E9AFCE60}"/>
            </a:ext>
          </a:extLst>
        </xdr:cNvPr>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141622</xdr:rowOff>
    </xdr:from>
    <xdr:ext cx="405111" cy="259045"/>
    <xdr:sp macro="" textlink="">
      <xdr:nvSpPr>
        <xdr:cNvPr id="565" name="n_1mainValue【学校施設】&#10;有形固定資産減価償却率">
          <a:extLst>
            <a:ext uri="{FF2B5EF4-FFF2-40B4-BE49-F238E27FC236}">
              <a16:creationId xmlns:a16="http://schemas.microsoft.com/office/drawing/2014/main" id="{97D71B3F-7825-4F20-97D6-94504F699137}"/>
            </a:ext>
          </a:extLst>
        </xdr:cNvPr>
        <xdr:cNvSpPr txBox="1"/>
      </xdr:nvSpPr>
      <xdr:spPr>
        <a:xfrm>
          <a:off x="152660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566" name="n_2mainValue【学校施設】&#10;有形固定資産減価償却率">
          <a:extLst>
            <a:ext uri="{FF2B5EF4-FFF2-40B4-BE49-F238E27FC236}">
              <a16:creationId xmlns:a16="http://schemas.microsoft.com/office/drawing/2014/main" id="{F708521F-EBD0-4CFA-9537-BE412246D72D}"/>
            </a:ext>
          </a:extLst>
        </xdr:cNvPr>
        <xdr:cNvSpPr txBox="1"/>
      </xdr:nvSpPr>
      <xdr:spPr>
        <a:xfrm>
          <a:off x="14389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67" name="n_3mainValue【学校施設】&#10;有形固定資産減価償却率">
          <a:extLst>
            <a:ext uri="{FF2B5EF4-FFF2-40B4-BE49-F238E27FC236}">
              <a16:creationId xmlns:a16="http://schemas.microsoft.com/office/drawing/2014/main" id="{A974D4ED-028D-4F66-BC85-CFA7414255FB}"/>
            </a:ext>
          </a:extLst>
        </xdr:cNvPr>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135272</xdr:rowOff>
    </xdr:from>
    <xdr:ext cx="405111" cy="259045"/>
    <xdr:sp macro="" textlink="">
      <xdr:nvSpPr>
        <xdr:cNvPr id="568" name="n_4mainValue【学校施設】&#10;有形固定資産減価償却率">
          <a:extLst>
            <a:ext uri="{FF2B5EF4-FFF2-40B4-BE49-F238E27FC236}">
              <a16:creationId xmlns:a16="http://schemas.microsoft.com/office/drawing/2014/main" id="{5EF6659A-40C1-4963-8E48-6A2C6017883E}"/>
            </a:ext>
          </a:extLst>
        </xdr:cNvPr>
        <xdr:cNvSpPr txBox="1"/>
      </xdr:nvSpPr>
      <xdr:spPr>
        <a:xfrm>
          <a:off x="12611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1276FF85-1DF5-499F-A88B-8C794E6E8D1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B33C2E19-1EA0-476A-AC5B-5AD659943C2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7C9F21CA-45D8-43C0-BFD7-ACF5C448F95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8B42465A-47C0-4BAD-9E2E-72272DCF363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75351CEA-D0E0-4579-B5F5-7139C343170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412DBD4D-E487-472B-A98C-03F5A74A69A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9EFEA066-1008-4214-9240-6A9680BB98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D33A462-BB40-47BB-B19D-057E399D37F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6D922790-2F2A-447F-893F-3018AAF992F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B50AC823-F76B-4D8B-B088-D0094DEC3AC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7AB45657-8141-48DB-BE60-BBF3AD5CED0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82999226-23B3-46E6-A192-A2E245A4DE5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CA285D0-DE6C-4108-B7AD-BC9E3107AB4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36427040-75F3-49B6-8F61-C71E924CC39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FC1A0CBD-57AD-4A78-AC74-71750B8A06B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BA9DB1DF-6C6B-47C4-8EDD-A8D8CF011F3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9E231172-47B1-4806-9D16-4FD1AAF2769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9596547F-2387-421A-9501-B25BFC1192E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465F59E6-4798-4E95-BD4B-F168E50CF9E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280F65AA-17DD-4DE4-9FB9-D030BCA986F9}"/>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BEEF1362-E530-467F-9399-37BFFB12B89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C641EE00-E370-4E15-8139-9D464400EED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4993C12B-5442-4D62-8349-F67E13A2EBE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2" name="直線コネクタ 591">
          <a:extLst>
            <a:ext uri="{FF2B5EF4-FFF2-40B4-BE49-F238E27FC236}">
              <a16:creationId xmlns:a16="http://schemas.microsoft.com/office/drawing/2014/main" id="{097A5311-F0F8-495C-AD84-17C915133B0E}"/>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3" name="【学校施設】&#10;一人当たり面積最小値テキスト">
          <a:extLst>
            <a:ext uri="{FF2B5EF4-FFF2-40B4-BE49-F238E27FC236}">
              <a16:creationId xmlns:a16="http://schemas.microsoft.com/office/drawing/2014/main" id="{5BF4D77D-712A-46DE-B618-CFF09C74129F}"/>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4" name="直線コネクタ 593">
          <a:extLst>
            <a:ext uri="{FF2B5EF4-FFF2-40B4-BE49-F238E27FC236}">
              <a16:creationId xmlns:a16="http://schemas.microsoft.com/office/drawing/2014/main" id="{6C080D05-B528-4787-8B21-18B7E20D7B00}"/>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5" name="【学校施設】&#10;一人当たり面積最大値テキスト">
          <a:extLst>
            <a:ext uri="{FF2B5EF4-FFF2-40B4-BE49-F238E27FC236}">
              <a16:creationId xmlns:a16="http://schemas.microsoft.com/office/drawing/2014/main" id="{1FA07DAC-175C-4006-A981-D53633B4EF21}"/>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6" name="直線コネクタ 595">
          <a:extLst>
            <a:ext uri="{FF2B5EF4-FFF2-40B4-BE49-F238E27FC236}">
              <a16:creationId xmlns:a16="http://schemas.microsoft.com/office/drawing/2014/main" id="{AE299DD0-B11F-433F-8554-3552ED8D95CC}"/>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97" name="【学校施設】&#10;一人当たり面積平均値テキスト">
          <a:extLst>
            <a:ext uri="{FF2B5EF4-FFF2-40B4-BE49-F238E27FC236}">
              <a16:creationId xmlns:a16="http://schemas.microsoft.com/office/drawing/2014/main" id="{D493F1A3-E334-4DB5-AE3B-A88B40088CEE}"/>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598" name="フローチャート: 判断 597">
          <a:extLst>
            <a:ext uri="{FF2B5EF4-FFF2-40B4-BE49-F238E27FC236}">
              <a16:creationId xmlns:a16="http://schemas.microsoft.com/office/drawing/2014/main" id="{8EC51DF2-D3E4-4E3E-827E-BC6A61A3D9F7}"/>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599" name="フローチャート: 判断 598">
          <a:extLst>
            <a:ext uri="{FF2B5EF4-FFF2-40B4-BE49-F238E27FC236}">
              <a16:creationId xmlns:a16="http://schemas.microsoft.com/office/drawing/2014/main" id="{146E17D9-DD19-4489-9EAA-3B29DB195A24}"/>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00" name="フローチャート: 判断 599">
          <a:extLst>
            <a:ext uri="{FF2B5EF4-FFF2-40B4-BE49-F238E27FC236}">
              <a16:creationId xmlns:a16="http://schemas.microsoft.com/office/drawing/2014/main" id="{0003C626-2AA3-44D5-95D9-2DDF3F715B9C}"/>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01" name="フローチャート: 判断 600">
          <a:extLst>
            <a:ext uri="{FF2B5EF4-FFF2-40B4-BE49-F238E27FC236}">
              <a16:creationId xmlns:a16="http://schemas.microsoft.com/office/drawing/2014/main" id="{E12E7AC7-1F94-4BE9-9EA0-753D2A5CE10A}"/>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2" name="フローチャート: 判断 601">
          <a:extLst>
            <a:ext uri="{FF2B5EF4-FFF2-40B4-BE49-F238E27FC236}">
              <a16:creationId xmlns:a16="http://schemas.microsoft.com/office/drawing/2014/main" id="{88CACAAE-58EA-4F0E-B01D-7132EC289E94}"/>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73298A4-CE0B-4689-B189-87B9C28CD68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2EC8121-36F0-4707-B5DD-4EEE0908FB9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C2288C6-D019-4D78-99CE-EBEBDDB58A4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599EC36-AC15-4AB2-84AD-E3381CAAFC2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A902D61-1985-4435-ACF6-2ED6AA8D61B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139700</xdr:rowOff>
    </xdr:from>
    <xdr:to>
      <xdr:col>116</xdr:col>
      <xdr:colOff>114300</xdr:colOff>
      <xdr:row>60</xdr:row>
      <xdr:rowOff>69850</xdr:rowOff>
    </xdr:to>
    <xdr:sp macro="" textlink="">
      <xdr:nvSpPr>
        <xdr:cNvPr id="608" name="楕円 607">
          <a:extLst>
            <a:ext uri="{FF2B5EF4-FFF2-40B4-BE49-F238E27FC236}">
              <a16:creationId xmlns:a16="http://schemas.microsoft.com/office/drawing/2014/main" id="{0A2C6464-987C-4D4C-B4B2-CD411967B103}"/>
            </a:ext>
          </a:extLst>
        </xdr:cNvPr>
        <xdr:cNvSpPr/>
      </xdr:nvSpPr>
      <xdr:spPr>
        <a:xfrm>
          <a:off x="22110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162577</xdr:rowOff>
    </xdr:from>
    <xdr:ext cx="469744" cy="259045"/>
    <xdr:sp macro="" textlink="">
      <xdr:nvSpPr>
        <xdr:cNvPr id="609" name="【学校施設】&#10;一人当たり面積該当値テキスト">
          <a:extLst>
            <a:ext uri="{FF2B5EF4-FFF2-40B4-BE49-F238E27FC236}">
              <a16:creationId xmlns:a16="http://schemas.microsoft.com/office/drawing/2014/main" id="{C2AF8A26-9847-425F-9E1D-728983F8502B}"/>
            </a:ext>
          </a:extLst>
        </xdr:cNvPr>
        <xdr:cNvSpPr txBox="1"/>
      </xdr:nvSpPr>
      <xdr:spPr>
        <a:xfrm>
          <a:off x="22199600"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166878</xdr:rowOff>
    </xdr:from>
    <xdr:to>
      <xdr:col>112</xdr:col>
      <xdr:colOff>38100</xdr:colOff>
      <xdr:row>60</xdr:row>
      <xdr:rowOff>97028</xdr:rowOff>
    </xdr:to>
    <xdr:sp macro="" textlink="">
      <xdr:nvSpPr>
        <xdr:cNvPr id="610" name="楕円 609">
          <a:extLst>
            <a:ext uri="{FF2B5EF4-FFF2-40B4-BE49-F238E27FC236}">
              <a16:creationId xmlns:a16="http://schemas.microsoft.com/office/drawing/2014/main" id="{CDA0A7B0-107C-4A96-9D21-DEB730C3F9E3}"/>
            </a:ext>
          </a:extLst>
        </xdr:cNvPr>
        <xdr:cNvSpPr/>
      </xdr:nvSpPr>
      <xdr:spPr>
        <a:xfrm>
          <a:off x="21272500" y="102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19050</xdr:rowOff>
    </xdr:from>
    <xdr:to>
      <xdr:col>116</xdr:col>
      <xdr:colOff>63500</xdr:colOff>
      <xdr:row>60</xdr:row>
      <xdr:rowOff>46228</xdr:rowOff>
    </xdr:to>
    <xdr:cxnSp macro="">
      <xdr:nvCxnSpPr>
        <xdr:cNvPr id="611" name="直線コネクタ 610">
          <a:extLst>
            <a:ext uri="{FF2B5EF4-FFF2-40B4-BE49-F238E27FC236}">
              <a16:creationId xmlns:a16="http://schemas.microsoft.com/office/drawing/2014/main" id="{D424D8E4-B32F-4C9A-B255-D733A217D07E}"/>
            </a:ext>
          </a:extLst>
        </xdr:cNvPr>
        <xdr:cNvCxnSpPr/>
      </xdr:nvCxnSpPr>
      <xdr:spPr>
        <a:xfrm flipV="1">
          <a:off x="21323300" y="10306050"/>
          <a:ext cx="8382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21971</xdr:rowOff>
    </xdr:from>
    <xdr:to>
      <xdr:col>107</xdr:col>
      <xdr:colOff>101600</xdr:colOff>
      <xdr:row>60</xdr:row>
      <xdr:rowOff>123571</xdr:rowOff>
    </xdr:to>
    <xdr:sp macro="" textlink="">
      <xdr:nvSpPr>
        <xdr:cNvPr id="612" name="楕円 611">
          <a:extLst>
            <a:ext uri="{FF2B5EF4-FFF2-40B4-BE49-F238E27FC236}">
              <a16:creationId xmlns:a16="http://schemas.microsoft.com/office/drawing/2014/main" id="{B10EA21D-BEAA-495F-A7A2-25F156CBD416}"/>
            </a:ext>
          </a:extLst>
        </xdr:cNvPr>
        <xdr:cNvSpPr/>
      </xdr:nvSpPr>
      <xdr:spPr>
        <a:xfrm>
          <a:off x="20383500" y="103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46228</xdr:rowOff>
    </xdr:from>
    <xdr:to>
      <xdr:col>111</xdr:col>
      <xdr:colOff>177800</xdr:colOff>
      <xdr:row>60</xdr:row>
      <xdr:rowOff>72771</xdr:rowOff>
    </xdr:to>
    <xdr:cxnSp macro="">
      <xdr:nvCxnSpPr>
        <xdr:cNvPr id="613" name="直線コネクタ 612">
          <a:extLst>
            <a:ext uri="{FF2B5EF4-FFF2-40B4-BE49-F238E27FC236}">
              <a16:creationId xmlns:a16="http://schemas.microsoft.com/office/drawing/2014/main" id="{2CC7AE60-389B-4D53-B9D3-0943BF4549EE}"/>
            </a:ext>
          </a:extLst>
        </xdr:cNvPr>
        <xdr:cNvCxnSpPr/>
      </xdr:nvCxnSpPr>
      <xdr:spPr>
        <a:xfrm flipV="1">
          <a:off x="20434300" y="1033322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64389</xdr:rowOff>
    </xdr:from>
    <xdr:to>
      <xdr:col>102</xdr:col>
      <xdr:colOff>165100</xdr:colOff>
      <xdr:row>60</xdr:row>
      <xdr:rowOff>165989</xdr:rowOff>
    </xdr:to>
    <xdr:sp macro="" textlink="">
      <xdr:nvSpPr>
        <xdr:cNvPr id="614" name="楕円 613">
          <a:extLst>
            <a:ext uri="{FF2B5EF4-FFF2-40B4-BE49-F238E27FC236}">
              <a16:creationId xmlns:a16="http://schemas.microsoft.com/office/drawing/2014/main" id="{0628D08B-36B6-4B70-9124-0A13126411C3}"/>
            </a:ext>
          </a:extLst>
        </xdr:cNvPr>
        <xdr:cNvSpPr/>
      </xdr:nvSpPr>
      <xdr:spPr>
        <a:xfrm>
          <a:off x="19494500" y="103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72771</xdr:rowOff>
    </xdr:from>
    <xdr:to>
      <xdr:col>107</xdr:col>
      <xdr:colOff>50800</xdr:colOff>
      <xdr:row>60</xdr:row>
      <xdr:rowOff>115189</xdr:rowOff>
    </xdr:to>
    <xdr:cxnSp macro="">
      <xdr:nvCxnSpPr>
        <xdr:cNvPr id="615" name="直線コネクタ 614">
          <a:extLst>
            <a:ext uri="{FF2B5EF4-FFF2-40B4-BE49-F238E27FC236}">
              <a16:creationId xmlns:a16="http://schemas.microsoft.com/office/drawing/2014/main" id="{D213CE4B-AE50-4C3E-8605-749B72FD7783}"/>
            </a:ext>
          </a:extLst>
        </xdr:cNvPr>
        <xdr:cNvCxnSpPr/>
      </xdr:nvCxnSpPr>
      <xdr:spPr>
        <a:xfrm flipV="1">
          <a:off x="19545300" y="10359771"/>
          <a:ext cx="8890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82423</xdr:rowOff>
    </xdr:from>
    <xdr:to>
      <xdr:col>98</xdr:col>
      <xdr:colOff>38100</xdr:colOff>
      <xdr:row>61</xdr:row>
      <xdr:rowOff>12573</xdr:rowOff>
    </xdr:to>
    <xdr:sp macro="" textlink="">
      <xdr:nvSpPr>
        <xdr:cNvPr id="616" name="楕円 615">
          <a:extLst>
            <a:ext uri="{FF2B5EF4-FFF2-40B4-BE49-F238E27FC236}">
              <a16:creationId xmlns:a16="http://schemas.microsoft.com/office/drawing/2014/main" id="{D4B82C36-E8F0-49AC-9A69-8A0BEBE5D9F6}"/>
            </a:ext>
          </a:extLst>
        </xdr:cNvPr>
        <xdr:cNvSpPr/>
      </xdr:nvSpPr>
      <xdr:spPr>
        <a:xfrm>
          <a:off x="18605500" y="103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115189</xdr:rowOff>
    </xdr:from>
    <xdr:to>
      <xdr:col>102</xdr:col>
      <xdr:colOff>114300</xdr:colOff>
      <xdr:row>60</xdr:row>
      <xdr:rowOff>133223</xdr:rowOff>
    </xdr:to>
    <xdr:cxnSp macro="">
      <xdr:nvCxnSpPr>
        <xdr:cNvPr id="617" name="直線コネクタ 616">
          <a:extLst>
            <a:ext uri="{FF2B5EF4-FFF2-40B4-BE49-F238E27FC236}">
              <a16:creationId xmlns:a16="http://schemas.microsoft.com/office/drawing/2014/main" id="{72693171-DC2D-47D9-9DD8-97EB383737DD}"/>
            </a:ext>
          </a:extLst>
        </xdr:cNvPr>
        <xdr:cNvCxnSpPr/>
      </xdr:nvCxnSpPr>
      <xdr:spPr>
        <a:xfrm flipV="1">
          <a:off x="18656300" y="10402189"/>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618" name="n_1aveValue【学校施設】&#10;一人当たり面積">
          <a:extLst>
            <a:ext uri="{FF2B5EF4-FFF2-40B4-BE49-F238E27FC236}">
              <a16:creationId xmlns:a16="http://schemas.microsoft.com/office/drawing/2014/main" id="{BE934DC6-8C51-4F95-8132-8B34D85738F1}"/>
            </a:ext>
          </a:extLst>
        </xdr:cNvPr>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619" name="n_2aveValue【学校施設】&#10;一人当たり面積">
          <a:extLst>
            <a:ext uri="{FF2B5EF4-FFF2-40B4-BE49-F238E27FC236}">
              <a16:creationId xmlns:a16="http://schemas.microsoft.com/office/drawing/2014/main" id="{EF24C445-C050-4888-94C1-5AA0244BF4B0}"/>
            </a:ext>
          </a:extLst>
        </xdr:cNvPr>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620" name="n_3aveValue【学校施設】&#10;一人当たり面積">
          <a:extLst>
            <a:ext uri="{FF2B5EF4-FFF2-40B4-BE49-F238E27FC236}">
              <a16:creationId xmlns:a16="http://schemas.microsoft.com/office/drawing/2014/main" id="{C55AD660-AA2B-4325-9DBB-6C8B223A8117}"/>
            </a:ext>
          </a:extLst>
        </xdr:cNvPr>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116603</xdr:rowOff>
    </xdr:from>
    <xdr:ext cx="469744" cy="259045"/>
    <xdr:sp macro="" textlink="">
      <xdr:nvSpPr>
        <xdr:cNvPr id="621" name="n_4aveValue【学校施設】&#10;一人当たり面積">
          <a:extLst>
            <a:ext uri="{FF2B5EF4-FFF2-40B4-BE49-F238E27FC236}">
              <a16:creationId xmlns:a16="http://schemas.microsoft.com/office/drawing/2014/main" id="{28566F57-BB1A-4110-873D-8460A58F3F89}"/>
            </a:ext>
          </a:extLst>
        </xdr:cNvPr>
        <xdr:cNvSpPr txBox="1"/>
      </xdr:nvSpPr>
      <xdr:spPr>
        <a:xfrm>
          <a:off x="18421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113555</xdr:rowOff>
    </xdr:from>
    <xdr:ext cx="469744" cy="259045"/>
    <xdr:sp macro="" textlink="">
      <xdr:nvSpPr>
        <xdr:cNvPr id="622" name="n_1mainValue【学校施設】&#10;一人当たり面積">
          <a:extLst>
            <a:ext uri="{FF2B5EF4-FFF2-40B4-BE49-F238E27FC236}">
              <a16:creationId xmlns:a16="http://schemas.microsoft.com/office/drawing/2014/main" id="{5781E85B-D4E7-4CF5-8C46-BF89CDED797A}"/>
            </a:ext>
          </a:extLst>
        </xdr:cNvPr>
        <xdr:cNvSpPr txBox="1"/>
      </xdr:nvSpPr>
      <xdr:spPr>
        <a:xfrm>
          <a:off x="21075727" y="1005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140098</xdr:rowOff>
    </xdr:from>
    <xdr:ext cx="469744" cy="259045"/>
    <xdr:sp macro="" textlink="">
      <xdr:nvSpPr>
        <xdr:cNvPr id="623" name="n_2mainValue【学校施設】&#10;一人当たり面積">
          <a:extLst>
            <a:ext uri="{FF2B5EF4-FFF2-40B4-BE49-F238E27FC236}">
              <a16:creationId xmlns:a16="http://schemas.microsoft.com/office/drawing/2014/main" id="{B7746C11-1D21-4AC8-9D9A-FD052CF738B7}"/>
            </a:ext>
          </a:extLst>
        </xdr:cNvPr>
        <xdr:cNvSpPr txBox="1"/>
      </xdr:nvSpPr>
      <xdr:spPr>
        <a:xfrm>
          <a:off x="20199427" y="1008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11066</xdr:rowOff>
    </xdr:from>
    <xdr:ext cx="469744" cy="259045"/>
    <xdr:sp macro="" textlink="">
      <xdr:nvSpPr>
        <xdr:cNvPr id="624" name="n_3mainValue【学校施設】&#10;一人当たり面積">
          <a:extLst>
            <a:ext uri="{FF2B5EF4-FFF2-40B4-BE49-F238E27FC236}">
              <a16:creationId xmlns:a16="http://schemas.microsoft.com/office/drawing/2014/main" id="{7E47F808-841F-4165-AF93-4EE207AD7AFD}"/>
            </a:ext>
          </a:extLst>
        </xdr:cNvPr>
        <xdr:cNvSpPr txBox="1"/>
      </xdr:nvSpPr>
      <xdr:spPr>
        <a:xfrm>
          <a:off x="19310427" y="1012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29100</xdr:rowOff>
    </xdr:from>
    <xdr:ext cx="469744" cy="259045"/>
    <xdr:sp macro="" textlink="">
      <xdr:nvSpPr>
        <xdr:cNvPr id="625" name="n_4mainValue【学校施設】&#10;一人当たり面積">
          <a:extLst>
            <a:ext uri="{FF2B5EF4-FFF2-40B4-BE49-F238E27FC236}">
              <a16:creationId xmlns:a16="http://schemas.microsoft.com/office/drawing/2014/main" id="{A7A4E6A4-448E-4891-8ADD-DB476357CD06}"/>
            </a:ext>
          </a:extLst>
        </xdr:cNvPr>
        <xdr:cNvSpPr txBox="1"/>
      </xdr:nvSpPr>
      <xdr:spPr>
        <a:xfrm>
          <a:off x="18421427" y="1014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E93BAE45-EE88-40DE-BCF7-93D15897A33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68AE506E-6802-46AA-B846-E2A6CD9C376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E039247F-3A32-4DAC-A82D-04A1FABF2B7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EB9294AC-7281-4865-AB6B-152E2D1D217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178CA763-727D-46B4-9A7D-AA35550FA86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2E184222-068B-4633-A717-918353DF8B6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370FA563-A8EC-4989-9385-BE39FCCCBBB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93806C2B-55C6-4884-A7D8-5B79F595F84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C8015B7C-78CC-4377-8F3A-BBD73EAE8C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6D7F3104-3A3C-4E09-BB8C-5EA8A3032FC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F12098F9-80D9-4215-9759-DD0AC8CF4E7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B011E690-4F96-4970-B48D-04CCA8DC58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8E72D52-11F1-4E64-91E2-5106A7925D9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3ABF725B-C9AB-4678-98B5-3D7BC41160F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FD0D04AD-00A5-4123-8F66-00AA333C03F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72C3B52F-6ED0-4330-9D10-7C7A0B89772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7B311278-C673-4069-A80F-CE31A2FA70F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5FF1342A-AA36-49A8-9108-A75EBAE8BFC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646A4223-4653-4C23-BA4D-7097030E543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ECFE77EC-E2F7-4A06-95E4-9B3CAF1EA7E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96A9C455-A5B0-4B21-AD83-8D1B999B4E1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82EB1764-9A92-426E-81A1-18BD462AF81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AFF0D129-15DB-44BF-ACCB-35C2C61EAE5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1841DDF6-016D-4F8B-968B-BEA32E19266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D83F54D3-9C0F-416D-8A56-162A3026332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25D8FB82-7469-4721-8B7D-262B6FE2DB7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672DF4B5-7FDF-4300-8683-AAFD57B8FD2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8B3F5135-691F-4CB2-A0D2-509137EBE97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E8AB1B0C-152F-43AD-B578-9EB7AB4BED6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12C6EC94-C7CA-44BA-8F0B-E8DA66FE2A4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BDA06D09-0A10-49F8-B584-38DE8897621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28B81EEA-9DFE-4C4E-B635-00BC2094E86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AB39FF05-8BEB-4CF3-B185-6F7BC39EF17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BA95F0AB-4BAD-4969-8EDF-E027C10D94F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CEA5DD5F-07F8-4839-B6C9-E7B4D302969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627C93BF-2E2A-4A6B-BB0E-71BFB1A0BC3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8E0475A7-41A0-4562-9FB8-1576B73612D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1CBA688-FB2A-4E5D-B187-DFF31E058E5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B7969E4C-EE86-4AC6-9489-FFC6F41912E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65F55515-11C6-4573-830F-E6EFEAF509B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28F46737-3970-4537-BA0A-C125A7F5040F}"/>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DF1C1114-4348-4F03-A63E-9221B345183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4E6414EC-C70C-4E4A-BD59-AADE641F21FA}"/>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69" name="【公民館】&#10;有形固定資産減価償却率最大値テキスト">
          <a:extLst>
            <a:ext uri="{FF2B5EF4-FFF2-40B4-BE49-F238E27FC236}">
              <a16:creationId xmlns:a16="http://schemas.microsoft.com/office/drawing/2014/main" id="{240BB0FA-7A42-4646-B012-D79A21416118}"/>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70" name="直線コネクタ 669">
          <a:extLst>
            <a:ext uri="{FF2B5EF4-FFF2-40B4-BE49-F238E27FC236}">
              <a16:creationId xmlns:a16="http://schemas.microsoft.com/office/drawing/2014/main" id="{542F9897-EAE3-43B4-874B-AEBBBB9D1913}"/>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671" name="【公民館】&#10;有形固定資産減価償却率平均値テキスト">
          <a:extLst>
            <a:ext uri="{FF2B5EF4-FFF2-40B4-BE49-F238E27FC236}">
              <a16:creationId xmlns:a16="http://schemas.microsoft.com/office/drawing/2014/main" id="{41B3E0DA-3762-4583-828F-602F8742E9E9}"/>
            </a:ext>
          </a:extLst>
        </xdr:cNvPr>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72" name="フローチャート: 判断 671">
          <a:extLst>
            <a:ext uri="{FF2B5EF4-FFF2-40B4-BE49-F238E27FC236}">
              <a16:creationId xmlns:a16="http://schemas.microsoft.com/office/drawing/2014/main" id="{61FE89FB-4A77-4A1E-913D-B6A4DF8300E3}"/>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73" name="フローチャート: 判断 672">
          <a:extLst>
            <a:ext uri="{FF2B5EF4-FFF2-40B4-BE49-F238E27FC236}">
              <a16:creationId xmlns:a16="http://schemas.microsoft.com/office/drawing/2014/main" id="{B1FD9E6D-D83C-48A3-A94F-AE64A7A253E2}"/>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74" name="フローチャート: 判断 673">
          <a:extLst>
            <a:ext uri="{FF2B5EF4-FFF2-40B4-BE49-F238E27FC236}">
              <a16:creationId xmlns:a16="http://schemas.microsoft.com/office/drawing/2014/main" id="{C3EC3A58-7EDC-49AC-85E9-5F851D1C4D6E}"/>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75" name="フローチャート: 判断 674">
          <a:extLst>
            <a:ext uri="{FF2B5EF4-FFF2-40B4-BE49-F238E27FC236}">
              <a16:creationId xmlns:a16="http://schemas.microsoft.com/office/drawing/2014/main" id="{5CECD4B5-1B0D-4D25-A7D3-45EA91CF3C1B}"/>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76" name="フローチャート: 判断 675">
          <a:extLst>
            <a:ext uri="{FF2B5EF4-FFF2-40B4-BE49-F238E27FC236}">
              <a16:creationId xmlns:a16="http://schemas.microsoft.com/office/drawing/2014/main" id="{F5A527B0-E58E-4720-9C58-AB5E22D53EAD}"/>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91001583-1B1E-42CA-B314-F3FE7CEB96E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D35511AE-0A53-44DC-82B0-BFF166CB7D9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5CEBCAC4-C19D-46CE-8E9D-5F5F5CF9DA0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C55B4B5-7740-4764-84CD-DDAFDE4E15E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F5B4C52-6910-4637-9A4E-70D3DFE546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10161</xdr:rowOff>
    </xdr:from>
    <xdr:to>
      <xdr:col>85</xdr:col>
      <xdr:colOff>177800</xdr:colOff>
      <xdr:row>106</xdr:row>
      <xdr:rowOff>111761</xdr:rowOff>
    </xdr:to>
    <xdr:sp macro="" textlink="">
      <xdr:nvSpPr>
        <xdr:cNvPr id="682" name="楕円 681">
          <a:extLst>
            <a:ext uri="{FF2B5EF4-FFF2-40B4-BE49-F238E27FC236}">
              <a16:creationId xmlns:a16="http://schemas.microsoft.com/office/drawing/2014/main" id="{40CA0AE3-ED02-4DC1-8CF3-3083CFD1764D}"/>
            </a:ext>
          </a:extLst>
        </xdr:cNvPr>
        <xdr:cNvSpPr/>
      </xdr:nvSpPr>
      <xdr:spPr>
        <a:xfrm>
          <a:off x="16268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160038</xdr:rowOff>
    </xdr:from>
    <xdr:ext cx="405111" cy="259045"/>
    <xdr:sp macro="" textlink="">
      <xdr:nvSpPr>
        <xdr:cNvPr id="683" name="【公民館】&#10;有形固定資産減価償却率該当値テキスト">
          <a:extLst>
            <a:ext uri="{FF2B5EF4-FFF2-40B4-BE49-F238E27FC236}">
              <a16:creationId xmlns:a16="http://schemas.microsoft.com/office/drawing/2014/main" id="{C9844819-817A-4725-8319-EA621BEE5DF4}"/>
            </a:ext>
          </a:extLst>
        </xdr:cNvPr>
        <xdr:cNvSpPr txBox="1"/>
      </xdr:nvSpPr>
      <xdr:spPr>
        <a:xfrm>
          <a:off x="16357600"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55880</xdr:rowOff>
    </xdr:from>
    <xdr:to>
      <xdr:col>81</xdr:col>
      <xdr:colOff>101600</xdr:colOff>
      <xdr:row>106</xdr:row>
      <xdr:rowOff>157480</xdr:rowOff>
    </xdr:to>
    <xdr:sp macro="" textlink="">
      <xdr:nvSpPr>
        <xdr:cNvPr id="684" name="楕円 683">
          <a:extLst>
            <a:ext uri="{FF2B5EF4-FFF2-40B4-BE49-F238E27FC236}">
              <a16:creationId xmlns:a16="http://schemas.microsoft.com/office/drawing/2014/main" id="{2247656A-9873-4C85-9A00-904FF3993F92}"/>
            </a:ext>
          </a:extLst>
        </xdr:cNvPr>
        <xdr:cNvSpPr/>
      </xdr:nvSpPr>
      <xdr:spPr>
        <a:xfrm>
          <a:off x="15430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60961</xdr:rowOff>
    </xdr:from>
    <xdr:to>
      <xdr:col>85</xdr:col>
      <xdr:colOff>127000</xdr:colOff>
      <xdr:row>106</xdr:row>
      <xdr:rowOff>106680</xdr:rowOff>
    </xdr:to>
    <xdr:cxnSp macro="">
      <xdr:nvCxnSpPr>
        <xdr:cNvPr id="685" name="直線コネクタ 684">
          <a:extLst>
            <a:ext uri="{FF2B5EF4-FFF2-40B4-BE49-F238E27FC236}">
              <a16:creationId xmlns:a16="http://schemas.microsoft.com/office/drawing/2014/main" id="{271BD042-1772-4396-BFF4-5BE9AF26C18C}"/>
            </a:ext>
          </a:extLst>
        </xdr:cNvPr>
        <xdr:cNvCxnSpPr/>
      </xdr:nvCxnSpPr>
      <xdr:spPr>
        <a:xfrm flipV="1">
          <a:off x="15481300" y="182346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38736</xdr:rowOff>
    </xdr:from>
    <xdr:to>
      <xdr:col>76</xdr:col>
      <xdr:colOff>165100</xdr:colOff>
      <xdr:row>106</xdr:row>
      <xdr:rowOff>140336</xdr:rowOff>
    </xdr:to>
    <xdr:sp macro="" textlink="">
      <xdr:nvSpPr>
        <xdr:cNvPr id="686" name="楕円 685">
          <a:extLst>
            <a:ext uri="{FF2B5EF4-FFF2-40B4-BE49-F238E27FC236}">
              <a16:creationId xmlns:a16="http://schemas.microsoft.com/office/drawing/2014/main" id="{D5F0A127-4BF4-4090-BCE0-68CB3F60DE17}"/>
            </a:ext>
          </a:extLst>
        </xdr:cNvPr>
        <xdr:cNvSpPr/>
      </xdr:nvSpPr>
      <xdr:spPr>
        <a:xfrm>
          <a:off x="14541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89536</xdr:rowOff>
    </xdr:from>
    <xdr:to>
      <xdr:col>81</xdr:col>
      <xdr:colOff>50800</xdr:colOff>
      <xdr:row>106</xdr:row>
      <xdr:rowOff>106680</xdr:rowOff>
    </xdr:to>
    <xdr:cxnSp macro="">
      <xdr:nvCxnSpPr>
        <xdr:cNvPr id="687" name="直線コネクタ 686">
          <a:extLst>
            <a:ext uri="{FF2B5EF4-FFF2-40B4-BE49-F238E27FC236}">
              <a16:creationId xmlns:a16="http://schemas.microsoft.com/office/drawing/2014/main" id="{D430A322-F268-4275-9EEB-15F6FBF4ADFA}"/>
            </a:ext>
          </a:extLst>
        </xdr:cNvPr>
        <xdr:cNvCxnSpPr/>
      </xdr:nvCxnSpPr>
      <xdr:spPr>
        <a:xfrm>
          <a:off x="14592300" y="182632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82550</xdr:rowOff>
    </xdr:from>
    <xdr:to>
      <xdr:col>72</xdr:col>
      <xdr:colOff>38100</xdr:colOff>
      <xdr:row>109</xdr:row>
      <xdr:rowOff>12700</xdr:rowOff>
    </xdr:to>
    <xdr:sp macro="" textlink="">
      <xdr:nvSpPr>
        <xdr:cNvPr id="688" name="楕円 687">
          <a:extLst>
            <a:ext uri="{FF2B5EF4-FFF2-40B4-BE49-F238E27FC236}">
              <a16:creationId xmlns:a16="http://schemas.microsoft.com/office/drawing/2014/main" id="{33584314-E7C5-4641-A7A5-95D1BF719A1A}"/>
            </a:ext>
          </a:extLst>
        </xdr:cNvPr>
        <xdr:cNvSpPr/>
      </xdr:nvSpPr>
      <xdr:spPr>
        <a:xfrm>
          <a:off x="13652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89536</xdr:rowOff>
    </xdr:from>
    <xdr:to>
      <xdr:col>76</xdr:col>
      <xdr:colOff>114300</xdr:colOff>
      <xdr:row>108</xdr:row>
      <xdr:rowOff>133350</xdr:rowOff>
    </xdr:to>
    <xdr:cxnSp macro="">
      <xdr:nvCxnSpPr>
        <xdr:cNvPr id="689" name="直線コネクタ 688">
          <a:extLst>
            <a:ext uri="{FF2B5EF4-FFF2-40B4-BE49-F238E27FC236}">
              <a16:creationId xmlns:a16="http://schemas.microsoft.com/office/drawing/2014/main" id="{5C1D00E6-13AF-476F-AC47-9533006CD202}"/>
            </a:ext>
          </a:extLst>
        </xdr:cNvPr>
        <xdr:cNvCxnSpPr/>
      </xdr:nvCxnSpPr>
      <xdr:spPr>
        <a:xfrm flipV="1">
          <a:off x="13703300" y="18263236"/>
          <a:ext cx="889000" cy="38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48261</xdr:rowOff>
    </xdr:from>
    <xdr:to>
      <xdr:col>67</xdr:col>
      <xdr:colOff>101600</xdr:colOff>
      <xdr:row>108</xdr:row>
      <xdr:rowOff>149861</xdr:rowOff>
    </xdr:to>
    <xdr:sp macro="" textlink="">
      <xdr:nvSpPr>
        <xdr:cNvPr id="690" name="楕円 689">
          <a:extLst>
            <a:ext uri="{FF2B5EF4-FFF2-40B4-BE49-F238E27FC236}">
              <a16:creationId xmlns:a16="http://schemas.microsoft.com/office/drawing/2014/main" id="{15DA2A1C-981D-46FE-BFF2-3C4C69540245}"/>
            </a:ext>
          </a:extLst>
        </xdr:cNvPr>
        <xdr:cNvSpPr/>
      </xdr:nvSpPr>
      <xdr:spPr>
        <a:xfrm>
          <a:off x="12763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99061</xdr:rowOff>
    </xdr:from>
    <xdr:to>
      <xdr:col>71</xdr:col>
      <xdr:colOff>177800</xdr:colOff>
      <xdr:row>108</xdr:row>
      <xdr:rowOff>133350</xdr:rowOff>
    </xdr:to>
    <xdr:cxnSp macro="">
      <xdr:nvCxnSpPr>
        <xdr:cNvPr id="691" name="直線コネクタ 690">
          <a:extLst>
            <a:ext uri="{FF2B5EF4-FFF2-40B4-BE49-F238E27FC236}">
              <a16:creationId xmlns:a16="http://schemas.microsoft.com/office/drawing/2014/main" id="{16778F28-B316-4D14-8DF1-C0083A717383}"/>
            </a:ext>
          </a:extLst>
        </xdr:cNvPr>
        <xdr:cNvCxnSpPr/>
      </xdr:nvCxnSpPr>
      <xdr:spPr>
        <a:xfrm>
          <a:off x="12814300" y="186156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692" name="n_1aveValue【公民館】&#10;有形固定資産減価償却率">
          <a:extLst>
            <a:ext uri="{FF2B5EF4-FFF2-40B4-BE49-F238E27FC236}">
              <a16:creationId xmlns:a16="http://schemas.microsoft.com/office/drawing/2014/main" id="{B04AECEA-299E-4E02-ADBF-E14A35D8D53A}"/>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693" name="n_2aveValue【公民館】&#10;有形固定資産減価償却率">
          <a:extLst>
            <a:ext uri="{FF2B5EF4-FFF2-40B4-BE49-F238E27FC236}">
              <a16:creationId xmlns:a16="http://schemas.microsoft.com/office/drawing/2014/main" id="{D177CB35-0617-44EB-89A3-9D4623457AE8}"/>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4" name="n_3aveValue【公民館】&#10;有形固定資産減価償却率">
          <a:extLst>
            <a:ext uri="{FF2B5EF4-FFF2-40B4-BE49-F238E27FC236}">
              <a16:creationId xmlns:a16="http://schemas.microsoft.com/office/drawing/2014/main" id="{BB4DB122-BEE1-4D67-971A-D9F439E18F39}"/>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95" name="n_4aveValue【公民館】&#10;有形固定資産減価償却率">
          <a:extLst>
            <a:ext uri="{FF2B5EF4-FFF2-40B4-BE49-F238E27FC236}">
              <a16:creationId xmlns:a16="http://schemas.microsoft.com/office/drawing/2014/main" id="{FE8FA92B-B575-47E5-BF31-80AAF353E453}"/>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148607</xdr:rowOff>
    </xdr:from>
    <xdr:ext cx="405111" cy="259045"/>
    <xdr:sp macro="" textlink="">
      <xdr:nvSpPr>
        <xdr:cNvPr id="696" name="n_1mainValue【公民館】&#10;有形固定資産減価償却率">
          <a:extLst>
            <a:ext uri="{FF2B5EF4-FFF2-40B4-BE49-F238E27FC236}">
              <a16:creationId xmlns:a16="http://schemas.microsoft.com/office/drawing/2014/main" id="{CB6E2530-06ED-47DC-867C-FDC56B425C37}"/>
            </a:ext>
          </a:extLst>
        </xdr:cNvPr>
        <xdr:cNvSpPr txBox="1"/>
      </xdr:nvSpPr>
      <xdr:spPr>
        <a:xfrm>
          <a:off x="152660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131463</xdr:rowOff>
    </xdr:from>
    <xdr:ext cx="405111" cy="259045"/>
    <xdr:sp macro="" textlink="">
      <xdr:nvSpPr>
        <xdr:cNvPr id="697" name="n_2mainValue【公民館】&#10;有形固定資産減価償却率">
          <a:extLst>
            <a:ext uri="{FF2B5EF4-FFF2-40B4-BE49-F238E27FC236}">
              <a16:creationId xmlns:a16="http://schemas.microsoft.com/office/drawing/2014/main" id="{9DB4EF70-5812-4720-ACB7-5E47CE82D8A5}"/>
            </a:ext>
          </a:extLst>
        </xdr:cNvPr>
        <xdr:cNvSpPr txBox="1"/>
      </xdr:nvSpPr>
      <xdr:spPr>
        <a:xfrm>
          <a:off x="14389744"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3827</xdr:rowOff>
    </xdr:from>
    <xdr:ext cx="405111" cy="259045"/>
    <xdr:sp macro="" textlink="">
      <xdr:nvSpPr>
        <xdr:cNvPr id="698" name="n_3mainValue【公民館】&#10;有形固定資産減価償却率">
          <a:extLst>
            <a:ext uri="{FF2B5EF4-FFF2-40B4-BE49-F238E27FC236}">
              <a16:creationId xmlns:a16="http://schemas.microsoft.com/office/drawing/2014/main" id="{86BE356B-0F7D-43AC-B874-C9F6320647F5}"/>
            </a:ext>
          </a:extLst>
        </xdr:cNvPr>
        <xdr:cNvSpPr txBox="1"/>
      </xdr:nvSpPr>
      <xdr:spPr>
        <a:xfrm>
          <a:off x="13500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140988</xdr:rowOff>
    </xdr:from>
    <xdr:ext cx="405111" cy="259045"/>
    <xdr:sp macro="" textlink="">
      <xdr:nvSpPr>
        <xdr:cNvPr id="699" name="n_4mainValue【公民館】&#10;有形固定資産減価償却率">
          <a:extLst>
            <a:ext uri="{FF2B5EF4-FFF2-40B4-BE49-F238E27FC236}">
              <a16:creationId xmlns:a16="http://schemas.microsoft.com/office/drawing/2014/main" id="{DC65DA8B-BF6C-40F3-BE16-AAC62EDCC139}"/>
            </a:ext>
          </a:extLst>
        </xdr:cNvPr>
        <xdr:cNvSpPr txBox="1"/>
      </xdr:nvSpPr>
      <xdr:spPr>
        <a:xfrm>
          <a:off x="12611744"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7EBEF451-4093-4C3F-8A6B-A78F4EBD446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8C0DA71C-7791-4D58-B138-3AE31DBC7C2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BB9C12A4-4554-4B4C-A223-D168A9846B0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4D632079-E38C-42A1-8AA2-1454DE92A77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76AA7B69-AC31-4A22-8EA8-27B922CF7DF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816C6B08-B3BD-4EDE-9F78-21F3DC1BE55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1220039B-EE65-49D5-8299-EC1079F987D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135B46A5-6349-48E6-B9E3-F9C96E858CC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2968A71A-E377-40F5-A668-458E02969F5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3CFB11D6-80B4-453F-A169-4D69BEFB012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350BEBEB-555C-46C4-A173-11AD818A590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ADF745D3-B879-4338-BED2-1AE9C4AD0E6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9DEF4CF1-7062-4366-90C6-43BCED4D101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5E568B28-8CD1-4581-A669-964950742A0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B7A9EBB7-C067-4942-BD17-E54C1E969FC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a:extLst>
            <a:ext uri="{FF2B5EF4-FFF2-40B4-BE49-F238E27FC236}">
              <a16:creationId xmlns:a16="http://schemas.microsoft.com/office/drawing/2014/main" id="{181C6272-406C-4489-9ACD-C80FE5A4187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1BDDA08A-908E-49B3-9D73-4CABE0AFF6A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a:extLst>
            <a:ext uri="{FF2B5EF4-FFF2-40B4-BE49-F238E27FC236}">
              <a16:creationId xmlns:a16="http://schemas.microsoft.com/office/drawing/2014/main" id="{82D44209-30A0-4744-A375-849217AA550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A681C4CB-3CE4-4CB1-B9C9-06EAE22FA2A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a:extLst>
            <a:ext uri="{FF2B5EF4-FFF2-40B4-BE49-F238E27FC236}">
              <a16:creationId xmlns:a16="http://schemas.microsoft.com/office/drawing/2014/main" id="{8B995DAF-235D-4A7B-A1BD-641A42016CB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8F6A270B-AD7E-4B84-9609-617BED2EB5C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8AF4F883-CEFD-4AE5-BA02-12925F6733B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E232A630-2AA1-4CD4-823D-8C2F7B33ECF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723" name="直線コネクタ 722">
          <a:extLst>
            <a:ext uri="{FF2B5EF4-FFF2-40B4-BE49-F238E27FC236}">
              <a16:creationId xmlns:a16="http://schemas.microsoft.com/office/drawing/2014/main" id="{1BB7243F-52D6-453C-A20B-84444ED4A89A}"/>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724" name="【公民館】&#10;一人当たり面積最小値テキスト">
          <a:extLst>
            <a:ext uri="{FF2B5EF4-FFF2-40B4-BE49-F238E27FC236}">
              <a16:creationId xmlns:a16="http://schemas.microsoft.com/office/drawing/2014/main" id="{C1158F69-94C7-4176-A884-53CC1726F18C}"/>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725" name="直線コネクタ 724">
          <a:extLst>
            <a:ext uri="{FF2B5EF4-FFF2-40B4-BE49-F238E27FC236}">
              <a16:creationId xmlns:a16="http://schemas.microsoft.com/office/drawing/2014/main" id="{47178454-74D0-4D64-9873-FD531EB20ABE}"/>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726" name="【公民館】&#10;一人当たり面積最大値テキスト">
          <a:extLst>
            <a:ext uri="{FF2B5EF4-FFF2-40B4-BE49-F238E27FC236}">
              <a16:creationId xmlns:a16="http://schemas.microsoft.com/office/drawing/2014/main" id="{1828F5D1-72E4-44D4-941C-E99661EE9EFA}"/>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727" name="直線コネクタ 726">
          <a:extLst>
            <a:ext uri="{FF2B5EF4-FFF2-40B4-BE49-F238E27FC236}">
              <a16:creationId xmlns:a16="http://schemas.microsoft.com/office/drawing/2014/main" id="{D2BC338C-3C4F-4E63-A92B-963F66AC160D}"/>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728" name="【公民館】&#10;一人当たり面積平均値テキスト">
          <a:extLst>
            <a:ext uri="{FF2B5EF4-FFF2-40B4-BE49-F238E27FC236}">
              <a16:creationId xmlns:a16="http://schemas.microsoft.com/office/drawing/2014/main" id="{1523746B-E2D5-44AB-99BB-A4FF268BEBD8}"/>
            </a:ext>
          </a:extLst>
        </xdr:cNvPr>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729" name="フローチャート: 判断 728">
          <a:extLst>
            <a:ext uri="{FF2B5EF4-FFF2-40B4-BE49-F238E27FC236}">
              <a16:creationId xmlns:a16="http://schemas.microsoft.com/office/drawing/2014/main" id="{759CFEDF-AE1F-4B20-833C-C94AD833FC71}"/>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730" name="フローチャート: 判断 729">
          <a:extLst>
            <a:ext uri="{FF2B5EF4-FFF2-40B4-BE49-F238E27FC236}">
              <a16:creationId xmlns:a16="http://schemas.microsoft.com/office/drawing/2014/main" id="{1BFF7C58-3C64-4592-AFAC-90804AAE47C3}"/>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731" name="フローチャート: 判断 730">
          <a:extLst>
            <a:ext uri="{FF2B5EF4-FFF2-40B4-BE49-F238E27FC236}">
              <a16:creationId xmlns:a16="http://schemas.microsoft.com/office/drawing/2014/main" id="{E72267C1-92F1-49A7-B609-D9E4D284E2FB}"/>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732" name="フローチャート: 判断 731">
          <a:extLst>
            <a:ext uri="{FF2B5EF4-FFF2-40B4-BE49-F238E27FC236}">
              <a16:creationId xmlns:a16="http://schemas.microsoft.com/office/drawing/2014/main" id="{A092FC18-3A66-4C52-983C-4FCFC4D45D80}"/>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733" name="フローチャート: 判断 732">
          <a:extLst>
            <a:ext uri="{FF2B5EF4-FFF2-40B4-BE49-F238E27FC236}">
              <a16:creationId xmlns:a16="http://schemas.microsoft.com/office/drawing/2014/main" id="{1EB78135-4F2D-43B2-B889-2474ACDEBEFA}"/>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27664DB-A001-41D4-A585-02D3CA2F517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2FEE63D4-86D9-400D-97C7-B02085DAE76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9083D24-47E6-499B-942E-A99E822F9E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E81EA567-F7A5-4CFC-8901-781C084C305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91AB9C7-6CDB-4A04-AB6F-E3E0ED28420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39878</xdr:rowOff>
    </xdr:from>
    <xdr:to>
      <xdr:col>116</xdr:col>
      <xdr:colOff>114300</xdr:colOff>
      <xdr:row>107</xdr:row>
      <xdr:rowOff>141478</xdr:rowOff>
    </xdr:to>
    <xdr:sp macro="" textlink="">
      <xdr:nvSpPr>
        <xdr:cNvPr id="739" name="楕円 738">
          <a:extLst>
            <a:ext uri="{FF2B5EF4-FFF2-40B4-BE49-F238E27FC236}">
              <a16:creationId xmlns:a16="http://schemas.microsoft.com/office/drawing/2014/main" id="{59B5C530-AF9D-47DB-81F7-3828A10D9039}"/>
            </a:ext>
          </a:extLst>
        </xdr:cNvPr>
        <xdr:cNvSpPr/>
      </xdr:nvSpPr>
      <xdr:spPr>
        <a:xfrm>
          <a:off x="22110700" y="183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18305</xdr:rowOff>
    </xdr:from>
    <xdr:ext cx="469744" cy="259045"/>
    <xdr:sp macro="" textlink="">
      <xdr:nvSpPr>
        <xdr:cNvPr id="740" name="【公民館】&#10;一人当たり面積該当値テキスト">
          <a:extLst>
            <a:ext uri="{FF2B5EF4-FFF2-40B4-BE49-F238E27FC236}">
              <a16:creationId xmlns:a16="http://schemas.microsoft.com/office/drawing/2014/main" id="{BE5E7FF2-BDD6-494A-832B-3A76E5EA81A8}"/>
            </a:ext>
          </a:extLst>
        </xdr:cNvPr>
        <xdr:cNvSpPr txBox="1"/>
      </xdr:nvSpPr>
      <xdr:spPr>
        <a:xfrm>
          <a:off x="22199600" y="1836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48261</xdr:rowOff>
    </xdr:from>
    <xdr:to>
      <xdr:col>112</xdr:col>
      <xdr:colOff>38100</xdr:colOff>
      <xdr:row>107</xdr:row>
      <xdr:rowOff>149861</xdr:rowOff>
    </xdr:to>
    <xdr:sp macro="" textlink="">
      <xdr:nvSpPr>
        <xdr:cNvPr id="741" name="楕円 740">
          <a:extLst>
            <a:ext uri="{FF2B5EF4-FFF2-40B4-BE49-F238E27FC236}">
              <a16:creationId xmlns:a16="http://schemas.microsoft.com/office/drawing/2014/main" id="{84C4C30D-5632-449D-8CB4-F2B2CE58A696}"/>
            </a:ext>
          </a:extLst>
        </xdr:cNvPr>
        <xdr:cNvSpPr/>
      </xdr:nvSpPr>
      <xdr:spPr>
        <a:xfrm>
          <a:off x="2127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90678</xdr:rowOff>
    </xdr:from>
    <xdr:to>
      <xdr:col>116</xdr:col>
      <xdr:colOff>63500</xdr:colOff>
      <xdr:row>107</xdr:row>
      <xdr:rowOff>99061</xdr:rowOff>
    </xdr:to>
    <xdr:cxnSp macro="">
      <xdr:nvCxnSpPr>
        <xdr:cNvPr id="742" name="直線コネクタ 741">
          <a:extLst>
            <a:ext uri="{FF2B5EF4-FFF2-40B4-BE49-F238E27FC236}">
              <a16:creationId xmlns:a16="http://schemas.microsoft.com/office/drawing/2014/main" id="{75388CCA-42D1-4ECF-AF15-467DDC3E9BBE}"/>
            </a:ext>
          </a:extLst>
        </xdr:cNvPr>
        <xdr:cNvCxnSpPr/>
      </xdr:nvCxnSpPr>
      <xdr:spPr>
        <a:xfrm flipV="1">
          <a:off x="21323300" y="18435828"/>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56642</xdr:rowOff>
    </xdr:from>
    <xdr:to>
      <xdr:col>107</xdr:col>
      <xdr:colOff>101600</xdr:colOff>
      <xdr:row>107</xdr:row>
      <xdr:rowOff>158242</xdr:rowOff>
    </xdr:to>
    <xdr:sp macro="" textlink="">
      <xdr:nvSpPr>
        <xdr:cNvPr id="743" name="楕円 742">
          <a:extLst>
            <a:ext uri="{FF2B5EF4-FFF2-40B4-BE49-F238E27FC236}">
              <a16:creationId xmlns:a16="http://schemas.microsoft.com/office/drawing/2014/main" id="{165FC6C7-D24D-4792-AAD0-19B07FC63D51}"/>
            </a:ext>
          </a:extLst>
        </xdr:cNvPr>
        <xdr:cNvSpPr/>
      </xdr:nvSpPr>
      <xdr:spPr>
        <a:xfrm>
          <a:off x="20383500" y="184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99061</xdr:rowOff>
    </xdr:from>
    <xdr:to>
      <xdr:col>111</xdr:col>
      <xdr:colOff>177800</xdr:colOff>
      <xdr:row>107</xdr:row>
      <xdr:rowOff>107442</xdr:rowOff>
    </xdr:to>
    <xdr:cxnSp macro="">
      <xdr:nvCxnSpPr>
        <xdr:cNvPr id="744" name="直線コネクタ 743">
          <a:extLst>
            <a:ext uri="{FF2B5EF4-FFF2-40B4-BE49-F238E27FC236}">
              <a16:creationId xmlns:a16="http://schemas.microsoft.com/office/drawing/2014/main" id="{15E924C2-73BF-40EA-975A-413C484E1290}"/>
            </a:ext>
          </a:extLst>
        </xdr:cNvPr>
        <xdr:cNvCxnSpPr/>
      </xdr:nvCxnSpPr>
      <xdr:spPr>
        <a:xfrm flipV="1">
          <a:off x="20434300" y="18444211"/>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62737</xdr:rowOff>
    </xdr:from>
    <xdr:to>
      <xdr:col>102</xdr:col>
      <xdr:colOff>165100</xdr:colOff>
      <xdr:row>107</xdr:row>
      <xdr:rowOff>164337</xdr:rowOff>
    </xdr:to>
    <xdr:sp macro="" textlink="">
      <xdr:nvSpPr>
        <xdr:cNvPr id="745" name="楕円 744">
          <a:extLst>
            <a:ext uri="{FF2B5EF4-FFF2-40B4-BE49-F238E27FC236}">
              <a16:creationId xmlns:a16="http://schemas.microsoft.com/office/drawing/2014/main" id="{A5DA5530-8E19-4073-81EC-4D464906889D}"/>
            </a:ext>
          </a:extLst>
        </xdr:cNvPr>
        <xdr:cNvSpPr/>
      </xdr:nvSpPr>
      <xdr:spPr>
        <a:xfrm>
          <a:off x="19494500" y="184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107442</xdr:rowOff>
    </xdr:from>
    <xdr:to>
      <xdr:col>107</xdr:col>
      <xdr:colOff>50800</xdr:colOff>
      <xdr:row>107</xdr:row>
      <xdr:rowOff>113537</xdr:rowOff>
    </xdr:to>
    <xdr:cxnSp macro="">
      <xdr:nvCxnSpPr>
        <xdr:cNvPr id="746" name="直線コネクタ 745">
          <a:extLst>
            <a:ext uri="{FF2B5EF4-FFF2-40B4-BE49-F238E27FC236}">
              <a16:creationId xmlns:a16="http://schemas.microsoft.com/office/drawing/2014/main" id="{C636CA13-6E75-44D8-83E5-26FA0F9BE501}"/>
            </a:ext>
          </a:extLst>
        </xdr:cNvPr>
        <xdr:cNvCxnSpPr/>
      </xdr:nvCxnSpPr>
      <xdr:spPr>
        <a:xfrm flipV="1">
          <a:off x="19545300" y="18452592"/>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68835</xdr:rowOff>
    </xdr:from>
    <xdr:to>
      <xdr:col>98</xdr:col>
      <xdr:colOff>38100</xdr:colOff>
      <xdr:row>107</xdr:row>
      <xdr:rowOff>170435</xdr:rowOff>
    </xdr:to>
    <xdr:sp macro="" textlink="">
      <xdr:nvSpPr>
        <xdr:cNvPr id="747" name="楕円 746">
          <a:extLst>
            <a:ext uri="{FF2B5EF4-FFF2-40B4-BE49-F238E27FC236}">
              <a16:creationId xmlns:a16="http://schemas.microsoft.com/office/drawing/2014/main" id="{15D098A3-D8C0-4A38-A29C-16816DC35C8A}"/>
            </a:ext>
          </a:extLst>
        </xdr:cNvPr>
        <xdr:cNvSpPr/>
      </xdr:nvSpPr>
      <xdr:spPr>
        <a:xfrm>
          <a:off x="18605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113537</xdr:rowOff>
    </xdr:from>
    <xdr:to>
      <xdr:col>102</xdr:col>
      <xdr:colOff>114300</xdr:colOff>
      <xdr:row>107</xdr:row>
      <xdr:rowOff>119635</xdr:rowOff>
    </xdr:to>
    <xdr:cxnSp macro="">
      <xdr:nvCxnSpPr>
        <xdr:cNvPr id="748" name="直線コネクタ 747">
          <a:extLst>
            <a:ext uri="{FF2B5EF4-FFF2-40B4-BE49-F238E27FC236}">
              <a16:creationId xmlns:a16="http://schemas.microsoft.com/office/drawing/2014/main" id="{F3DB8432-F3D2-4C0A-8CFE-683B91A9C730}"/>
            </a:ext>
          </a:extLst>
        </xdr:cNvPr>
        <xdr:cNvCxnSpPr/>
      </xdr:nvCxnSpPr>
      <xdr:spPr>
        <a:xfrm flipV="1">
          <a:off x="18656300" y="18458687"/>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749" name="n_1aveValue【公民館】&#10;一人当たり面積">
          <a:extLst>
            <a:ext uri="{FF2B5EF4-FFF2-40B4-BE49-F238E27FC236}">
              <a16:creationId xmlns:a16="http://schemas.microsoft.com/office/drawing/2014/main" id="{1EE74E33-8CA0-489F-A260-93308DC4B0A5}"/>
            </a:ext>
          </a:extLst>
        </xdr:cNvPr>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750" name="n_2aveValue【公民館】&#10;一人当たり面積">
          <a:extLst>
            <a:ext uri="{FF2B5EF4-FFF2-40B4-BE49-F238E27FC236}">
              <a16:creationId xmlns:a16="http://schemas.microsoft.com/office/drawing/2014/main" id="{8B62BB2D-C444-4D54-BCDE-FB0A8F283B92}"/>
            </a:ext>
          </a:extLst>
        </xdr:cNvPr>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751" name="n_3aveValue【公民館】&#10;一人当たり面積">
          <a:extLst>
            <a:ext uri="{FF2B5EF4-FFF2-40B4-BE49-F238E27FC236}">
              <a16:creationId xmlns:a16="http://schemas.microsoft.com/office/drawing/2014/main" id="{7FA14C4D-DB2E-4D8D-994F-46433FD45BD3}"/>
            </a:ext>
          </a:extLst>
        </xdr:cNvPr>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752" name="n_4aveValue【公民館】&#10;一人当たり面積">
          <a:extLst>
            <a:ext uri="{FF2B5EF4-FFF2-40B4-BE49-F238E27FC236}">
              <a16:creationId xmlns:a16="http://schemas.microsoft.com/office/drawing/2014/main" id="{0B24D0D7-5805-46B8-9DC7-34362E4F85F9}"/>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140988</xdr:rowOff>
    </xdr:from>
    <xdr:ext cx="469744" cy="259045"/>
    <xdr:sp macro="" textlink="">
      <xdr:nvSpPr>
        <xdr:cNvPr id="753" name="n_1mainValue【公民館】&#10;一人当たり面積">
          <a:extLst>
            <a:ext uri="{FF2B5EF4-FFF2-40B4-BE49-F238E27FC236}">
              <a16:creationId xmlns:a16="http://schemas.microsoft.com/office/drawing/2014/main" id="{3DD1C429-4D44-49A2-AC23-C6D5A8009624}"/>
            </a:ext>
          </a:extLst>
        </xdr:cNvPr>
        <xdr:cNvSpPr txBox="1"/>
      </xdr:nvSpPr>
      <xdr:spPr>
        <a:xfrm>
          <a:off x="21075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149369</xdr:rowOff>
    </xdr:from>
    <xdr:ext cx="469744" cy="259045"/>
    <xdr:sp macro="" textlink="">
      <xdr:nvSpPr>
        <xdr:cNvPr id="754" name="n_2mainValue【公民館】&#10;一人当たり面積">
          <a:extLst>
            <a:ext uri="{FF2B5EF4-FFF2-40B4-BE49-F238E27FC236}">
              <a16:creationId xmlns:a16="http://schemas.microsoft.com/office/drawing/2014/main" id="{499EB040-0EFB-4D42-A1C4-6C237788AE35}"/>
            </a:ext>
          </a:extLst>
        </xdr:cNvPr>
        <xdr:cNvSpPr txBox="1"/>
      </xdr:nvSpPr>
      <xdr:spPr>
        <a:xfrm>
          <a:off x="20199427" y="1849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155464</xdr:rowOff>
    </xdr:from>
    <xdr:ext cx="469744" cy="259045"/>
    <xdr:sp macro="" textlink="">
      <xdr:nvSpPr>
        <xdr:cNvPr id="755" name="n_3mainValue【公民館】&#10;一人当たり面積">
          <a:extLst>
            <a:ext uri="{FF2B5EF4-FFF2-40B4-BE49-F238E27FC236}">
              <a16:creationId xmlns:a16="http://schemas.microsoft.com/office/drawing/2014/main" id="{CDB33DEE-7565-4622-BCE9-E0B65583D565}"/>
            </a:ext>
          </a:extLst>
        </xdr:cNvPr>
        <xdr:cNvSpPr txBox="1"/>
      </xdr:nvSpPr>
      <xdr:spPr>
        <a:xfrm>
          <a:off x="19310427"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161562</xdr:rowOff>
    </xdr:from>
    <xdr:ext cx="469744" cy="259045"/>
    <xdr:sp macro="" textlink="">
      <xdr:nvSpPr>
        <xdr:cNvPr id="756" name="n_4mainValue【公民館】&#10;一人当たり面積">
          <a:extLst>
            <a:ext uri="{FF2B5EF4-FFF2-40B4-BE49-F238E27FC236}">
              <a16:creationId xmlns:a16="http://schemas.microsoft.com/office/drawing/2014/main" id="{5884186D-29E9-44F4-940A-DCE8F3E32297}"/>
            </a:ext>
          </a:extLst>
        </xdr:cNvPr>
        <xdr:cNvSpPr txBox="1"/>
      </xdr:nvSpPr>
      <xdr:spPr>
        <a:xfrm>
          <a:off x="18421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7DEA862F-B4F7-4D2D-9529-A4F0A6FAA91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812D7A6F-DA39-4720-BE99-68888811076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702065C-1A32-48A5-A47C-8E035026BD5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有形固定資産減価償却率については、多くの施設で類似団体平均を上回っている。特に道路や保育所、公民館においては、大幅に上回っている。全体的に</a:t>
          </a:r>
          <a:r>
            <a:rPr kumimoji="1" lang="ja-JP" altLang="ja-JP" sz="1100" baseline="0">
              <a:solidFill>
                <a:schemeClr val="dk1"/>
              </a:solidFill>
              <a:effectLst/>
              <a:latin typeface="+mn-lt"/>
              <a:ea typeface="+mn-ea"/>
              <a:cs typeface="+mn-cs"/>
            </a:rPr>
            <a:t>施設の老朽化が進んでいるが、今後は長寿命化や最適化を推進していく。特に数値が大幅に上回っている施設については、優先的に実施する必要がある。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B393325-5CE2-4231-BD3A-30074DBEBCD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9BF7D5-636C-42AC-8B85-531105955FA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6B31387-21A1-48F0-9C79-98B37F385FA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00CA917-4545-4EA9-9C29-0FDD180EF43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3EF7740-1892-4D10-895B-6CE5402A2BC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033E0BF-8F23-4B6A-9082-8C0B4C3B90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53836AE-9DA4-4977-9EE0-3B036ACE99C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C8D501-03BD-4E40-94DB-957B620B0C5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8414443-14F2-4814-AA0F-D29DAC43F20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F2B87B5-492B-440B-A16F-3DD4B697B7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1,925
1,913
293.92
3,722,239
3,471,545
231,047
2,058,281
2,672,000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BF4B416-EDDE-4C53-82FF-A89D130DCE3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5833DE9-EAA1-4BF3-88C5-6B549E6B59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7053260-860B-48F0-A7AD-ECAF192ABA4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13C638-A721-4FEC-874E-9FB1C26E106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1B81310-8504-43A9-9834-DE99C7C3787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D2230F9-1E5F-48D3-B560-736263E10F7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5CA7592-026C-4282-9B09-2316539E5C1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62EEF6-2D58-4415-A9D4-B12AE5D8DC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FAA403F-C32F-42A9-9C97-C813B13073B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369C95-0598-4E06-8A34-16B379BA7D4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7666145-81A0-44E5-98BB-9A161546B88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9C69C05-3DC9-490C-B118-628C07F781D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C1B0349-F9D8-48C4-B572-7FFBE522CB0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40CFB55-F65A-4002-B951-25F8F167794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80CCFB-E926-4429-BA45-031E9532F5F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0DD78B-2E98-4D09-94F9-F5C445D2B44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201824-44AC-444B-9260-B6C87196A9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3EDDAED-1E47-410F-81CD-08A1E20AAC3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B935F26-77DE-4523-985D-61D0B1E3152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24AD11E-9550-4453-841C-D0DE6F1F9E4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989B9FB-412A-49F2-BDA5-7006A13453F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40AAC6A-8A3F-41BD-95E1-B23C0D79E7C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928B33D-A66C-4A0F-81B9-E17D78F66B3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7032D1E-4FAF-49C3-8E26-74DDCEAA8BA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AC4E89E-10B4-4F2E-9F1A-21374B605C9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5F35F96-0C96-4896-8DD5-29454B6AE28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98D9D63-2CA5-4E15-B7E1-C9FD6D9DAFF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C3C2F44-EA0A-4845-9055-151E2A0D8EC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260E160-4E03-4CBB-8814-F29DDB51D63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70E35D1-95BB-477C-8383-62774B2237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497550B-BD09-47C7-B266-2E2015E0DF9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BD4C082-00DD-46EA-A695-7787CF51AF7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02398DF-8657-4752-82AD-1E376D2CCE4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79973FC-9F3F-4964-9B52-0D6B44F5B65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B0922A5-2415-4D91-B55E-9A5160989CA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2638565-9FDB-4490-B2F2-EC68D339C85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8F970D8-E800-4FC3-87C4-BBF6912472F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E6533A3-A3FC-4136-AE04-DD9F4BD9670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F2B75C0-7AA5-4B24-AD0E-74EAFE6E9A1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E736031-CDF1-4F52-8D0C-77E87A69153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F97BC8A-7A95-4639-8F2A-5F135FC0718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A4258FC-E54D-4313-9915-61130871458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29D9AFB-48C9-42C3-AC85-361115F9D01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3A9ABEF-22E6-470E-AC27-25DE1A04534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8722564-30C0-4960-87FE-629E1D0C2FC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20B1304-1E03-463F-83AB-5D83D46D15F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685C7BD-975D-4D7B-B3F3-58696AD14B0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9ACDAD-2A30-4336-B84C-612CF6D179A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54869036-3FB3-4462-8A46-65B5D9AF46E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C1004C59-34FF-4312-A336-A5FBA5DB6E3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5F72B79-7C7A-4E89-8D05-FB9EEF7B563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58B0A1E0-FD97-49DC-95ED-0E75435B549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EC7408F-5C35-436E-914D-DF9761EFDC9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EA80F829-8DA8-4523-AAF3-497831A31C9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57B9477D-B5E1-4707-B8A7-E16C72EE8B2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220AAEB-BEC3-465F-A728-5DE9AF9BF1E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629625DE-508B-498C-A089-7414CA7E2C5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A89C41A2-E837-43E3-9151-406140ED831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97847EA9-D61E-480B-9BD5-5C4C503EC73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1B3E51D-8FF0-4E3A-9470-BF3926C5F95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6314676-A5FA-4690-BFEF-E5ED9B6F341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CA7EA267-B2AA-439B-A09B-655C0FF5CF1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FB4AAE6C-0281-4A00-BA3E-A00A6D08B52B}"/>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C7B0C84-84CE-49C6-AEC7-6776C068C91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3E96C617-5512-4BBD-BA85-859FCAF9BB5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ED36305C-05D7-42CE-9229-47631122BDEE}"/>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4F1AC90B-7C47-4917-B167-C16F8D0BBA81}"/>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F799908-9E43-4817-AC79-473A01BBAD03}"/>
            </a:ext>
          </a:extLst>
        </xdr:cNvPr>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C34AB901-B032-4E42-9808-565FF065E91A}"/>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C17003C1-0197-467C-B80E-166400EB939F}"/>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CB933C97-5A88-46AE-8010-8E80E637B5A8}"/>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2DEB833F-A0E4-47F3-8F0D-6F78464C4B7B}"/>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DB43B679-FD4D-4427-ABA7-6862917EEC79}"/>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ADC5670-667D-47CD-A8A6-AA426D78FE1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A629CE8-D2EB-4AD0-9357-DFAF07C9E1D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E4C9CED-3B39-4F5C-B6EA-F155D277E60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1094F9F-10EC-4646-93B7-7232924C144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3429794-FFC9-4033-A3D8-77622432B2B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21046</xdr:rowOff>
    </xdr:from>
    <xdr:to>
      <xdr:col>24</xdr:col>
      <xdr:colOff>114300</xdr:colOff>
      <xdr:row>64</xdr:row>
      <xdr:rowOff>122646</xdr:rowOff>
    </xdr:to>
    <xdr:sp macro="" textlink="">
      <xdr:nvSpPr>
        <xdr:cNvPr id="90" name="楕円 89">
          <a:extLst>
            <a:ext uri="{FF2B5EF4-FFF2-40B4-BE49-F238E27FC236}">
              <a16:creationId xmlns:a16="http://schemas.microsoft.com/office/drawing/2014/main" id="{312D3AE5-CC28-4FA4-B64F-246064574F0D}"/>
            </a:ext>
          </a:extLst>
        </xdr:cNvPr>
        <xdr:cNvSpPr/>
      </xdr:nvSpPr>
      <xdr:spPr>
        <a:xfrm>
          <a:off x="45847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107423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5EAD108-E40F-48D9-9067-EEB1B092DC77}"/>
            </a:ext>
          </a:extLst>
        </xdr:cNvPr>
        <xdr:cNvSpPr txBox="1"/>
      </xdr:nvSpPr>
      <xdr:spPr>
        <a:xfrm>
          <a:off x="4673600" y="10908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22678</xdr:rowOff>
    </xdr:from>
    <xdr:to>
      <xdr:col>20</xdr:col>
      <xdr:colOff>38100</xdr:colOff>
      <xdr:row>64</xdr:row>
      <xdr:rowOff>124278</xdr:rowOff>
    </xdr:to>
    <xdr:sp macro="" textlink="">
      <xdr:nvSpPr>
        <xdr:cNvPr id="92" name="楕円 91">
          <a:extLst>
            <a:ext uri="{FF2B5EF4-FFF2-40B4-BE49-F238E27FC236}">
              <a16:creationId xmlns:a16="http://schemas.microsoft.com/office/drawing/2014/main" id="{8014873B-1507-454B-92E5-814CFCB7CAE1}"/>
            </a:ext>
          </a:extLst>
        </xdr:cNvPr>
        <xdr:cNvSpPr/>
      </xdr:nvSpPr>
      <xdr:spPr>
        <a:xfrm>
          <a:off x="3746500" y="109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71846</xdr:rowOff>
    </xdr:from>
    <xdr:to>
      <xdr:col>24</xdr:col>
      <xdr:colOff>63500</xdr:colOff>
      <xdr:row>64</xdr:row>
      <xdr:rowOff>73478</xdr:rowOff>
    </xdr:to>
    <xdr:cxnSp macro="">
      <xdr:nvCxnSpPr>
        <xdr:cNvPr id="93" name="直線コネクタ 92">
          <a:extLst>
            <a:ext uri="{FF2B5EF4-FFF2-40B4-BE49-F238E27FC236}">
              <a16:creationId xmlns:a16="http://schemas.microsoft.com/office/drawing/2014/main" id="{872560E9-DCF1-4180-935A-79DCB4D07ECC}"/>
            </a:ext>
          </a:extLst>
        </xdr:cNvPr>
        <xdr:cNvCxnSpPr/>
      </xdr:nvCxnSpPr>
      <xdr:spPr>
        <a:xfrm flipV="1">
          <a:off x="3797300" y="1104464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45538</xdr:rowOff>
    </xdr:from>
    <xdr:to>
      <xdr:col>15</xdr:col>
      <xdr:colOff>101600</xdr:colOff>
      <xdr:row>64</xdr:row>
      <xdr:rowOff>147138</xdr:rowOff>
    </xdr:to>
    <xdr:sp macro="" textlink="">
      <xdr:nvSpPr>
        <xdr:cNvPr id="94" name="楕円 93">
          <a:extLst>
            <a:ext uri="{FF2B5EF4-FFF2-40B4-BE49-F238E27FC236}">
              <a16:creationId xmlns:a16="http://schemas.microsoft.com/office/drawing/2014/main" id="{CA2C3C62-2F29-4C77-B584-779A02B36E28}"/>
            </a:ext>
          </a:extLst>
        </xdr:cNvPr>
        <xdr:cNvSpPr/>
      </xdr:nvSpPr>
      <xdr:spPr>
        <a:xfrm>
          <a:off x="2857500" y="110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73478</xdr:rowOff>
    </xdr:from>
    <xdr:to>
      <xdr:col>19</xdr:col>
      <xdr:colOff>177800</xdr:colOff>
      <xdr:row>64</xdr:row>
      <xdr:rowOff>96338</xdr:rowOff>
    </xdr:to>
    <xdr:cxnSp macro="">
      <xdr:nvCxnSpPr>
        <xdr:cNvPr id="95" name="直線コネクタ 94">
          <a:extLst>
            <a:ext uri="{FF2B5EF4-FFF2-40B4-BE49-F238E27FC236}">
              <a16:creationId xmlns:a16="http://schemas.microsoft.com/office/drawing/2014/main" id="{350C56B1-FBF9-4EBD-B47E-D73F57BBB93C}"/>
            </a:ext>
          </a:extLst>
        </xdr:cNvPr>
        <xdr:cNvCxnSpPr/>
      </xdr:nvCxnSpPr>
      <xdr:spPr>
        <a:xfrm flipV="1">
          <a:off x="2908300" y="110462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21046</xdr:rowOff>
    </xdr:from>
    <xdr:to>
      <xdr:col>10</xdr:col>
      <xdr:colOff>165100</xdr:colOff>
      <xdr:row>64</xdr:row>
      <xdr:rowOff>122646</xdr:rowOff>
    </xdr:to>
    <xdr:sp macro="" textlink="">
      <xdr:nvSpPr>
        <xdr:cNvPr id="96" name="楕円 95">
          <a:extLst>
            <a:ext uri="{FF2B5EF4-FFF2-40B4-BE49-F238E27FC236}">
              <a16:creationId xmlns:a16="http://schemas.microsoft.com/office/drawing/2014/main" id="{686BD38D-CBB4-47EC-9EEB-7CC86E5F1BBC}"/>
            </a:ext>
          </a:extLst>
        </xdr:cNvPr>
        <xdr:cNvSpPr/>
      </xdr:nvSpPr>
      <xdr:spPr>
        <a:xfrm>
          <a:off x="1968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71846</xdr:rowOff>
    </xdr:from>
    <xdr:to>
      <xdr:col>15</xdr:col>
      <xdr:colOff>50800</xdr:colOff>
      <xdr:row>64</xdr:row>
      <xdr:rowOff>96338</xdr:rowOff>
    </xdr:to>
    <xdr:cxnSp macro="">
      <xdr:nvCxnSpPr>
        <xdr:cNvPr id="97" name="直線コネクタ 96">
          <a:extLst>
            <a:ext uri="{FF2B5EF4-FFF2-40B4-BE49-F238E27FC236}">
              <a16:creationId xmlns:a16="http://schemas.microsoft.com/office/drawing/2014/main" id="{885B873F-D9FE-4B34-84F0-49711E2017F5}"/>
            </a:ext>
          </a:extLst>
        </xdr:cNvPr>
        <xdr:cNvCxnSpPr/>
      </xdr:nvCxnSpPr>
      <xdr:spPr>
        <a:xfrm>
          <a:off x="2019300" y="1104464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143510</xdr:rowOff>
    </xdr:from>
    <xdr:to>
      <xdr:col>6</xdr:col>
      <xdr:colOff>38100</xdr:colOff>
      <xdr:row>64</xdr:row>
      <xdr:rowOff>73660</xdr:rowOff>
    </xdr:to>
    <xdr:sp macro="" textlink="">
      <xdr:nvSpPr>
        <xdr:cNvPr id="98" name="楕円 97">
          <a:extLst>
            <a:ext uri="{FF2B5EF4-FFF2-40B4-BE49-F238E27FC236}">
              <a16:creationId xmlns:a16="http://schemas.microsoft.com/office/drawing/2014/main" id="{FEDBFED6-AF02-465A-AC99-F59F5ECFA29F}"/>
            </a:ext>
          </a:extLst>
        </xdr:cNvPr>
        <xdr:cNvSpPr/>
      </xdr:nvSpPr>
      <xdr:spPr>
        <a:xfrm>
          <a:off x="1079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22860</xdr:rowOff>
    </xdr:from>
    <xdr:to>
      <xdr:col>10</xdr:col>
      <xdr:colOff>114300</xdr:colOff>
      <xdr:row>64</xdr:row>
      <xdr:rowOff>71846</xdr:rowOff>
    </xdr:to>
    <xdr:cxnSp macro="">
      <xdr:nvCxnSpPr>
        <xdr:cNvPr id="99" name="直線コネクタ 98">
          <a:extLst>
            <a:ext uri="{FF2B5EF4-FFF2-40B4-BE49-F238E27FC236}">
              <a16:creationId xmlns:a16="http://schemas.microsoft.com/office/drawing/2014/main" id="{E6D30436-E04F-4128-BC09-0858AFBDECE7}"/>
            </a:ext>
          </a:extLst>
        </xdr:cNvPr>
        <xdr:cNvCxnSpPr/>
      </xdr:nvCxnSpPr>
      <xdr:spPr>
        <a:xfrm>
          <a:off x="1130300" y="1099566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100" name="n_1aveValue【体育館・プール】&#10;有形固定資産減価償却率">
          <a:extLst>
            <a:ext uri="{FF2B5EF4-FFF2-40B4-BE49-F238E27FC236}">
              <a16:creationId xmlns:a16="http://schemas.microsoft.com/office/drawing/2014/main" id="{A593306E-B3B0-4D6F-9337-0341AA267BC8}"/>
            </a:ext>
          </a:extLst>
        </xdr:cNvPr>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101" name="n_2aveValue【体育館・プール】&#10;有形固定資産減価償却率">
          <a:extLst>
            <a:ext uri="{FF2B5EF4-FFF2-40B4-BE49-F238E27FC236}">
              <a16:creationId xmlns:a16="http://schemas.microsoft.com/office/drawing/2014/main" id="{76D2291C-B136-42C3-AE6C-0DDD63409FD7}"/>
            </a:ext>
          </a:extLst>
        </xdr:cNvPr>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102" name="n_3aveValue【体育館・プール】&#10;有形固定資産減価償却率">
          <a:extLst>
            <a:ext uri="{FF2B5EF4-FFF2-40B4-BE49-F238E27FC236}">
              <a16:creationId xmlns:a16="http://schemas.microsoft.com/office/drawing/2014/main" id="{7BB31293-4352-4E07-A12D-022B38327733}"/>
            </a:ext>
          </a:extLst>
        </xdr:cNvPr>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103" name="n_4aveValue【体育館・プール】&#10;有形固定資産減価償却率">
          <a:extLst>
            <a:ext uri="{FF2B5EF4-FFF2-40B4-BE49-F238E27FC236}">
              <a16:creationId xmlns:a16="http://schemas.microsoft.com/office/drawing/2014/main" id="{D53FD5FF-BA99-434E-BA25-ED3D78EA302B}"/>
            </a:ext>
          </a:extLst>
        </xdr:cNvPr>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115405</xdr:rowOff>
    </xdr:from>
    <xdr:ext cx="405111" cy="259045"/>
    <xdr:sp macro="" textlink="">
      <xdr:nvSpPr>
        <xdr:cNvPr id="104" name="n_1mainValue【体育館・プール】&#10;有形固定資産減価償却率">
          <a:extLst>
            <a:ext uri="{FF2B5EF4-FFF2-40B4-BE49-F238E27FC236}">
              <a16:creationId xmlns:a16="http://schemas.microsoft.com/office/drawing/2014/main" id="{021E62E5-9C4B-4330-8C9B-D8DE9BD6023D}"/>
            </a:ext>
          </a:extLst>
        </xdr:cNvPr>
        <xdr:cNvSpPr txBox="1"/>
      </xdr:nvSpPr>
      <xdr:spPr>
        <a:xfrm>
          <a:off x="3582044" y="1108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138265</xdr:rowOff>
    </xdr:from>
    <xdr:ext cx="405111" cy="259045"/>
    <xdr:sp macro="" textlink="">
      <xdr:nvSpPr>
        <xdr:cNvPr id="105" name="n_2mainValue【体育館・プール】&#10;有形固定資産減価償却率">
          <a:extLst>
            <a:ext uri="{FF2B5EF4-FFF2-40B4-BE49-F238E27FC236}">
              <a16:creationId xmlns:a16="http://schemas.microsoft.com/office/drawing/2014/main" id="{CBB16639-5BD6-4D02-9839-2E3A96B1B9BD}"/>
            </a:ext>
          </a:extLst>
        </xdr:cNvPr>
        <xdr:cNvSpPr txBox="1"/>
      </xdr:nvSpPr>
      <xdr:spPr>
        <a:xfrm>
          <a:off x="2705744" y="1111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113773</xdr:rowOff>
    </xdr:from>
    <xdr:ext cx="405111" cy="259045"/>
    <xdr:sp macro="" textlink="">
      <xdr:nvSpPr>
        <xdr:cNvPr id="106" name="n_3mainValue【体育館・プール】&#10;有形固定資産減価償却率">
          <a:extLst>
            <a:ext uri="{FF2B5EF4-FFF2-40B4-BE49-F238E27FC236}">
              <a16:creationId xmlns:a16="http://schemas.microsoft.com/office/drawing/2014/main" id="{95470C1E-192D-4891-B252-EF356F061297}"/>
            </a:ext>
          </a:extLst>
        </xdr:cNvPr>
        <xdr:cNvSpPr txBox="1"/>
      </xdr:nvSpPr>
      <xdr:spPr>
        <a:xfrm>
          <a:off x="1816744" y="1108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64787</xdr:rowOff>
    </xdr:from>
    <xdr:ext cx="405111" cy="259045"/>
    <xdr:sp macro="" textlink="">
      <xdr:nvSpPr>
        <xdr:cNvPr id="107" name="n_4mainValue【体育館・プール】&#10;有形固定資産減価償却率">
          <a:extLst>
            <a:ext uri="{FF2B5EF4-FFF2-40B4-BE49-F238E27FC236}">
              <a16:creationId xmlns:a16="http://schemas.microsoft.com/office/drawing/2014/main" id="{E498A965-6A2D-42FB-853B-6D566E20F827}"/>
            </a:ext>
          </a:extLst>
        </xdr:cNvPr>
        <xdr:cNvSpPr txBox="1"/>
      </xdr:nvSpPr>
      <xdr:spPr>
        <a:xfrm>
          <a:off x="927744" y="1103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0F3A4CD-F0E6-44C3-B6E5-BF57FBE0247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65B3F5A2-8E06-48D6-B71F-93BCA14E96C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9F52CFD-E175-4745-A1DB-C60DC64DEB9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A3DEEEAB-D1B1-46CB-9FA6-5652C14A0A4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ACF6808E-DC84-4B3F-A467-E89C3063930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798160B2-9F2F-4ACD-B367-7E3E2A7239E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82CB9B9D-0E3E-4DF7-B45F-CAE9D516F47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69C5432A-3559-42A2-90E7-01CD68F7293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4A76C42-F3E9-46A2-BCC7-AD5F3B06D57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4719D040-A3E8-4086-AE37-2E6DE45C043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666A9A64-C255-42FE-974C-C1A721708BF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AA85907E-2230-44BE-9AB5-8DCDF32B1F2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A72B3619-A2E3-41A0-B8B2-3B7F04235FB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EA2D9942-D147-4A6B-95D4-6865C5BD235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4E09F2BD-90B1-4AC8-B3DB-DCD80040474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8FBB7F1F-F3A2-4844-861C-93CBDFF7BDE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59664930-7862-44B7-9883-B8F9FA079C8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90DE3D16-EDD6-40A4-8F52-DF089EB4DF4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3B013BA3-CC57-4562-ADA5-675F1347300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9D246B26-84DF-443C-BC90-35E9A06597C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1322B1D5-179C-45D4-B136-22A4B4EF4C3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814F6EDC-F082-4B10-AB88-B05731CE7DC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E00EF10D-FFC6-4332-9DDE-943F416CA5D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31" name="直線コネクタ 130">
          <a:extLst>
            <a:ext uri="{FF2B5EF4-FFF2-40B4-BE49-F238E27FC236}">
              <a16:creationId xmlns:a16="http://schemas.microsoft.com/office/drawing/2014/main" id="{7707EBDD-64B8-4507-A381-6D0A541C44E7}"/>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32" name="【体育館・プール】&#10;一人当たり面積最小値テキスト">
          <a:extLst>
            <a:ext uri="{FF2B5EF4-FFF2-40B4-BE49-F238E27FC236}">
              <a16:creationId xmlns:a16="http://schemas.microsoft.com/office/drawing/2014/main" id="{6785575C-7872-4454-86CA-3C67FF5D4855}"/>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3" name="直線コネクタ 132">
          <a:extLst>
            <a:ext uri="{FF2B5EF4-FFF2-40B4-BE49-F238E27FC236}">
              <a16:creationId xmlns:a16="http://schemas.microsoft.com/office/drawing/2014/main" id="{A98EC5E8-4AEE-420A-8A42-97C7034934FB}"/>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4" name="【体育館・プール】&#10;一人当たり面積最大値テキスト">
          <a:extLst>
            <a:ext uri="{FF2B5EF4-FFF2-40B4-BE49-F238E27FC236}">
              <a16:creationId xmlns:a16="http://schemas.microsoft.com/office/drawing/2014/main" id="{BB059889-C66B-4051-A1BF-44500AB3A97E}"/>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5" name="直線コネクタ 134">
          <a:extLst>
            <a:ext uri="{FF2B5EF4-FFF2-40B4-BE49-F238E27FC236}">
              <a16:creationId xmlns:a16="http://schemas.microsoft.com/office/drawing/2014/main" id="{F2B36BC4-0139-40DB-8BF0-ECD4714C02F3}"/>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136" name="【体育館・プール】&#10;一人当たり面積平均値テキスト">
          <a:extLst>
            <a:ext uri="{FF2B5EF4-FFF2-40B4-BE49-F238E27FC236}">
              <a16:creationId xmlns:a16="http://schemas.microsoft.com/office/drawing/2014/main" id="{E4BA7298-57D7-4113-8460-1175A14F2D4C}"/>
            </a:ext>
          </a:extLst>
        </xdr:cNvPr>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7" name="フローチャート: 判断 136">
          <a:extLst>
            <a:ext uri="{FF2B5EF4-FFF2-40B4-BE49-F238E27FC236}">
              <a16:creationId xmlns:a16="http://schemas.microsoft.com/office/drawing/2014/main" id="{205207C5-0A01-4889-BB32-84E3BA48DE40}"/>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8" name="フローチャート: 判断 137">
          <a:extLst>
            <a:ext uri="{FF2B5EF4-FFF2-40B4-BE49-F238E27FC236}">
              <a16:creationId xmlns:a16="http://schemas.microsoft.com/office/drawing/2014/main" id="{2F996553-1F95-428C-9C71-F39C654D7C28}"/>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9" name="フローチャート: 判断 138">
          <a:extLst>
            <a:ext uri="{FF2B5EF4-FFF2-40B4-BE49-F238E27FC236}">
              <a16:creationId xmlns:a16="http://schemas.microsoft.com/office/drawing/2014/main" id="{1D66F06B-CBB9-44D7-B825-6A65E8FE66A7}"/>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40" name="フローチャート: 判断 139">
          <a:extLst>
            <a:ext uri="{FF2B5EF4-FFF2-40B4-BE49-F238E27FC236}">
              <a16:creationId xmlns:a16="http://schemas.microsoft.com/office/drawing/2014/main" id="{8714F45F-3DD3-451A-BAB7-397ABDCC26F1}"/>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41" name="フローチャート: 判断 140">
          <a:extLst>
            <a:ext uri="{FF2B5EF4-FFF2-40B4-BE49-F238E27FC236}">
              <a16:creationId xmlns:a16="http://schemas.microsoft.com/office/drawing/2014/main" id="{83A71904-B9DC-463D-B422-53C0D4D07FAC}"/>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26C91D1-1CBC-48F1-8822-A7CF11C6CF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8EFEBA37-68EC-470F-85E2-E767ED30E9C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F0C506C2-B870-4A4B-99E8-21F0B6D176D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8EFC8E70-857F-42B4-AC33-BE2590875D4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7B689A0D-9888-46DA-A5AA-6BE48B2F6C8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29210</xdr:rowOff>
    </xdr:from>
    <xdr:to>
      <xdr:col>55</xdr:col>
      <xdr:colOff>50800</xdr:colOff>
      <xdr:row>61</xdr:row>
      <xdr:rowOff>130810</xdr:rowOff>
    </xdr:to>
    <xdr:sp macro="" textlink="">
      <xdr:nvSpPr>
        <xdr:cNvPr id="147" name="楕円 146">
          <a:extLst>
            <a:ext uri="{FF2B5EF4-FFF2-40B4-BE49-F238E27FC236}">
              <a16:creationId xmlns:a16="http://schemas.microsoft.com/office/drawing/2014/main" id="{268B07E8-51E9-494E-89E9-2BD594DE89E4}"/>
            </a:ext>
          </a:extLst>
        </xdr:cNvPr>
        <xdr:cNvSpPr/>
      </xdr:nvSpPr>
      <xdr:spPr>
        <a:xfrm>
          <a:off x="10426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52087</xdr:rowOff>
    </xdr:from>
    <xdr:ext cx="469744" cy="259045"/>
    <xdr:sp macro="" textlink="">
      <xdr:nvSpPr>
        <xdr:cNvPr id="148" name="【体育館・プール】&#10;一人当たり面積該当値テキスト">
          <a:extLst>
            <a:ext uri="{FF2B5EF4-FFF2-40B4-BE49-F238E27FC236}">
              <a16:creationId xmlns:a16="http://schemas.microsoft.com/office/drawing/2014/main" id="{8F79AE76-779F-4EA8-9F29-7EE94FAFA2E5}"/>
            </a:ext>
          </a:extLst>
        </xdr:cNvPr>
        <xdr:cNvSpPr txBox="1"/>
      </xdr:nvSpPr>
      <xdr:spPr>
        <a:xfrm>
          <a:off x="10515600"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47879</xdr:rowOff>
    </xdr:from>
    <xdr:to>
      <xdr:col>50</xdr:col>
      <xdr:colOff>165100</xdr:colOff>
      <xdr:row>61</xdr:row>
      <xdr:rowOff>149479</xdr:rowOff>
    </xdr:to>
    <xdr:sp macro="" textlink="">
      <xdr:nvSpPr>
        <xdr:cNvPr id="149" name="楕円 148">
          <a:extLst>
            <a:ext uri="{FF2B5EF4-FFF2-40B4-BE49-F238E27FC236}">
              <a16:creationId xmlns:a16="http://schemas.microsoft.com/office/drawing/2014/main" id="{2AF70A2D-97EB-4E24-B69C-C18FC97CF48D}"/>
            </a:ext>
          </a:extLst>
        </xdr:cNvPr>
        <xdr:cNvSpPr/>
      </xdr:nvSpPr>
      <xdr:spPr>
        <a:xfrm>
          <a:off x="9588500" y="105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80010</xdr:rowOff>
    </xdr:from>
    <xdr:to>
      <xdr:col>55</xdr:col>
      <xdr:colOff>0</xdr:colOff>
      <xdr:row>61</xdr:row>
      <xdr:rowOff>98679</xdr:rowOff>
    </xdr:to>
    <xdr:cxnSp macro="">
      <xdr:nvCxnSpPr>
        <xdr:cNvPr id="150" name="直線コネクタ 149">
          <a:extLst>
            <a:ext uri="{FF2B5EF4-FFF2-40B4-BE49-F238E27FC236}">
              <a16:creationId xmlns:a16="http://schemas.microsoft.com/office/drawing/2014/main" id="{8CDA887E-DE39-4A79-A20F-482DE37A7407}"/>
            </a:ext>
          </a:extLst>
        </xdr:cNvPr>
        <xdr:cNvCxnSpPr/>
      </xdr:nvCxnSpPr>
      <xdr:spPr>
        <a:xfrm flipV="1">
          <a:off x="9639300" y="10538460"/>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67310</xdr:rowOff>
    </xdr:from>
    <xdr:to>
      <xdr:col>46</xdr:col>
      <xdr:colOff>38100</xdr:colOff>
      <xdr:row>61</xdr:row>
      <xdr:rowOff>168910</xdr:rowOff>
    </xdr:to>
    <xdr:sp macro="" textlink="">
      <xdr:nvSpPr>
        <xdr:cNvPr id="151" name="楕円 150">
          <a:extLst>
            <a:ext uri="{FF2B5EF4-FFF2-40B4-BE49-F238E27FC236}">
              <a16:creationId xmlns:a16="http://schemas.microsoft.com/office/drawing/2014/main" id="{B1C0D1D5-4861-42E6-A3D6-EA46E8906EBA}"/>
            </a:ext>
          </a:extLst>
        </xdr:cNvPr>
        <xdr:cNvSpPr/>
      </xdr:nvSpPr>
      <xdr:spPr>
        <a:xfrm>
          <a:off x="8699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98679</xdr:rowOff>
    </xdr:from>
    <xdr:to>
      <xdr:col>50</xdr:col>
      <xdr:colOff>114300</xdr:colOff>
      <xdr:row>61</xdr:row>
      <xdr:rowOff>118110</xdr:rowOff>
    </xdr:to>
    <xdr:cxnSp macro="">
      <xdr:nvCxnSpPr>
        <xdr:cNvPr id="152" name="直線コネクタ 151">
          <a:extLst>
            <a:ext uri="{FF2B5EF4-FFF2-40B4-BE49-F238E27FC236}">
              <a16:creationId xmlns:a16="http://schemas.microsoft.com/office/drawing/2014/main" id="{8AE0DED6-99AB-4747-AC58-A3BE57D08E4A}"/>
            </a:ext>
          </a:extLst>
        </xdr:cNvPr>
        <xdr:cNvCxnSpPr/>
      </xdr:nvCxnSpPr>
      <xdr:spPr>
        <a:xfrm flipV="1">
          <a:off x="8750300" y="1055712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80645</xdr:rowOff>
    </xdr:from>
    <xdr:to>
      <xdr:col>41</xdr:col>
      <xdr:colOff>101600</xdr:colOff>
      <xdr:row>62</xdr:row>
      <xdr:rowOff>10795</xdr:rowOff>
    </xdr:to>
    <xdr:sp macro="" textlink="">
      <xdr:nvSpPr>
        <xdr:cNvPr id="153" name="楕円 152">
          <a:extLst>
            <a:ext uri="{FF2B5EF4-FFF2-40B4-BE49-F238E27FC236}">
              <a16:creationId xmlns:a16="http://schemas.microsoft.com/office/drawing/2014/main" id="{F303F0A9-6372-4BA4-802F-9BFF1CB33325}"/>
            </a:ext>
          </a:extLst>
        </xdr:cNvPr>
        <xdr:cNvSpPr/>
      </xdr:nvSpPr>
      <xdr:spPr>
        <a:xfrm>
          <a:off x="7810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118110</xdr:rowOff>
    </xdr:from>
    <xdr:to>
      <xdr:col>45</xdr:col>
      <xdr:colOff>177800</xdr:colOff>
      <xdr:row>61</xdr:row>
      <xdr:rowOff>131445</xdr:rowOff>
    </xdr:to>
    <xdr:cxnSp macro="">
      <xdr:nvCxnSpPr>
        <xdr:cNvPr id="154" name="直線コネクタ 153">
          <a:extLst>
            <a:ext uri="{FF2B5EF4-FFF2-40B4-BE49-F238E27FC236}">
              <a16:creationId xmlns:a16="http://schemas.microsoft.com/office/drawing/2014/main" id="{B6F1AE48-3A03-4F1D-A04E-44A955E95BF1}"/>
            </a:ext>
          </a:extLst>
        </xdr:cNvPr>
        <xdr:cNvCxnSpPr/>
      </xdr:nvCxnSpPr>
      <xdr:spPr>
        <a:xfrm flipV="1">
          <a:off x="7861300" y="105765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93599</xdr:rowOff>
    </xdr:from>
    <xdr:to>
      <xdr:col>36</xdr:col>
      <xdr:colOff>165100</xdr:colOff>
      <xdr:row>62</xdr:row>
      <xdr:rowOff>23749</xdr:rowOff>
    </xdr:to>
    <xdr:sp macro="" textlink="">
      <xdr:nvSpPr>
        <xdr:cNvPr id="155" name="楕円 154">
          <a:extLst>
            <a:ext uri="{FF2B5EF4-FFF2-40B4-BE49-F238E27FC236}">
              <a16:creationId xmlns:a16="http://schemas.microsoft.com/office/drawing/2014/main" id="{44456946-6202-48E9-80AC-4EE1DA315BCF}"/>
            </a:ext>
          </a:extLst>
        </xdr:cNvPr>
        <xdr:cNvSpPr/>
      </xdr:nvSpPr>
      <xdr:spPr>
        <a:xfrm>
          <a:off x="6921500" y="105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131445</xdr:rowOff>
    </xdr:from>
    <xdr:to>
      <xdr:col>41</xdr:col>
      <xdr:colOff>50800</xdr:colOff>
      <xdr:row>61</xdr:row>
      <xdr:rowOff>144399</xdr:rowOff>
    </xdr:to>
    <xdr:cxnSp macro="">
      <xdr:nvCxnSpPr>
        <xdr:cNvPr id="156" name="直線コネクタ 155">
          <a:extLst>
            <a:ext uri="{FF2B5EF4-FFF2-40B4-BE49-F238E27FC236}">
              <a16:creationId xmlns:a16="http://schemas.microsoft.com/office/drawing/2014/main" id="{3EF532B0-4EC7-4AAB-B52B-B206BC66F897}"/>
            </a:ext>
          </a:extLst>
        </xdr:cNvPr>
        <xdr:cNvCxnSpPr/>
      </xdr:nvCxnSpPr>
      <xdr:spPr>
        <a:xfrm flipV="1">
          <a:off x="6972300" y="1058989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157" name="n_1aveValue【体育館・プール】&#10;一人当たり面積">
          <a:extLst>
            <a:ext uri="{FF2B5EF4-FFF2-40B4-BE49-F238E27FC236}">
              <a16:creationId xmlns:a16="http://schemas.microsoft.com/office/drawing/2014/main" id="{4F450355-EB2E-46F4-8298-B4BA7E42BAC9}"/>
            </a:ext>
          </a:extLst>
        </xdr:cNvPr>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48404</xdr:rowOff>
    </xdr:from>
    <xdr:ext cx="469744" cy="259045"/>
    <xdr:sp macro="" textlink="">
      <xdr:nvSpPr>
        <xdr:cNvPr id="158" name="n_2aveValue【体育館・プール】&#10;一人当たり面積">
          <a:extLst>
            <a:ext uri="{FF2B5EF4-FFF2-40B4-BE49-F238E27FC236}">
              <a16:creationId xmlns:a16="http://schemas.microsoft.com/office/drawing/2014/main" id="{7516200F-2A59-4410-8C0B-8BC84575758D}"/>
            </a:ext>
          </a:extLst>
        </xdr:cNvPr>
        <xdr:cNvSpPr txBox="1"/>
      </xdr:nvSpPr>
      <xdr:spPr>
        <a:xfrm>
          <a:off x="8515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159" name="n_3aveValue【体育館・プール】&#10;一人当たり面積">
          <a:extLst>
            <a:ext uri="{FF2B5EF4-FFF2-40B4-BE49-F238E27FC236}">
              <a16:creationId xmlns:a16="http://schemas.microsoft.com/office/drawing/2014/main" id="{6A9B6D37-EA38-48C7-B2C9-F98C94728FF3}"/>
            </a:ext>
          </a:extLst>
        </xdr:cNvPr>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108602</xdr:rowOff>
    </xdr:from>
    <xdr:ext cx="469744" cy="259045"/>
    <xdr:sp macro="" textlink="">
      <xdr:nvSpPr>
        <xdr:cNvPr id="160" name="n_4aveValue【体育館・プール】&#10;一人当たり面積">
          <a:extLst>
            <a:ext uri="{FF2B5EF4-FFF2-40B4-BE49-F238E27FC236}">
              <a16:creationId xmlns:a16="http://schemas.microsoft.com/office/drawing/2014/main" id="{67C722E7-0663-4C83-814A-CFE286F36D6E}"/>
            </a:ext>
          </a:extLst>
        </xdr:cNvPr>
        <xdr:cNvSpPr txBox="1"/>
      </xdr:nvSpPr>
      <xdr:spPr>
        <a:xfrm>
          <a:off x="6737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166006</xdr:rowOff>
    </xdr:from>
    <xdr:ext cx="469744" cy="259045"/>
    <xdr:sp macro="" textlink="">
      <xdr:nvSpPr>
        <xdr:cNvPr id="161" name="n_1mainValue【体育館・プール】&#10;一人当たり面積">
          <a:extLst>
            <a:ext uri="{FF2B5EF4-FFF2-40B4-BE49-F238E27FC236}">
              <a16:creationId xmlns:a16="http://schemas.microsoft.com/office/drawing/2014/main" id="{02AF34B8-8C8D-4FF1-9C19-E5F0F21E3A99}"/>
            </a:ext>
          </a:extLst>
        </xdr:cNvPr>
        <xdr:cNvSpPr txBox="1"/>
      </xdr:nvSpPr>
      <xdr:spPr>
        <a:xfrm>
          <a:off x="9391727" y="1028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13987</xdr:rowOff>
    </xdr:from>
    <xdr:ext cx="469744" cy="259045"/>
    <xdr:sp macro="" textlink="">
      <xdr:nvSpPr>
        <xdr:cNvPr id="162" name="n_2mainValue【体育館・プール】&#10;一人当たり面積">
          <a:extLst>
            <a:ext uri="{FF2B5EF4-FFF2-40B4-BE49-F238E27FC236}">
              <a16:creationId xmlns:a16="http://schemas.microsoft.com/office/drawing/2014/main" id="{8C55F22B-C6CE-40F9-B080-9AD27B671638}"/>
            </a:ext>
          </a:extLst>
        </xdr:cNvPr>
        <xdr:cNvSpPr txBox="1"/>
      </xdr:nvSpPr>
      <xdr:spPr>
        <a:xfrm>
          <a:off x="8515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27322</xdr:rowOff>
    </xdr:from>
    <xdr:ext cx="469744" cy="259045"/>
    <xdr:sp macro="" textlink="">
      <xdr:nvSpPr>
        <xdr:cNvPr id="163" name="n_3mainValue【体育館・プール】&#10;一人当たり面積">
          <a:extLst>
            <a:ext uri="{FF2B5EF4-FFF2-40B4-BE49-F238E27FC236}">
              <a16:creationId xmlns:a16="http://schemas.microsoft.com/office/drawing/2014/main" id="{FFC430F9-A503-491C-87D4-1C113CF5E884}"/>
            </a:ext>
          </a:extLst>
        </xdr:cNvPr>
        <xdr:cNvSpPr txBox="1"/>
      </xdr:nvSpPr>
      <xdr:spPr>
        <a:xfrm>
          <a:off x="7626427" y="1031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40276</xdr:rowOff>
    </xdr:from>
    <xdr:ext cx="469744" cy="259045"/>
    <xdr:sp macro="" textlink="">
      <xdr:nvSpPr>
        <xdr:cNvPr id="164" name="n_4mainValue【体育館・プール】&#10;一人当たり面積">
          <a:extLst>
            <a:ext uri="{FF2B5EF4-FFF2-40B4-BE49-F238E27FC236}">
              <a16:creationId xmlns:a16="http://schemas.microsoft.com/office/drawing/2014/main" id="{46596388-B480-43A0-A552-402A0BCCBE95}"/>
            </a:ext>
          </a:extLst>
        </xdr:cNvPr>
        <xdr:cNvSpPr txBox="1"/>
      </xdr:nvSpPr>
      <xdr:spPr>
        <a:xfrm>
          <a:off x="6737427" y="1032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1BF6882F-CC5E-4759-AD58-B4F13A86698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1CCC562D-1074-4397-94A4-95D3C581AFF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59C0577A-7AC4-4BC6-AD1C-8540F008D9C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99FC59AB-E646-426D-9283-FEB8AE15248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3B275E48-F60F-42FA-B042-517DADA1FE4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DBC31DBC-41F1-4E0B-B6E2-9EDFD7AA49F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F88472FD-A041-42E0-BEB8-2C51586458F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D53127DF-3173-42CB-9E0E-080FBE4E132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27FF24C7-E18E-44E8-B432-779C4FAFF80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E958C1F2-7265-40A2-8873-C1C116EA7AF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F125412A-9FD5-421C-A240-044864F31F6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F358CABE-D797-4746-B101-0A82B77520B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E8365FA7-1CEF-45BF-9067-0B5FB7B8DAB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DD001D79-0B26-4A15-A70F-40F9DB8112F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23630F26-D190-4C0E-BF7A-30A740FE709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7A236356-29B7-4E6A-AFA7-51DAAECE6F8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E86CA6F3-848C-4DAD-AD19-A0C5A93BFCF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F87CA155-EA9C-48F9-B8CE-947FD6BE893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1E30DBCB-9609-4336-A585-C76B0D2AD0C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43C9F8C7-5FC3-47A5-81B7-4F3348D6EA1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EA1F07FD-656D-441C-8FEC-57F9480A5B1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812CB9C2-74EC-4220-814D-1DF80106EDC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8C7704C1-2498-42CC-AE48-A8BFC905A23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E1582AB5-50AB-44AA-866C-610903BE613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81F257E6-D5CB-40A0-BD82-752744425BE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93D5D86B-9B97-4110-A47F-B53F917A5457}"/>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1251186D-CB69-494C-AB42-F34B648D5DA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09A2580B-84D8-47B2-8E95-64C9F6DCC8D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B9133C3F-BA94-46BC-B211-7C02A7EDE702}"/>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94" name="直線コネクタ 193">
          <a:extLst>
            <a:ext uri="{FF2B5EF4-FFF2-40B4-BE49-F238E27FC236}">
              <a16:creationId xmlns:a16="http://schemas.microsoft.com/office/drawing/2014/main" id="{1683C00F-4B80-4AE1-B18D-5B65F030DFB4}"/>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F0BD396B-1382-4E84-BA20-87EC9D75E166}"/>
            </a:ext>
          </a:extLst>
        </xdr:cNvPr>
        <xdr:cNvSpPr txBox="1"/>
      </xdr:nvSpPr>
      <xdr:spPr>
        <a:xfrm>
          <a:off x="4673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6" name="フローチャート: 判断 195">
          <a:extLst>
            <a:ext uri="{FF2B5EF4-FFF2-40B4-BE49-F238E27FC236}">
              <a16:creationId xmlns:a16="http://schemas.microsoft.com/office/drawing/2014/main" id="{6AAA5F88-A37C-42A1-A0A4-D01690748EEC}"/>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7" name="フローチャート: 判断 196">
          <a:extLst>
            <a:ext uri="{FF2B5EF4-FFF2-40B4-BE49-F238E27FC236}">
              <a16:creationId xmlns:a16="http://schemas.microsoft.com/office/drawing/2014/main" id="{F0E10F45-1D6A-4189-8D99-F95E521D275C}"/>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8" name="フローチャート: 判断 197">
          <a:extLst>
            <a:ext uri="{FF2B5EF4-FFF2-40B4-BE49-F238E27FC236}">
              <a16:creationId xmlns:a16="http://schemas.microsoft.com/office/drawing/2014/main" id="{18269819-B93F-4101-BBDC-C952818B3351}"/>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9" name="フローチャート: 判断 198">
          <a:extLst>
            <a:ext uri="{FF2B5EF4-FFF2-40B4-BE49-F238E27FC236}">
              <a16:creationId xmlns:a16="http://schemas.microsoft.com/office/drawing/2014/main" id="{3D0F70D4-73B7-4130-BC81-ED23E8FED11D}"/>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00" name="フローチャート: 判断 199">
          <a:extLst>
            <a:ext uri="{FF2B5EF4-FFF2-40B4-BE49-F238E27FC236}">
              <a16:creationId xmlns:a16="http://schemas.microsoft.com/office/drawing/2014/main" id="{91FFBBE0-B93B-449A-AF00-E1DAE487A0E9}"/>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182B186F-68CA-4814-91A6-07807A66F4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D1889C04-CF04-4C67-8AF2-53DE45CB3C5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CDD98653-F286-44F9-AE2A-7B3A3A15BA0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6AF7C6CC-1F1E-4AAE-8A0B-7383A02E257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29A9F757-8FC4-493E-B3FC-84D2A3FCD00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158750</xdr:rowOff>
    </xdr:from>
    <xdr:to>
      <xdr:col>24</xdr:col>
      <xdr:colOff>114300</xdr:colOff>
      <xdr:row>85</xdr:row>
      <xdr:rowOff>88900</xdr:rowOff>
    </xdr:to>
    <xdr:sp macro="" textlink="">
      <xdr:nvSpPr>
        <xdr:cNvPr id="206" name="楕円 205">
          <a:extLst>
            <a:ext uri="{FF2B5EF4-FFF2-40B4-BE49-F238E27FC236}">
              <a16:creationId xmlns:a16="http://schemas.microsoft.com/office/drawing/2014/main" id="{3F6B0746-75FB-4E79-B064-6E9451F31940}"/>
            </a:ext>
          </a:extLst>
        </xdr:cNvPr>
        <xdr:cNvSpPr/>
      </xdr:nvSpPr>
      <xdr:spPr>
        <a:xfrm>
          <a:off x="4584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137177</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026D710D-11FE-4BBF-853B-754042FC87A0}"/>
            </a:ext>
          </a:extLst>
        </xdr:cNvPr>
        <xdr:cNvSpPr txBox="1"/>
      </xdr:nvSpPr>
      <xdr:spPr>
        <a:xfrm>
          <a:off x="4673600"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121194</xdr:rowOff>
    </xdr:from>
    <xdr:to>
      <xdr:col>20</xdr:col>
      <xdr:colOff>38100</xdr:colOff>
      <xdr:row>85</xdr:row>
      <xdr:rowOff>51344</xdr:rowOff>
    </xdr:to>
    <xdr:sp macro="" textlink="">
      <xdr:nvSpPr>
        <xdr:cNvPr id="208" name="楕円 207">
          <a:extLst>
            <a:ext uri="{FF2B5EF4-FFF2-40B4-BE49-F238E27FC236}">
              <a16:creationId xmlns:a16="http://schemas.microsoft.com/office/drawing/2014/main" id="{C22AE8AE-1864-49D7-A240-5E77AF58E184}"/>
            </a:ext>
          </a:extLst>
        </xdr:cNvPr>
        <xdr:cNvSpPr/>
      </xdr:nvSpPr>
      <xdr:spPr>
        <a:xfrm>
          <a:off x="3746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544</xdr:rowOff>
    </xdr:from>
    <xdr:to>
      <xdr:col>24</xdr:col>
      <xdr:colOff>63500</xdr:colOff>
      <xdr:row>85</xdr:row>
      <xdr:rowOff>38100</xdr:rowOff>
    </xdr:to>
    <xdr:cxnSp macro="">
      <xdr:nvCxnSpPr>
        <xdr:cNvPr id="209" name="直線コネクタ 208">
          <a:extLst>
            <a:ext uri="{FF2B5EF4-FFF2-40B4-BE49-F238E27FC236}">
              <a16:creationId xmlns:a16="http://schemas.microsoft.com/office/drawing/2014/main" id="{2DBDDC64-2165-4733-942A-60893506EA63}"/>
            </a:ext>
          </a:extLst>
        </xdr:cNvPr>
        <xdr:cNvCxnSpPr/>
      </xdr:nvCxnSpPr>
      <xdr:spPr>
        <a:xfrm>
          <a:off x="3797300" y="1457379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82006</xdr:rowOff>
    </xdr:from>
    <xdr:to>
      <xdr:col>15</xdr:col>
      <xdr:colOff>101600</xdr:colOff>
      <xdr:row>85</xdr:row>
      <xdr:rowOff>12156</xdr:rowOff>
    </xdr:to>
    <xdr:sp macro="" textlink="">
      <xdr:nvSpPr>
        <xdr:cNvPr id="210" name="楕円 209">
          <a:extLst>
            <a:ext uri="{FF2B5EF4-FFF2-40B4-BE49-F238E27FC236}">
              <a16:creationId xmlns:a16="http://schemas.microsoft.com/office/drawing/2014/main" id="{06FC9B5E-1915-413F-B9F8-982906E0C1E7}"/>
            </a:ext>
          </a:extLst>
        </xdr:cNvPr>
        <xdr:cNvSpPr/>
      </xdr:nvSpPr>
      <xdr:spPr>
        <a:xfrm>
          <a:off x="2857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132806</xdr:rowOff>
    </xdr:from>
    <xdr:to>
      <xdr:col>19</xdr:col>
      <xdr:colOff>177800</xdr:colOff>
      <xdr:row>85</xdr:row>
      <xdr:rowOff>544</xdr:rowOff>
    </xdr:to>
    <xdr:cxnSp macro="">
      <xdr:nvCxnSpPr>
        <xdr:cNvPr id="211" name="直線コネクタ 210">
          <a:extLst>
            <a:ext uri="{FF2B5EF4-FFF2-40B4-BE49-F238E27FC236}">
              <a16:creationId xmlns:a16="http://schemas.microsoft.com/office/drawing/2014/main" id="{2213C215-1010-4980-801F-6A1F234679EB}"/>
            </a:ext>
          </a:extLst>
        </xdr:cNvPr>
        <xdr:cNvCxnSpPr/>
      </xdr:nvCxnSpPr>
      <xdr:spPr>
        <a:xfrm>
          <a:off x="2908300" y="145346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34652</xdr:rowOff>
    </xdr:from>
    <xdr:to>
      <xdr:col>10</xdr:col>
      <xdr:colOff>165100</xdr:colOff>
      <xdr:row>84</xdr:row>
      <xdr:rowOff>136252</xdr:rowOff>
    </xdr:to>
    <xdr:sp macro="" textlink="">
      <xdr:nvSpPr>
        <xdr:cNvPr id="212" name="楕円 211">
          <a:extLst>
            <a:ext uri="{FF2B5EF4-FFF2-40B4-BE49-F238E27FC236}">
              <a16:creationId xmlns:a16="http://schemas.microsoft.com/office/drawing/2014/main" id="{DDBF8141-B90C-4217-A912-1C73E94E0C84}"/>
            </a:ext>
          </a:extLst>
        </xdr:cNvPr>
        <xdr:cNvSpPr/>
      </xdr:nvSpPr>
      <xdr:spPr>
        <a:xfrm>
          <a:off x="1968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85452</xdr:rowOff>
    </xdr:from>
    <xdr:to>
      <xdr:col>15</xdr:col>
      <xdr:colOff>50800</xdr:colOff>
      <xdr:row>84</xdr:row>
      <xdr:rowOff>132806</xdr:rowOff>
    </xdr:to>
    <xdr:cxnSp macro="">
      <xdr:nvCxnSpPr>
        <xdr:cNvPr id="213" name="直線コネクタ 212">
          <a:extLst>
            <a:ext uri="{FF2B5EF4-FFF2-40B4-BE49-F238E27FC236}">
              <a16:creationId xmlns:a16="http://schemas.microsoft.com/office/drawing/2014/main" id="{912888FF-CC64-4AB8-9E91-5B2F3ED4B9CB}"/>
            </a:ext>
          </a:extLst>
        </xdr:cNvPr>
        <xdr:cNvCxnSpPr/>
      </xdr:nvCxnSpPr>
      <xdr:spPr>
        <a:xfrm>
          <a:off x="2019300" y="1448725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158750</xdr:rowOff>
    </xdr:from>
    <xdr:to>
      <xdr:col>6</xdr:col>
      <xdr:colOff>38100</xdr:colOff>
      <xdr:row>84</xdr:row>
      <xdr:rowOff>88900</xdr:rowOff>
    </xdr:to>
    <xdr:sp macro="" textlink="">
      <xdr:nvSpPr>
        <xdr:cNvPr id="214" name="楕円 213">
          <a:extLst>
            <a:ext uri="{FF2B5EF4-FFF2-40B4-BE49-F238E27FC236}">
              <a16:creationId xmlns:a16="http://schemas.microsoft.com/office/drawing/2014/main" id="{4CB6E09E-B008-45BE-B2C7-2A2BC30A9C45}"/>
            </a:ext>
          </a:extLst>
        </xdr:cNvPr>
        <xdr:cNvSpPr/>
      </xdr:nvSpPr>
      <xdr:spPr>
        <a:xfrm>
          <a:off x="107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38100</xdr:rowOff>
    </xdr:from>
    <xdr:to>
      <xdr:col>10</xdr:col>
      <xdr:colOff>114300</xdr:colOff>
      <xdr:row>84</xdr:row>
      <xdr:rowOff>85452</xdr:rowOff>
    </xdr:to>
    <xdr:cxnSp macro="">
      <xdr:nvCxnSpPr>
        <xdr:cNvPr id="215" name="直線コネクタ 214">
          <a:extLst>
            <a:ext uri="{FF2B5EF4-FFF2-40B4-BE49-F238E27FC236}">
              <a16:creationId xmlns:a16="http://schemas.microsoft.com/office/drawing/2014/main" id="{4053A709-3EDD-4C70-93F4-31BE0A371427}"/>
            </a:ext>
          </a:extLst>
        </xdr:cNvPr>
        <xdr:cNvCxnSpPr/>
      </xdr:nvCxnSpPr>
      <xdr:spPr>
        <a:xfrm>
          <a:off x="1130300" y="14439900"/>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216" name="n_1aveValue【福祉施設】&#10;有形固定資産減価償却率">
          <a:extLst>
            <a:ext uri="{FF2B5EF4-FFF2-40B4-BE49-F238E27FC236}">
              <a16:creationId xmlns:a16="http://schemas.microsoft.com/office/drawing/2014/main" id="{F7B8E2EF-5F78-49CB-AD50-60D407AEA3D9}"/>
            </a:ext>
          </a:extLst>
        </xdr:cNvPr>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17" name="n_2aveValue【福祉施設】&#10;有形固定資産減価償却率">
          <a:extLst>
            <a:ext uri="{FF2B5EF4-FFF2-40B4-BE49-F238E27FC236}">
              <a16:creationId xmlns:a16="http://schemas.microsoft.com/office/drawing/2014/main" id="{33D4A62E-7D5A-437C-81A0-A47A96F0D821}"/>
            </a:ext>
          </a:extLst>
        </xdr:cNvPr>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218" name="n_3aveValue【福祉施設】&#10;有形固定資産減価償却率">
          <a:extLst>
            <a:ext uri="{FF2B5EF4-FFF2-40B4-BE49-F238E27FC236}">
              <a16:creationId xmlns:a16="http://schemas.microsoft.com/office/drawing/2014/main" id="{E3B24556-216B-4395-8B76-55D2E3986653}"/>
            </a:ext>
          </a:extLst>
        </xdr:cNvPr>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219" name="n_4aveValue【福祉施設】&#10;有形固定資産減価償却率">
          <a:extLst>
            <a:ext uri="{FF2B5EF4-FFF2-40B4-BE49-F238E27FC236}">
              <a16:creationId xmlns:a16="http://schemas.microsoft.com/office/drawing/2014/main" id="{AE8EDBB0-6814-4150-9D9C-EBB3991085F6}"/>
            </a:ext>
          </a:extLst>
        </xdr:cNvPr>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42471</xdr:rowOff>
    </xdr:from>
    <xdr:ext cx="405111" cy="259045"/>
    <xdr:sp macro="" textlink="">
      <xdr:nvSpPr>
        <xdr:cNvPr id="220" name="n_1mainValue【福祉施設】&#10;有形固定資産減価償却率">
          <a:extLst>
            <a:ext uri="{FF2B5EF4-FFF2-40B4-BE49-F238E27FC236}">
              <a16:creationId xmlns:a16="http://schemas.microsoft.com/office/drawing/2014/main" id="{99DE4DF6-2877-4833-A54A-29A6C0DFCD9E}"/>
            </a:ext>
          </a:extLst>
        </xdr:cNvPr>
        <xdr:cNvSpPr txBox="1"/>
      </xdr:nvSpPr>
      <xdr:spPr>
        <a:xfrm>
          <a:off x="35820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3283</xdr:rowOff>
    </xdr:from>
    <xdr:ext cx="405111" cy="259045"/>
    <xdr:sp macro="" textlink="">
      <xdr:nvSpPr>
        <xdr:cNvPr id="221" name="n_2mainValue【福祉施設】&#10;有形固定資産減価償却率">
          <a:extLst>
            <a:ext uri="{FF2B5EF4-FFF2-40B4-BE49-F238E27FC236}">
              <a16:creationId xmlns:a16="http://schemas.microsoft.com/office/drawing/2014/main" id="{F12DF2E7-AFE7-4EEE-ACC3-6679220416DC}"/>
            </a:ext>
          </a:extLst>
        </xdr:cNvPr>
        <xdr:cNvSpPr txBox="1"/>
      </xdr:nvSpPr>
      <xdr:spPr>
        <a:xfrm>
          <a:off x="27057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127379</xdr:rowOff>
    </xdr:from>
    <xdr:ext cx="405111" cy="259045"/>
    <xdr:sp macro="" textlink="">
      <xdr:nvSpPr>
        <xdr:cNvPr id="222" name="n_3mainValue【福祉施設】&#10;有形固定資産減価償却率">
          <a:extLst>
            <a:ext uri="{FF2B5EF4-FFF2-40B4-BE49-F238E27FC236}">
              <a16:creationId xmlns:a16="http://schemas.microsoft.com/office/drawing/2014/main" id="{86C01BA9-3487-44A2-9D59-9F7896B0CF3D}"/>
            </a:ext>
          </a:extLst>
        </xdr:cNvPr>
        <xdr:cNvSpPr txBox="1"/>
      </xdr:nvSpPr>
      <xdr:spPr>
        <a:xfrm>
          <a:off x="1816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80027</xdr:rowOff>
    </xdr:from>
    <xdr:ext cx="405111" cy="259045"/>
    <xdr:sp macro="" textlink="">
      <xdr:nvSpPr>
        <xdr:cNvPr id="223" name="n_4mainValue【福祉施設】&#10;有形固定資産減価償却率">
          <a:extLst>
            <a:ext uri="{FF2B5EF4-FFF2-40B4-BE49-F238E27FC236}">
              <a16:creationId xmlns:a16="http://schemas.microsoft.com/office/drawing/2014/main" id="{35580106-96DC-46A8-B40A-1D219BFE09AB}"/>
            </a:ext>
          </a:extLst>
        </xdr:cNvPr>
        <xdr:cNvSpPr txBox="1"/>
      </xdr:nvSpPr>
      <xdr:spPr>
        <a:xfrm>
          <a:off x="927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C50589B-28B8-4E48-AD2B-633DBF1992F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711502BB-304C-4C9E-BC2D-3587DB1C928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776C1269-AD24-4DF4-9137-EAEC71A8DA6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2B1B198A-C9E8-4829-BA18-FB03BC4E2C0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4EA81F33-AF91-4E53-8E24-3BD94686234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2CAEAE05-57A2-447A-A5BE-258BD72B44A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5FDA2063-A070-4032-B213-DCF4B01DD1C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647C5829-523A-49DA-B473-E507C63FE25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BF4B0704-8044-4505-BD15-15998BACFCA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FAD7E74-6310-4347-9C91-5C2145B3562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B2B231B6-C65F-45D6-9777-D41A4D63B3F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B13BDBA5-0815-4C61-BE41-D6AA5607BDB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DD8C19C5-ADE7-40C9-B88B-86D186FA9DA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00E94E17-D6DD-44E4-B26E-CB56B87780E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17E5F0DF-5483-4AE4-962B-BB02C471BC2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709A6F3B-5FA9-4727-A578-BCA73EEFBE8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3861CA36-D1AB-402F-B7DE-82BAAF18B23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4ECF04EB-87AE-44CD-B13D-30D6B50DFCD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20165EFA-BC64-41FA-B945-C249250A138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161918E6-4F5C-4BDF-997A-D9A7FDCE1E5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B600AF72-6050-488A-A475-FCDA33EB29F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45" name="直線コネクタ 244">
          <a:extLst>
            <a:ext uri="{FF2B5EF4-FFF2-40B4-BE49-F238E27FC236}">
              <a16:creationId xmlns:a16="http://schemas.microsoft.com/office/drawing/2014/main" id="{26BB4948-7291-4AB2-ACA0-8727FB085B65}"/>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46" name="【福祉施設】&#10;一人当たり面積最小値テキスト">
          <a:extLst>
            <a:ext uri="{FF2B5EF4-FFF2-40B4-BE49-F238E27FC236}">
              <a16:creationId xmlns:a16="http://schemas.microsoft.com/office/drawing/2014/main" id="{D4644E75-5B75-4E53-BA16-964DD74531BB}"/>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47" name="直線コネクタ 246">
          <a:extLst>
            <a:ext uri="{FF2B5EF4-FFF2-40B4-BE49-F238E27FC236}">
              <a16:creationId xmlns:a16="http://schemas.microsoft.com/office/drawing/2014/main" id="{5C2A21BB-3F74-46CF-A25F-9F6443F714F9}"/>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48" name="【福祉施設】&#10;一人当たり面積最大値テキスト">
          <a:extLst>
            <a:ext uri="{FF2B5EF4-FFF2-40B4-BE49-F238E27FC236}">
              <a16:creationId xmlns:a16="http://schemas.microsoft.com/office/drawing/2014/main" id="{36A40F2C-3BF8-410B-A211-C0FF1BBFDAAF}"/>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9" name="直線コネクタ 248">
          <a:extLst>
            <a:ext uri="{FF2B5EF4-FFF2-40B4-BE49-F238E27FC236}">
              <a16:creationId xmlns:a16="http://schemas.microsoft.com/office/drawing/2014/main" id="{9791E9FC-7D27-4E1E-A02F-E9FE1533ECEB}"/>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166082</xdr:rowOff>
    </xdr:from>
    <xdr:ext cx="469744" cy="259045"/>
    <xdr:sp macro="" textlink="">
      <xdr:nvSpPr>
        <xdr:cNvPr id="250" name="【福祉施設】&#10;一人当たり面積平均値テキスト">
          <a:extLst>
            <a:ext uri="{FF2B5EF4-FFF2-40B4-BE49-F238E27FC236}">
              <a16:creationId xmlns:a16="http://schemas.microsoft.com/office/drawing/2014/main" id="{1B0CA831-31B7-4542-9CD2-F747DFD0693F}"/>
            </a:ext>
          </a:extLst>
        </xdr:cNvPr>
        <xdr:cNvSpPr txBox="1"/>
      </xdr:nvSpPr>
      <xdr:spPr>
        <a:xfrm>
          <a:off x="10515600" y="14396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51" name="フローチャート: 判断 250">
          <a:extLst>
            <a:ext uri="{FF2B5EF4-FFF2-40B4-BE49-F238E27FC236}">
              <a16:creationId xmlns:a16="http://schemas.microsoft.com/office/drawing/2014/main" id="{73237A12-CAF6-4E60-B30F-2CA92C85BA58}"/>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a:extLst>
            <a:ext uri="{FF2B5EF4-FFF2-40B4-BE49-F238E27FC236}">
              <a16:creationId xmlns:a16="http://schemas.microsoft.com/office/drawing/2014/main" id="{15653189-8E92-43FF-A052-BDF58CEA1E3D}"/>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53" name="フローチャート: 判断 252">
          <a:extLst>
            <a:ext uri="{FF2B5EF4-FFF2-40B4-BE49-F238E27FC236}">
              <a16:creationId xmlns:a16="http://schemas.microsoft.com/office/drawing/2014/main" id="{47EF6773-9EED-415B-BE2F-46C6CA353D25}"/>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54" name="フローチャート: 判断 253">
          <a:extLst>
            <a:ext uri="{FF2B5EF4-FFF2-40B4-BE49-F238E27FC236}">
              <a16:creationId xmlns:a16="http://schemas.microsoft.com/office/drawing/2014/main" id="{7A42BC44-8A19-49D2-A298-73BCEF9AD33E}"/>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55" name="フローチャート: 判断 254">
          <a:extLst>
            <a:ext uri="{FF2B5EF4-FFF2-40B4-BE49-F238E27FC236}">
              <a16:creationId xmlns:a16="http://schemas.microsoft.com/office/drawing/2014/main" id="{D920CCE3-6B29-4BEC-991E-EA1BFFDA7850}"/>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7D807923-96CB-4893-BD17-5B24D3AD5CF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C14D33F-D245-48DE-B68B-39596445883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C7424716-8B74-4BC1-8561-43DA0663DF0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3D342640-A563-44FD-BE6C-0654462F33B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EBAFE11-CCA8-4FF7-AB2A-17B7D3262DF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68453</xdr:rowOff>
    </xdr:from>
    <xdr:to>
      <xdr:col>55</xdr:col>
      <xdr:colOff>50800</xdr:colOff>
      <xdr:row>85</xdr:row>
      <xdr:rowOff>170053</xdr:rowOff>
    </xdr:to>
    <xdr:sp macro="" textlink="">
      <xdr:nvSpPr>
        <xdr:cNvPr id="261" name="楕円 260">
          <a:extLst>
            <a:ext uri="{FF2B5EF4-FFF2-40B4-BE49-F238E27FC236}">
              <a16:creationId xmlns:a16="http://schemas.microsoft.com/office/drawing/2014/main" id="{241559B1-7C40-4B39-AC54-6A55A53B68F9}"/>
            </a:ext>
          </a:extLst>
        </xdr:cNvPr>
        <xdr:cNvSpPr/>
      </xdr:nvSpPr>
      <xdr:spPr>
        <a:xfrm>
          <a:off x="10426700" y="146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154830</xdr:rowOff>
    </xdr:from>
    <xdr:ext cx="469744" cy="259045"/>
    <xdr:sp macro="" textlink="">
      <xdr:nvSpPr>
        <xdr:cNvPr id="262" name="【福祉施設】&#10;一人当たり面積該当値テキスト">
          <a:extLst>
            <a:ext uri="{FF2B5EF4-FFF2-40B4-BE49-F238E27FC236}">
              <a16:creationId xmlns:a16="http://schemas.microsoft.com/office/drawing/2014/main" id="{BB2AC0D1-A8F0-4D78-AC82-79EFAC24D44C}"/>
            </a:ext>
          </a:extLst>
        </xdr:cNvPr>
        <xdr:cNvSpPr txBox="1"/>
      </xdr:nvSpPr>
      <xdr:spPr>
        <a:xfrm>
          <a:off x="10515600" y="1455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71882</xdr:rowOff>
    </xdr:from>
    <xdr:to>
      <xdr:col>50</xdr:col>
      <xdr:colOff>165100</xdr:colOff>
      <xdr:row>86</xdr:row>
      <xdr:rowOff>2032</xdr:rowOff>
    </xdr:to>
    <xdr:sp macro="" textlink="">
      <xdr:nvSpPr>
        <xdr:cNvPr id="263" name="楕円 262">
          <a:extLst>
            <a:ext uri="{FF2B5EF4-FFF2-40B4-BE49-F238E27FC236}">
              <a16:creationId xmlns:a16="http://schemas.microsoft.com/office/drawing/2014/main" id="{17FD94B0-F021-4103-802C-28BB4F1A4119}"/>
            </a:ext>
          </a:extLst>
        </xdr:cNvPr>
        <xdr:cNvSpPr/>
      </xdr:nvSpPr>
      <xdr:spPr>
        <a:xfrm>
          <a:off x="9588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119253</xdr:rowOff>
    </xdr:from>
    <xdr:to>
      <xdr:col>55</xdr:col>
      <xdr:colOff>0</xdr:colOff>
      <xdr:row>85</xdr:row>
      <xdr:rowOff>122682</xdr:rowOff>
    </xdr:to>
    <xdr:cxnSp macro="">
      <xdr:nvCxnSpPr>
        <xdr:cNvPr id="264" name="直線コネクタ 263">
          <a:extLst>
            <a:ext uri="{FF2B5EF4-FFF2-40B4-BE49-F238E27FC236}">
              <a16:creationId xmlns:a16="http://schemas.microsoft.com/office/drawing/2014/main" id="{7F120D6F-EF9D-4015-B320-3505527F397A}"/>
            </a:ext>
          </a:extLst>
        </xdr:cNvPr>
        <xdr:cNvCxnSpPr/>
      </xdr:nvCxnSpPr>
      <xdr:spPr>
        <a:xfrm flipV="1">
          <a:off x="9639300" y="1469250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75082</xdr:rowOff>
    </xdr:from>
    <xdr:to>
      <xdr:col>46</xdr:col>
      <xdr:colOff>38100</xdr:colOff>
      <xdr:row>86</xdr:row>
      <xdr:rowOff>5232</xdr:rowOff>
    </xdr:to>
    <xdr:sp macro="" textlink="">
      <xdr:nvSpPr>
        <xdr:cNvPr id="265" name="楕円 264">
          <a:extLst>
            <a:ext uri="{FF2B5EF4-FFF2-40B4-BE49-F238E27FC236}">
              <a16:creationId xmlns:a16="http://schemas.microsoft.com/office/drawing/2014/main" id="{B1954614-40C9-45AE-AFB1-98B80E18E756}"/>
            </a:ext>
          </a:extLst>
        </xdr:cNvPr>
        <xdr:cNvSpPr/>
      </xdr:nvSpPr>
      <xdr:spPr>
        <a:xfrm>
          <a:off x="86995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122682</xdr:rowOff>
    </xdr:from>
    <xdr:to>
      <xdr:col>50</xdr:col>
      <xdr:colOff>114300</xdr:colOff>
      <xdr:row>85</xdr:row>
      <xdr:rowOff>125882</xdr:rowOff>
    </xdr:to>
    <xdr:cxnSp macro="">
      <xdr:nvCxnSpPr>
        <xdr:cNvPr id="266" name="直線コネクタ 265">
          <a:extLst>
            <a:ext uri="{FF2B5EF4-FFF2-40B4-BE49-F238E27FC236}">
              <a16:creationId xmlns:a16="http://schemas.microsoft.com/office/drawing/2014/main" id="{6124AEE5-8CC3-423C-839D-8B9E1FE737DA}"/>
            </a:ext>
          </a:extLst>
        </xdr:cNvPr>
        <xdr:cNvCxnSpPr/>
      </xdr:nvCxnSpPr>
      <xdr:spPr>
        <a:xfrm flipV="1">
          <a:off x="8750300" y="1469593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77369</xdr:rowOff>
    </xdr:from>
    <xdr:to>
      <xdr:col>41</xdr:col>
      <xdr:colOff>101600</xdr:colOff>
      <xdr:row>86</xdr:row>
      <xdr:rowOff>7519</xdr:rowOff>
    </xdr:to>
    <xdr:sp macro="" textlink="">
      <xdr:nvSpPr>
        <xdr:cNvPr id="267" name="楕円 266">
          <a:extLst>
            <a:ext uri="{FF2B5EF4-FFF2-40B4-BE49-F238E27FC236}">
              <a16:creationId xmlns:a16="http://schemas.microsoft.com/office/drawing/2014/main" id="{15F26190-CE7E-466A-AE0A-F963EAC31962}"/>
            </a:ext>
          </a:extLst>
        </xdr:cNvPr>
        <xdr:cNvSpPr/>
      </xdr:nvSpPr>
      <xdr:spPr>
        <a:xfrm>
          <a:off x="7810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125882</xdr:rowOff>
    </xdr:from>
    <xdr:to>
      <xdr:col>45</xdr:col>
      <xdr:colOff>177800</xdr:colOff>
      <xdr:row>85</xdr:row>
      <xdr:rowOff>128169</xdr:rowOff>
    </xdr:to>
    <xdr:cxnSp macro="">
      <xdr:nvCxnSpPr>
        <xdr:cNvPr id="268" name="直線コネクタ 267">
          <a:extLst>
            <a:ext uri="{FF2B5EF4-FFF2-40B4-BE49-F238E27FC236}">
              <a16:creationId xmlns:a16="http://schemas.microsoft.com/office/drawing/2014/main" id="{73EA7C71-2249-4C9B-8F56-0A3F22619AD4}"/>
            </a:ext>
          </a:extLst>
        </xdr:cNvPr>
        <xdr:cNvCxnSpPr/>
      </xdr:nvCxnSpPr>
      <xdr:spPr>
        <a:xfrm flipV="1">
          <a:off x="7861300" y="1469913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79654</xdr:rowOff>
    </xdr:from>
    <xdr:to>
      <xdr:col>36</xdr:col>
      <xdr:colOff>165100</xdr:colOff>
      <xdr:row>86</xdr:row>
      <xdr:rowOff>9804</xdr:rowOff>
    </xdr:to>
    <xdr:sp macro="" textlink="">
      <xdr:nvSpPr>
        <xdr:cNvPr id="269" name="楕円 268">
          <a:extLst>
            <a:ext uri="{FF2B5EF4-FFF2-40B4-BE49-F238E27FC236}">
              <a16:creationId xmlns:a16="http://schemas.microsoft.com/office/drawing/2014/main" id="{99312D8D-92F8-4546-AD90-626AF38D861D}"/>
            </a:ext>
          </a:extLst>
        </xdr:cNvPr>
        <xdr:cNvSpPr/>
      </xdr:nvSpPr>
      <xdr:spPr>
        <a:xfrm>
          <a:off x="69215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128169</xdr:rowOff>
    </xdr:from>
    <xdr:to>
      <xdr:col>41</xdr:col>
      <xdr:colOff>50800</xdr:colOff>
      <xdr:row>85</xdr:row>
      <xdr:rowOff>130454</xdr:rowOff>
    </xdr:to>
    <xdr:cxnSp macro="">
      <xdr:nvCxnSpPr>
        <xdr:cNvPr id="270" name="直線コネクタ 269">
          <a:extLst>
            <a:ext uri="{FF2B5EF4-FFF2-40B4-BE49-F238E27FC236}">
              <a16:creationId xmlns:a16="http://schemas.microsoft.com/office/drawing/2014/main" id="{ACD3C68E-2899-41BE-AE68-F231BA46E792}"/>
            </a:ext>
          </a:extLst>
        </xdr:cNvPr>
        <xdr:cNvCxnSpPr/>
      </xdr:nvCxnSpPr>
      <xdr:spPr>
        <a:xfrm flipV="1">
          <a:off x="6972300" y="1470141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71" name="n_1aveValue【福祉施設】&#10;一人当たり面積">
          <a:extLst>
            <a:ext uri="{FF2B5EF4-FFF2-40B4-BE49-F238E27FC236}">
              <a16:creationId xmlns:a16="http://schemas.microsoft.com/office/drawing/2014/main" id="{182D3D97-3B32-4706-8B77-4790B370D66A}"/>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272" name="n_2aveValue【福祉施設】&#10;一人当たり面積">
          <a:extLst>
            <a:ext uri="{FF2B5EF4-FFF2-40B4-BE49-F238E27FC236}">
              <a16:creationId xmlns:a16="http://schemas.microsoft.com/office/drawing/2014/main" id="{416E77A6-283A-40BD-8399-6B67A42BD7EA}"/>
            </a:ext>
          </a:extLst>
        </xdr:cNvPr>
        <xdr:cNvSpPr txBox="1"/>
      </xdr:nvSpPr>
      <xdr:spPr>
        <a:xfrm>
          <a:off x="8515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273" name="n_3aveValue【福祉施設】&#10;一人当たり面積">
          <a:extLst>
            <a:ext uri="{FF2B5EF4-FFF2-40B4-BE49-F238E27FC236}">
              <a16:creationId xmlns:a16="http://schemas.microsoft.com/office/drawing/2014/main" id="{E6AF4336-4093-461E-9289-3DCB5F9D09A5}"/>
            </a:ext>
          </a:extLst>
        </xdr:cNvPr>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274" name="n_4aveValue【福祉施設】&#10;一人当たり面積">
          <a:extLst>
            <a:ext uri="{FF2B5EF4-FFF2-40B4-BE49-F238E27FC236}">
              <a16:creationId xmlns:a16="http://schemas.microsoft.com/office/drawing/2014/main" id="{9C66F632-969F-4C2E-B1DD-77FF411DB9A2}"/>
            </a:ext>
          </a:extLst>
        </xdr:cNvPr>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164609</xdr:rowOff>
    </xdr:from>
    <xdr:ext cx="469744" cy="259045"/>
    <xdr:sp macro="" textlink="">
      <xdr:nvSpPr>
        <xdr:cNvPr id="275" name="n_1mainValue【福祉施設】&#10;一人当たり面積">
          <a:extLst>
            <a:ext uri="{FF2B5EF4-FFF2-40B4-BE49-F238E27FC236}">
              <a16:creationId xmlns:a16="http://schemas.microsoft.com/office/drawing/2014/main" id="{EB86B2F9-63CD-4581-8473-3D333931C822}"/>
            </a:ext>
          </a:extLst>
        </xdr:cNvPr>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167809</xdr:rowOff>
    </xdr:from>
    <xdr:ext cx="469744" cy="259045"/>
    <xdr:sp macro="" textlink="">
      <xdr:nvSpPr>
        <xdr:cNvPr id="276" name="n_2mainValue【福祉施設】&#10;一人当たり面積">
          <a:extLst>
            <a:ext uri="{FF2B5EF4-FFF2-40B4-BE49-F238E27FC236}">
              <a16:creationId xmlns:a16="http://schemas.microsoft.com/office/drawing/2014/main" id="{5349FF52-E6AF-420D-B607-3F6048238C3C}"/>
            </a:ext>
          </a:extLst>
        </xdr:cNvPr>
        <xdr:cNvSpPr txBox="1"/>
      </xdr:nvSpPr>
      <xdr:spPr>
        <a:xfrm>
          <a:off x="8515427" y="1474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170096</xdr:rowOff>
    </xdr:from>
    <xdr:ext cx="469744" cy="259045"/>
    <xdr:sp macro="" textlink="">
      <xdr:nvSpPr>
        <xdr:cNvPr id="277" name="n_3mainValue【福祉施設】&#10;一人当たり面積">
          <a:extLst>
            <a:ext uri="{FF2B5EF4-FFF2-40B4-BE49-F238E27FC236}">
              <a16:creationId xmlns:a16="http://schemas.microsoft.com/office/drawing/2014/main" id="{18EF7B7F-FE8B-471D-BA7C-545D8ED72ADD}"/>
            </a:ext>
          </a:extLst>
        </xdr:cNvPr>
        <xdr:cNvSpPr txBox="1"/>
      </xdr:nvSpPr>
      <xdr:spPr>
        <a:xfrm>
          <a:off x="76264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931</xdr:rowOff>
    </xdr:from>
    <xdr:ext cx="469744" cy="259045"/>
    <xdr:sp macro="" textlink="">
      <xdr:nvSpPr>
        <xdr:cNvPr id="278" name="n_4mainValue【福祉施設】&#10;一人当たり面積">
          <a:extLst>
            <a:ext uri="{FF2B5EF4-FFF2-40B4-BE49-F238E27FC236}">
              <a16:creationId xmlns:a16="http://schemas.microsoft.com/office/drawing/2014/main" id="{F5E193DA-09E6-4804-80E9-D0C8593E6890}"/>
            </a:ext>
          </a:extLst>
        </xdr:cNvPr>
        <xdr:cNvSpPr txBox="1"/>
      </xdr:nvSpPr>
      <xdr:spPr>
        <a:xfrm>
          <a:off x="6737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ADE20E4-AADB-4C13-BBE0-D5730C281E2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67251BF1-2A4C-4B0C-B16A-A66944BE9D0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16BE5A48-4FAF-4AE9-B7F0-4BF58120ACA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996FE669-3B71-47FF-B018-E30765C4C5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D8B598C2-0F90-4BFC-B32B-65E916BC8F6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C1F222FF-AA76-4A68-B11D-C1F7807F972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2D1CEFB-5979-4A64-911D-E5A82BAFDBF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C0258B03-3C4B-4904-B6B3-ABA9D769F04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CB95942F-4499-4E70-A4AB-35B2CBA9B1F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DE97E249-1B64-4AD5-B1BD-1436762EFC4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FE800855-84B2-4820-8020-97D478AFCFE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A88193E1-68EE-4063-941B-F37BE99A93E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A01CB853-0B40-436D-95CA-61AE073DB2F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F8036A96-5864-42AF-8975-C55BF4B9E9C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5B825C71-A6D8-4313-8409-23124DAD942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E7B00E45-4CBB-4240-A632-9939ABF313E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B7AFAE64-44F8-4624-AE26-13196B32411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A7D2ACC0-05E1-40E1-BD2D-6990D860234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8BA88F7F-8171-4050-8AA3-1FAE6FB80AE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44383C2-5562-4FD1-AE6F-396DE234192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109169FA-64FB-4202-B066-99931DA4C7A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ABC1CA0E-C185-40F2-BBB0-36514FF1749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C1869774-16B6-44A9-B20E-53EE705612C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F6A786CF-C213-46B2-A8BB-7E589547849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1A689EE6-4550-411A-A468-4B0F4DA58F7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5D168200-6B86-417A-B31E-EA6D083A750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05B66226-A805-437A-B302-8D74B437EBB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DFBDD69E-D049-45A5-9808-8D05D7B1BF6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BD125C21-1CEE-489A-A7BD-8CC380BF66B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1589DA5F-1D37-4E32-9062-428221A33FC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206746B8-00D7-4EE2-977C-88BCD94F456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D3460989-BA16-4F98-B759-DA8DEA28A37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DC43E41F-22B4-49E4-9003-F5B9088BB5E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D662A71A-963B-4AF9-98C0-951B717EBDB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7E8C865F-63DE-447C-BF2C-2778D6A6B25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A0FDE3B5-9930-4198-AA1C-55E12897836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6DF5EDC7-89B0-49EA-8AFC-0A41164433D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BA4061E7-4E9D-4F9F-B774-3A8B95CE61E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D3E090FB-C631-4800-8DB0-00ABBC522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2DAA7AB5-4AB1-4B9A-86A1-B95E02AE3E1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55486946-1AA0-4CFE-8D4C-4329BC27244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320" name="直線コネクタ 319">
          <a:extLst>
            <a:ext uri="{FF2B5EF4-FFF2-40B4-BE49-F238E27FC236}">
              <a16:creationId xmlns:a16="http://schemas.microsoft.com/office/drawing/2014/main" id="{707780CF-0FA0-4B90-B18A-A910B2F99EA8}"/>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321" name="【一般廃棄物処理施設】&#10;有形固定資産減価償却率最小値テキスト">
          <a:extLst>
            <a:ext uri="{FF2B5EF4-FFF2-40B4-BE49-F238E27FC236}">
              <a16:creationId xmlns:a16="http://schemas.microsoft.com/office/drawing/2014/main" id="{94142C9A-7CB1-41E3-AA5B-CD5C854B14E8}"/>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322" name="直線コネクタ 321">
          <a:extLst>
            <a:ext uri="{FF2B5EF4-FFF2-40B4-BE49-F238E27FC236}">
              <a16:creationId xmlns:a16="http://schemas.microsoft.com/office/drawing/2014/main" id="{316DEA7D-EC6F-4A9A-BE25-4CD89271A7EF}"/>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323" name="【一般廃棄物処理施設】&#10;有形固定資産減価償却率最大値テキスト">
          <a:extLst>
            <a:ext uri="{FF2B5EF4-FFF2-40B4-BE49-F238E27FC236}">
              <a16:creationId xmlns:a16="http://schemas.microsoft.com/office/drawing/2014/main" id="{AE95E1E4-1409-4349-BE92-3B330071330B}"/>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324" name="直線コネクタ 323">
          <a:extLst>
            <a:ext uri="{FF2B5EF4-FFF2-40B4-BE49-F238E27FC236}">
              <a16:creationId xmlns:a16="http://schemas.microsoft.com/office/drawing/2014/main" id="{179E5791-C80D-47C1-8310-A7E90F50569C}"/>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147881</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ED33F98D-151F-4D24-AFAA-EE407F85D56E}"/>
            </a:ext>
          </a:extLst>
        </xdr:cNvPr>
        <xdr:cNvSpPr txBox="1"/>
      </xdr:nvSpPr>
      <xdr:spPr>
        <a:xfrm>
          <a:off x="16357600" y="614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326" name="フローチャート: 判断 325">
          <a:extLst>
            <a:ext uri="{FF2B5EF4-FFF2-40B4-BE49-F238E27FC236}">
              <a16:creationId xmlns:a16="http://schemas.microsoft.com/office/drawing/2014/main" id="{DA96CB05-8550-4D79-BAF2-B9DA9A355897}"/>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327" name="フローチャート: 判断 326">
          <a:extLst>
            <a:ext uri="{FF2B5EF4-FFF2-40B4-BE49-F238E27FC236}">
              <a16:creationId xmlns:a16="http://schemas.microsoft.com/office/drawing/2014/main" id="{1966D14D-64BE-408A-A0A3-89957D1B284B}"/>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328" name="フローチャート: 判断 327">
          <a:extLst>
            <a:ext uri="{FF2B5EF4-FFF2-40B4-BE49-F238E27FC236}">
              <a16:creationId xmlns:a16="http://schemas.microsoft.com/office/drawing/2014/main" id="{0CB38F83-6F39-4053-9867-99FACAEE4D7B}"/>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29" name="フローチャート: 判断 328">
          <a:extLst>
            <a:ext uri="{FF2B5EF4-FFF2-40B4-BE49-F238E27FC236}">
              <a16:creationId xmlns:a16="http://schemas.microsoft.com/office/drawing/2014/main" id="{D9CE85EC-392E-4D9D-8E86-6850F8124CC1}"/>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30" name="フローチャート: 判断 329">
          <a:extLst>
            <a:ext uri="{FF2B5EF4-FFF2-40B4-BE49-F238E27FC236}">
              <a16:creationId xmlns:a16="http://schemas.microsoft.com/office/drawing/2014/main" id="{60146EA9-40EA-406B-91DD-6ECF123C731C}"/>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20C0C84-B6D7-488B-9928-307E58887A8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D1CC0E45-A388-4761-98B0-B9EB7353B4A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A52FEF9A-998B-4AC8-99D4-E58663D959E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A9617955-C1BA-43A9-859F-C2899BCD54D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F891DC7E-4A7B-454E-A12B-8F06B8ABBE8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147865</xdr:rowOff>
    </xdr:from>
    <xdr:to>
      <xdr:col>85</xdr:col>
      <xdr:colOff>177800</xdr:colOff>
      <xdr:row>39</xdr:row>
      <xdr:rowOff>78015</xdr:rowOff>
    </xdr:to>
    <xdr:sp macro="" textlink="">
      <xdr:nvSpPr>
        <xdr:cNvPr id="336" name="楕円 335">
          <a:extLst>
            <a:ext uri="{FF2B5EF4-FFF2-40B4-BE49-F238E27FC236}">
              <a16:creationId xmlns:a16="http://schemas.microsoft.com/office/drawing/2014/main" id="{0C2D469B-33C8-4624-BAC0-57C883D2BA73}"/>
            </a:ext>
          </a:extLst>
        </xdr:cNvPr>
        <xdr:cNvSpPr/>
      </xdr:nvSpPr>
      <xdr:spPr>
        <a:xfrm>
          <a:off x="162687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126292</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id="{CA2B8239-65FB-40FA-B6BC-8FBFC298BC06}"/>
            </a:ext>
          </a:extLst>
        </xdr:cNvPr>
        <xdr:cNvSpPr txBox="1"/>
      </xdr:nvSpPr>
      <xdr:spPr>
        <a:xfrm>
          <a:off x="16357600"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154396</xdr:rowOff>
    </xdr:from>
    <xdr:to>
      <xdr:col>81</xdr:col>
      <xdr:colOff>101600</xdr:colOff>
      <xdr:row>41</xdr:row>
      <xdr:rowOff>84546</xdr:rowOff>
    </xdr:to>
    <xdr:sp macro="" textlink="">
      <xdr:nvSpPr>
        <xdr:cNvPr id="338" name="楕円 337">
          <a:extLst>
            <a:ext uri="{FF2B5EF4-FFF2-40B4-BE49-F238E27FC236}">
              <a16:creationId xmlns:a16="http://schemas.microsoft.com/office/drawing/2014/main" id="{AF3F16A7-E56B-405C-A72A-006BB22B51A2}"/>
            </a:ext>
          </a:extLst>
        </xdr:cNvPr>
        <xdr:cNvSpPr/>
      </xdr:nvSpPr>
      <xdr:spPr>
        <a:xfrm>
          <a:off x="15430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27215</xdr:rowOff>
    </xdr:from>
    <xdr:to>
      <xdr:col>85</xdr:col>
      <xdr:colOff>127000</xdr:colOff>
      <xdr:row>41</xdr:row>
      <xdr:rowOff>33746</xdr:rowOff>
    </xdr:to>
    <xdr:cxnSp macro="">
      <xdr:nvCxnSpPr>
        <xdr:cNvPr id="339" name="直線コネクタ 338">
          <a:extLst>
            <a:ext uri="{FF2B5EF4-FFF2-40B4-BE49-F238E27FC236}">
              <a16:creationId xmlns:a16="http://schemas.microsoft.com/office/drawing/2014/main" id="{3F428CA0-4DBA-43D5-83EA-CA0D48131144}"/>
            </a:ext>
          </a:extLst>
        </xdr:cNvPr>
        <xdr:cNvCxnSpPr/>
      </xdr:nvCxnSpPr>
      <xdr:spPr>
        <a:xfrm flipV="1">
          <a:off x="15481300" y="6713765"/>
          <a:ext cx="838200" cy="3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133169</xdr:rowOff>
    </xdr:from>
    <xdr:to>
      <xdr:col>76</xdr:col>
      <xdr:colOff>165100</xdr:colOff>
      <xdr:row>41</xdr:row>
      <xdr:rowOff>63319</xdr:rowOff>
    </xdr:to>
    <xdr:sp macro="" textlink="">
      <xdr:nvSpPr>
        <xdr:cNvPr id="340" name="楕円 339">
          <a:extLst>
            <a:ext uri="{FF2B5EF4-FFF2-40B4-BE49-F238E27FC236}">
              <a16:creationId xmlns:a16="http://schemas.microsoft.com/office/drawing/2014/main" id="{41238093-EFEB-4B0C-8306-0305761768EE}"/>
            </a:ext>
          </a:extLst>
        </xdr:cNvPr>
        <xdr:cNvSpPr/>
      </xdr:nvSpPr>
      <xdr:spPr>
        <a:xfrm>
          <a:off x="14541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12519</xdr:rowOff>
    </xdr:from>
    <xdr:to>
      <xdr:col>81</xdr:col>
      <xdr:colOff>50800</xdr:colOff>
      <xdr:row>41</xdr:row>
      <xdr:rowOff>33746</xdr:rowOff>
    </xdr:to>
    <xdr:cxnSp macro="">
      <xdr:nvCxnSpPr>
        <xdr:cNvPr id="341" name="直線コネクタ 340">
          <a:extLst>
            <a:ext uri="{FF2B5EF4-FFF2-40B4-BE49-F238E27FC236}">
              <a16:creationId xmlns:a16="http://schemas.microsoft.com/office/drawing/2014/main" id="{EEB35CC8-761F-4C9B-95D5-02BCC0942860}"/>
            </a:ext>
          </a:extLst>
        </xdr:cNvPr>
        <xdr:cNvCxnSpPr/>
      </xdr:nvCxnSpPr>
      <xdr:spPr>
        <a:xfrm>
          <a:off x="14592300" y="704196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103777</xdr:rowOff>
    </xdr:from>
    <xdr:to>
      <xdr:col>72</xdr:col>
      <xdr:colOff>38100</xdr:colOff>
      <xdr:row>41</xdr:row>
      <xdr:rowOff>33927</xdr:rowOff>
    </xdr:to>
    <xdr:sp macro="" textlink="">
      <xdr:nvSpPr>
        <xdr:cNvPr id="342" name="楕円 341">
          <a:extLst>
            <a:ext uri="{FF2B5EF4-FFF2-40B4-BE49-F238E27FC236}">
              <a16:creationId xmlns:a16="http://schemas.microsoft.com/office/drawing/2014/main" id="{091AC7FC-C419-41F4-898C-ED0CD997E262}"/>
            </a:ext>
          </a:extLst>
        </xdr:cNvPr>
        <xdr:cNvSpPr/>
      </xdr:nvSpPr>
      <xdr:spPr>
        <a:xfrm>
          <a:off x="13652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154577</xdr:rowOff>
    </xdr:from>
    <xdr:to>
      <xdr:col>76</xdr:col>
      <xdr:colOff>114300</xdr:colOff>
      <xdr:row>41</xdr:row>
      <xdr:rowOff>12519</xdr:rowOff>
    </xdr:to>
    <xdr:cxnSp macro="">
      <xdr:nvCxnSpPr>
        <xdr:cNvPr id="343" name="直線コネクタ 342">
          <a:extLst>
            <a:ext uri="{FF2B5EF4-FFF2-40B4-BE49-F238E27FC236}">
              <a16:creationId xmlns:a16="http://schemas.microsoft.com/office/drawing/2014/main" id="{818B80FB-4E5B-4AFC-859B-89441DCB36BC}"/>
            </a:ext>
          </a:extLst>
        </xdr:cNvPr>
        <xdr:cNvCxnSpPr/>
      </xdr:nvCxnSpPr>
      <xdr:spPr>
        <a:xfrm>
          <a:off x="13703300" y="70125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61323</xdr:rowOff>
    </xdr:from>
    <xdr:to>
      <xdr:col>67</xdr:col>
      <xdr:colOff>101600</xdr:colOff>
      <xdr:row>40</xdr:row>
      <xdr:rowOff>162923</xdr:rowOff>
    </xdr:to>
    <xdr:sp macro="" textlink="">
      <xdr:nvSpPr>
        <xdr:cNvPr id="344" name="楕円 343">
          <a:extLst>
            <a:ext uri="{FF2B5EF4-FFF2-40B4-BE49-F238E27FC236}">
              <a16:creationId xmlns:a16="http://schemas.microsoft.com/office/drawing/2014/main" id="{3DB4D10A-4E44-4E0B-A2CB-C113A129CB0F}"/>
            </a:ext>
          </a:extLst>
        </xdr:cNvPr>
        <xdr:cNvSpPr/>
      </xdr:nvSpPr>
      <xdr:spPr>
        <a:xfrm>
          <a:off x="12763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112123</xdr:rowOff>
    </xdr:from>
    <xdr:to>
      <xdr:col>71</xdr:col>
      <xdr:colOff>177800</xdr:colOff>
      <xdr:row>40</xdr:row>
      <xdr:rowOff>154577</xdr:rowOff>
    </xdr:to>
    <xdr:cxnSp macro="">
      <xdr:nvCxnSpPr>
        <xdr:cNvPr id="345" name="直線コネクタ 344">
          <a:extLst>
            <a:ext uri="{FF2B5EF4-FFF2-40B4-BE49-F238E27FC236}">
              <a16:creationId xmlns:a16="http://schemas.microsoft.com/office/drawing/2014/main" id="{195E057F-D3C2-4C8A-88B3-213D3C802E46}"/>
            </a:ext>
          </a:extLst>
        </xdr:cNvPr>
        <xdr:cNvCxnSpPr/>
      </xdr:nvCxnSpPr>
      <xdr:spPr>
        <a:xfrm>
          <a:off x="12814300" y="69701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115769</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D7E05464-2206-4C43-8832-30F42E46516D}"/>
            </a:ext>
          </a:extLst>
        </xdr:cNvPr>
        <xdr:cNvSpPr txBox="1"/>
      </xdr:nvSpPr>
      <xdr:spPr>
        <a:xfrm>
          <a:off x="15266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61884</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1D5FFCDE-1BD7-440B-A9C5-5C57537BD9FF}"/>
            </a:ext>
          </a:extLst>
        </xdr:cNvPr>
        <xdr:cNvSpPr txBox="1"/>
      </xdr:nvSpPr>
      <xdr:spPr>
        <a:xfrm>
          <a:off x="14389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0178BE8D-333F-4187-B83E-07687E546891}"/>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1CF1FBD7-7317-4D41-B5D6-6758A8557A2D}"/>
            </a:ext>
          </a:extLst>
        </xdr:cNvPr>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75673</xdr:rowOff>
    </xdr:from>
    <xdr:ext cx="405111" cy="259045"/>
    <xdr:sp macro="" textlink="">
      <xdr:nvSpPr>
        <xdr:cNvPr id="350" name="n_1mainValue【一般廃棄物処理施設】&#10;有形固定資産減価償却率">
          <a:extLst>
            <a:ext uri="{FF2B5EF4-FFF2-40B4-BE49-F238E27FC236}">
              <a16:creationId xmlns:a16="http://schemas.microsoft.com/office/drawing/2014/main" id="{38852EC7-3EB4-49DF-BFF7-BA172C9F75CB}"/>
            </a:ext>
          </a:extLst>
        </xdr:cNvPr>
        <xdr:cNvSpPr txBox="1"/>
      </xdr:nvSpPr>
      <xdr:spPr>
        <a:xfrm>
          <a:off x="152660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54446</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id="{F9D6A340-6058-441E-A435-EE17386E5F67}"/>
            </a:ext>
          </a:extLst>
        </xdr:cNvPr>
        <xdr:cNvSpPr txBox="1"/>
      </xdr:nvSpPr>
      <xdr:spPr>
        <a:xfrm>
          <a:off x="14389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25054</xdr:rowOff>
    </xdr:from>
    <xdr:ext cx="405111" cy="259045"/>
    <xdr:sp macro="" textlink="">
      <xdr:nvSpPr>
        <xdr:cNvPr id="352" name="n_3mainValue【一般廃棄物処理施設】&#10;有形固定資産減価償却率">
          <a:extLst>
            <a:ext uri="{FF2B5EF4-FFF2-40B4-BE49-F238E27FC236}">
              <a16:creationId xmlns:a16="http://schemas.microsoft.com/office/drawing/2014/main" id="{5502EEAD-533A-4B63-A0B8-4FDE93F0297F}"/>
            </a:ext>
          </a:extLst>
        </xdr:cNvPr>
        <xdr:cNvSpPr txBox="1"/>
      </xdr:nvSpPr>
      <xdr:spPr>
        <a:xfrm>
          <a:off x="13500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154050</xdr:rowOff>
    </xdr:from>
    <xdr:ext cx="405111" cy="259045"/>
    <xdr:sp macro="" textlink="">
      <xdr:nvSpPr>
        <xdr:cNvPr id="353" name="n_4mainValue【一般廃棄物処理施設】&#10;有形固定資産減価償却率">
          <a:extLst>
            <a:ext uri="{FF2B5EF4-FFF2-40B4-BE49-F238E27FC236}">
              <a16:creationId xmlns:a16="http://schemas.microsoft.com/office/drawing/2014/main" id="{20F3E996-B64F-406C-90A1-840D30EACF2F}"/>
            </a:ext>
          </a:extLst>
        </xdr:cNvPr>
        <xdr:cNvSpPr txBox="1"/>
      </xdr:nvSpPr>
      <xdr:spPr>
        <a:xfrm>
          <a:off x="12611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7ECF6952-EBD1-4B5A-88B5-6C623F0DEFF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69D10678-AD78-4A2D-8E30-9E28B354F0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D999A1FE-D5B5-4D69-9A1C-9EB2E06E42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B49FF585-015A-4AD7-91A7-AFEB93904F7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B8158A4B-F2B1-41BD-A551-96B166EAC10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FA3710E2-36AD-4512-9FB0-7CC958AE93E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01D8C3F8-6299-43A3-A1D7-ED32F2E85B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4D04638A-BE90-45E7-BA22-9713DB776E9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2669F539-EE91-44A4-B32B-ABFD0C472D7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6FF22A61-F813-496C-9485-4630E120BB6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id="{AFEBF1F6-140B-4D0E-9011-C426D581077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5" name="テキスト ボックス 364">
          <a:extLst>
            <a:ext uri="{FF2B5EF4-FFF2-40B4-BE49-F238E27FC236}">
              <a16:creationId xmlns:a16="http://schemas.microsoft.com/office/drawing/2014/main" id="{410E908C-B7C5-47F9-8532-8A8E2C1E4C3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id="{9517AB98-A5F7-4F62-A3C6-A3BD5DF5A47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7" name="テキスト ボックス 366">
          <a:extLst>
            <a:ext uri="{FF2B5EF4-FFF2-40B4-BE49-F238E27FC236}">
              <a16:creationId xmlns:a16="http://schemas.microsoft.com/office/drawing/2014/main" id="{E96B2954-BF9C-458A-BBC7-E29C4ABF424E}"/>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id="{6F1B908E-6CBF-4F4D-BE51-1AB4C0E402E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9" name="テキスト ボックス 368">
          <a:extLst>
            <a:ext uri="{FF2B5EF4-FFF2-40B4-BE49-F238E27FC236}">
              <a16:creationId xmlns:a16="http://schemas.microsoft.com/office/drawing/2014/main" id="{73F11513-48B5-4F47-901B-BA071D31A2A2}"/>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id="{0A21871B-BA33-42A0-A256-28BF9DF223E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71" name="テキスト ボックス 370">
          <a:extLst>
            <a:ext uri="{FF2B5EF4-FFF2-40B4-BE49-F238E27FC236}">
              <a16:creationId xmlns:a16="http://schemas.microsoft.com/office/drawing/2014/main" id="{FB10D045-0D90-43C1-8E2E-7ECB7ADBF034}"/>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1A1B96D6-320A-4F95-9538-F97DFE218AA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3" name="テキスト ボックス 372">
          <a:extLst>
            <a:ext uri="{FF2B5EF4-FFF2-40B4-BE49-F238E27FC236}">
              <a16:creationId xmlns:a16="http://schemas.microsoft.com/office/drawing/2014/main" id="{6CE5D1EF-355C-477B-A072-566730635CF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a:extLst>
            <a:ext uri="{FF2B5EF4-FFF2-40B4-BE49-F238E27FC236}">
              <a16:creationId xmlns:a16="http://schemas.microsoft.com/office/drawing/2014/main" id="{B13B67F2-7D1C-4B87-BF6A-CBC13D73136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375" name="直線コネクタ 374">
          <a:extLst>
            <a:ext uri="{FF2B5EF4-FFF2-40B4-BE49-F238E27FC236}">
              <a16:creationId xmlns:a16="http://schemas.microsoft.com/office/drawing/2014/main" id="{3FAD661F-DDC1-4B6B-BA96-CAC6480E9AA3}"/>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376" name="【一般廃棄物処理施設】&#10;一人当たり有形固定資産（償却資産）額最小値テキスト">
          <a:extLst>
            <a:ext uri="{FF2B5EF4-FFF2-40B4-BE49-F238E27FC236}">
              <a16:creationId xmlns:a16="http://schemas.microsoft.com/office/drawing/2014/main" id="{89495D98-8FCE-4414-AB3B-09D668B29B3B}"/>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377" name="直線コネクタ 376">
          <a:extLst>
            <a:ext uri="{FF2B5EF4-FFF2-40B4-BE49-F238E27FC236}">
              <a16:creationId xmlns:a16="http://schemas.microsoft.com/office/drawing/2014/main" id="{2F2BE4FD-4F82-441E-B0CC-6F6BD095FBFD}"/>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378" name="【一般廃棄物処理施設】&#10;一人当たり有形固定資産（償却資産）額最大値テキスト">
          <a:extLst>
            <a:ext uri="{FF2B5EF4-FFF2-40B4-BE49-F238E27FC236}">
              <a16:creationId xmlns:a16="http://schemas.microsoft.com/office/drawing/2014/main" id="{57E2E377-FBFE-406E-9A04-B23E100FC6B5}"/>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379" name="直線コネクタ 378">
          <a:extLst>
            <a:ext uri="{FF2B5EF4-FFF2-40B4-BE49-F238E27FC236}">
              <a16:creationId xmlns:a16="http://schemas.microsoft.com/office/drawing/2014/main" id="{87B08A21-0D43-4128-8E69-97DD5D463A7B}"/>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12892</xdr:rowOff>
    </xdr:from>
    <xdr:ext cx="599010" cy="259045"/>
    <xdr:sp macro="" textlink="">
      <xdr:nvSpPr>
        <xdr:cNvPr id="380" name="【一般廃棄物処理施設】&#10;一人当たり有形固定資産（償却資産）額平均値テキスト">
          <a:extLst>
            <a:ext uri="{FF2B5EF4-FFF2-40B4-BE49-F238E27FC236}">
              <a16:creationId xmlns:a16="http://schemas.microsoft.com/office/drawing/2014/main" id="{A6629954-E1C0-4A57-80B7-60B50949418A}"/>
            </a:ext>
          </a:extLst>
        </xdr:cNvPr>
        <xdr:cNvSpPr txBox="1"/>
      </xdr:nvSpPr>
      <xdr:spPr>
        <a:xfrm>
          <a:off x="22199600" y="6870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381" name="フローチャート: 判断 380">
          <a:extLst>
            <a:ext uri="{FF2B5EF4-FFF2-40B4-BE49-F238E27FC236}">
              <a16:creationId xmlns:a16="http://schemas.microsoft.com/office/drawing/2014/main" id="{4DEF5AB0-40CA-4B9A-AAC3-549AA4C29525}"/>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382" name="フローチャート: 判断 381">
          <a:extLst>
            <a:ext uri="{FF2B5EF4-FFF2-40B4-BE49-F238E27FC236}">
              <a16:creationId xmlns:a16="http://schemas.microsoft.com/office/drawing/2014/main" id="{07678953-FE3B-43D5-A1F0-D0631647856E}"/>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383" name="フローチャート: 判断 382">
          <a:extLst>
            <a:ext uri="{FF2B5EF4-FFF2-40B4-BE49-F238E27FC236}">
              <a16:creationId xmlns:a16="http://schemas.microsoft.com/office/drawing/2014/main" id="{28349F0B-AE1E-416E-BF5B-BDA62B87533C}"/>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384" name="フローチャート: 判断 383">
          <a:extLst>
            <a:ext uri="{FF2B5EF4-FFF2-40B4-BE49-F238E27FC236}">
              <a16:creationId xmlns:a16="http://schemas.microsoft.com/office/drawing/2014/main" id="{D0E0EF9C-F934-4FCE-AACA-9E66D73BD35F}"/>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385" name="フローチャート: 判断 384">
          <a:extLst>
            <a:ext uri="{FF2B5EF4-FFF2-40B4-BE49-F238E27FC236}">
              <a16:creationId xmlns:a16="http://schemas.microsoft.com/office/drawing/2014/main" id="{50AC640B-0FAA-4FD5-B82F-40F55F4FAD27}"/>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95F307DC-C4AE-41C9-AC54-FD03BB9990A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27FE7707-7F0A-4AAA-B24E-178367A2632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C5452AE3-8866-4203-A18E-91CBD0B25F6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6FFF2CE0-09DD-4F79-8075-C6156F86822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D5946591-169E-4CD0-ACD0-8B93FAD9EAA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26376</xdr:rowOff>
    </xdr:from>
    <xdr:to>
      <xdr:col>116</xdr:col>
      <xdr:colOff>114300</xdr:colOff>
      <xdr:row>41</xdr:row>
      <xdr:rowOff>127976</xdr:rowOff>
    </xdr:to>
    <xdr:sp macro="" textlink="">
      <xdr:nvSpPr>
        <xdr:cNvPr id="391" name="楕円 390">
          <a:extLst>
            <a:ext uri="{FF2B5EF4-FFF2-40B4-BE49-F238E27FC236}">
              <a16:creationId xmlns:a16="http://schemas.microsoft.com/office/drawing/2014/main" id="{1780A053-5D4F-4FC4-8A37-3A5D26F7B573}"/>
            </a:ext>
          </a:extLst>
        </xdr:cNvPr>
        <xdr:cNvSpPr/>
      </xdr:nvSpPr>
      <xdr:spPr>
        <a:xfrm>
          <a:off x="22110700" y="705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139892</xdr:rowOff>
    </xdr:from>
    <xdr:ext cx="599010" cy="259045"/>
    <xdr:sp macro="" textlink="">
      <xdr:nvSpPr>
        <xdr:cNvPr id="392" name="【一般廃棄物処理施設】&#10;一人当たり有形固定資産（償却資産）額該当値テキスト">
          <a:extLst>
            <a:ext uri="{FF2B5EF4-FFF2-40B4-BE49-F238E27FC236}">
              <a16:creationId xmlns:a16="http://schemas.microsoft.com/office/drawing/2014/main" id="{AC0D749F-04D1-4847-9040-F8EB1001A45D}"/>
            </a:ext>
          </a:extLst>
        </xdr:cNvPr>
        <xdr:cNvSpPr txBox="1"/>
      </xdr:nvSpPr>
      <xdr:spPr>
        <a:xfrm>
          <a:off x="22199600" y="699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43060</xdr:rowOff>
    </xdr:from>
    <xdr:to>
      <xdr:col>112</xdr:col>
      <xdr:colOff>38100</xdr:colOff>
      <xdr:row>41</xdr:row>
      <xdr:rowOff>144660</xdr:rowOff>
    </xdr:to>
    <xdr:sp macro="" textlink="">
      <xdr:nvSpPr>
        <xdr:cNvPr id="393" name="楕円 392">
          <a:extLst>
            <a:ext uri="{FF2B5EF4-FFF2-40B4-BE49-F238E27FC236}">
              <a16:creationId xmlns:a16="http://schemas.microsoft.com/office/drawing/2014/main" id="{89919B42-DAF4-4296-82C1-7CAC9D464598}"/>
            </a:ext>
          </a:extLst>
        </xdr:cNvPr>
        <xdr:cNvSpPr/>
      </xdr:nvSpPr>
      <xdr:spPr>
        <a:xfrm>
          <a:off x="21272500" y="70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77176</xdr:rowOff>
    </xdr:from>
    <xdr:to>
      <xdr:col>116</xdr:col>
      <xdr:colOff>63500</xdr:colOff>
      <xdr:row>41</xdr:row>
      <xdr:rowOff>93860</xdr:rowOff>
    </xdr:to>
    <xdr:cxnSp macro="">
      <xdr:nvCxnSpPr>
        <xdr:cNvPr id="394" name="直線コネクタ 393">
          <a:extLst>
            <a:ext uri="{FF2B5EF4-FFF2-40B4-BE49-F238E27FC236}">
              <a16:creationId xmlns:a16="http://schemas.microsoft.com/office/drawing/2014/main" id="{4EF129E6-046C-4608-87B6-2458F604BEAD}"/>
            </a:ext>
          </a:extLst>
        </xdr:cNvPr>
        <xdr:cNvCxnSpPr/>
      </xdr:nvCxnSpPr>
      <xdr:spPr>
        <a:xfrm flipV="1">
          <a:off x="21323300" y="7106626"/>
          <a:ext cx="838200" cy="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45058</xdr:rowOff>
    </xdr:from>
    <xdr:to>
      <xdr:col>107</xdr:col>
      <xdr:colOff>101600</xdr:colOff>
      <xdr:row>41</xdr:row>
      <xdr:rowOff>146658</xdr:rowOff>
    </xdr:to>
    <xdr:sp macro="" textlink="">
      <xdr:nvSpPr>
        <xdr:cNvPr id="395" name="楕円 394">
          <a:extLst>
            <a:ext uri="{FF2B5EF4-FFF2-40B4-BE49-F238E27FC236}">
              <a16:creationId xmlns:a16="http://schemas.microsoft.com/office/drawing/2014/main" id="{B345832F-A7C2-438A-B968-76CC775B1C83}"/>
            </a:ext>
          </a:extLst>
        </xdr:cNvPr>
        <xdr:cNvSpPr/>
      </xdr:nvSpPr>
      <xdr:spPr>
        <a:xfrm>
          <a:off x="20383500" y="70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93860</xdr:rowOff>
    </xdr:from>
    <xdr:to>
      <xdr:col>111</xdr:col>
      <xdr:colOff>177800</xdr:colOff>
      <xdr:row>41</xdr:row>
      <xdr:rowOff>95858</xdr:rowOff>
    </xdr:to>
    <xdr:cxnSp macro="">
      <xdr:nvCxnSpPr>
        <xdr:cNvPr id="396" name="直線コネクタ 395">
          <a:extLst>
            <a:ext uri="{FF2B5EF4-FFF2-40B4-BE49-F238E27FC236}">
              <a16:creationId xmlns:a16="http://schemas.microsoft.com/office/drawing/2014/main" id="{C28881B3-6E6D-4200-BFA2-4E7EE0F97912}"/>
            </a:ext>
          </a:extLst>
        </xdr:cNvPr>
        <xdr:cNvCxnSpPr/>
      </xdr:nvCxnSpPr>
      <xdr:spPr>
        <a:xfrm flipV="1">
          <a:off x="20434300" y="7123310"/>
          <a:ext cx="8890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46293</xdr:rowOff>
    </xdr:from>
    <xdr:to>
      <xdr:col>102</xdr:col>
      <xdr:colOff>165100</xdr:colOff>
      <xdr:row>41</xdr:row>
      <xdr:rowOff>147893</xdr:rowOff>
    </xdr:to>
    <xdr:sp macro="" textlink="">
      <xdr:nvSpPr>
        <xdr:cNvPr id="397" name="楕円 396">
          <a:extLst>
            <a:ext uri="{FF2B5EF4-FFF2-40B4-BE49-F238E27FC236}">
              <a16:creationId xmlns:a16="http://schemas.microsoft.com/office/drawing/2014/main" id="{2B4A5555-6EB5-4797-8DB7-C9BF26F2DE2D}"/>
            </a:ext>
          </a:extLst>
        </xdr:cNvPr>
        <xdr:cNvSpPr/>
      </xdr:nvSpPr>
      <xdr:spPr>
        <a:xfrm>
          <a:off x="19494500" y="7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95858</xdr:rowOff>
    </xdr:from>
    <xdr:to>
      <xdr:col>107</xdr:col>
      <xdr:colOff>50800</xdr:colOff>
      <xdr:row>41</xdr:row>
      <xdr:rowOff>97093</xdr:rowOff>
    </xdr:to>
    <xdr:cxnSp macro="">
      <xdr:nvCxnSpPr>
        <xdr:cNvPr id="398" name="直線コネクタ 397">
          <a:extLst>
            <a:ext uri="{FF2B5EF4-FFF2-40B4-BE49-F238E27FC236}">
              <a16:creationId xmlns:a16="http://schemas.microsoft.com/office/drawing/2014/main" id="{EF1ABC2E-A6CC-48B5-8689-1B92EB42C344}"/>
            </a:ext>
          </a:extLst>
        </xdr:cNvPr>
        <xdr:cNvCxnSpPr/>
      </xdr:nvCxnSpPr>
      <xdr:spPr>
        <a:xfrm flipV="1">
          <a:off x="19545300" y="7125308"/>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47344</xdr:rowOff>
    </xdr:from>
    <xdr:to>
      <xdr:col>98</xdr:col>
      <xdr:colOff>38100</xdr:colOff>
      <xdr:row>41</xdr:row>
      <xdr:rowOff>148944</xdr:rowOff>
    </xdr:to>
    <xdr:sp macro="" textlink="">
      <xdr:nvSpPr>
        <xdr:cNvPr id="399" name="楕円 398">
          <a:extLst>
            <a:ext uri="{FF2B5EF4-FFF2-40B4-BE49-F238E27FC236}">
              <a16:creationId xmlns:a16="http://schemas.microsoft.com/office/drawing/2014/main" id="{5A5F1C60-9883-4307-B8A5-434493F48089}"/>
            </a:ext>
          </a:extLst>
        </xdr:cNvPr>
        <xdr:cNvSpPr/>
      </xdr:nvSpPr>
      <xdr:spPr>
        <a:xfrm>
          <a:off x="18605500" y="707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97093</xdr:rowOff>
    </xdr:from>
    <xdr:to>
      <xdr:col>102</xdr:col>
      <xdr:colOff>114300</xdr:colOff>
      <xdr:row>41</xdr:row>
      <xdr:rowOff>98144</xdr:rowOff>
    </xdr:to>
    <xdr:cxnSp macro="">
      <xdr:nvCxnSpPr>
        <xdr:cNvPr id="400" name="直線コネクタ 399">
          <a:extLst>
            <a:ext uri="{FF2B5EF4-FFF2-40B4-BE49-F238E27FC236}">
              <a16:creationId xmlns:a16="http://schemas.microsoft.com/office/drawing/2014/main" id="{699571F2-114B-4FC0-9796-3E9095ECF814}"/>
            </a:ext>
          </a:extLst>
        </xdr:cNvPr>
        <xdr:cNvCxnSpPr/>
      </xdr:nvCxnSpPr>
      <xdr:spPr>
        <a:xfrm flipV="1">
          <a:off x="18656300" y="7126543"/>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112335</xdr:rowOff>
    </xdr:from>
    <xdr:ext cx="599010" cy="259045"/>
    <xdr:sp macro="" textlink="">
      <xdr:nvSpPr>
        <xdr:cNvPr id="401" name="n_1aveValue【一般廃棄物処理施設】&#10;一人当たり有形固定資産（償却資産）額">
          <a:extLst>
            <a:ext uri="{FF2B5EF4-FFF2-40B4-BE49-F238E27FC236}">
              <a16:creationId xmlns:a16="http://schemas.microsoft.com/office/drawing/2014/main" id="{287E0C0D-8D13-4522-BABB-340BFCDFF2B0}"/>
            </a:ext>
          </a:extLst>
        </xdr:cNvPr>
        <xdr:cNvSpPr txBox="1"/>
      </xdr:nvSpPr>
      <xdr:spPr>
        <a:xfrm>
          <a:off x="21011095" y="67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113639</xdr:rowOff>
    </xdr:from>
    <xdr:ext cx="599010" cy="259045"/>
    <xdr:sp macro="" textlink="">
      <xdr:nvSpPr>
        <xdr:cNvPr id="402" name="n_2aveValue【一般廃棄物処理施設】&#10;一人当たり有形固定資産（償却資産）額">
          <a:extLst>
            <a:ext uri="{FF2B5EF4-FFF2-40B4-BE49-F238E27FC236}">
              <a16:creationId xmlns:a16="http://schemas.microsoft.com/office/drawing/2014/main" id="{8F34DA79-C8D9-425D-ABEB-CD3D0858F12E}"/>
            </a:ext>
          </a:extLst>
        </xdr:cNvPr>
        <xdr:cNvSpPr txBox="1"/>
      </xdr:nvSpPr>
      <xdr:spPr>
        <a:xfrm>
          <a:off x="20134795" y="680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144452</xdr:rowOff>
    </xdr:from>
    <xdr:ext cx="599010" cy="259045"/>
    <xdr:sp macro="" textlink="">
      <xdr:nvSpPr>
        <xdr:cNvPr id="403" name="n_3aveValue【一般廃棄物処理施設】&#10;一人当たり有形固定資産（償却資産）額">
          <a:extLst>
            <a:ext uri="{FF2B5EF4-FFF2-40B4-BE49-F238E27FC236}">
              <a16:creationId xmlns:a16="http://schemas.microsoft.com/office/drawing/2014/main" id="{06FE9E92-BB63-46D4-905C-5347D3532521}"/>
            </a:ext>
          </a:extLst>
        </xdr:cNvPr>
        <xdr:cNvSpPr txBox="1"/>
      </xdr:nvSpPr>
      <xdr:spPr>
        <a:xfrm>
          <a:off x="19245795" y="68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113417</xdr:rowOff>
    </xdr:from>
    <xdr:ext cx="599010" cy="259045"/>
    <xdr:sp macro="" textlink="">
      <xdr:nvSpPr>
        <xdr:cNvPr id="404" name="n_4aveValue【一般廃棄物処理施設】&#10;一人当たり有形固定資産（償却資産）額">
          <a:extLst>
            <a:ext uri="{FF2B5EF4-FFF2-40B4-BE49-F238E27FC236}">
              <a16:creationId xmlns:a16="http://schemas.microsoft.com/office/drawing/2014/main" id="{04588204-D940-46D0-83D3-C6C171EB0E7D}"/>
            </a:ext>
          </a:extLst>
        </xdr:cNvPr>
        <xdr:cNvSpPr txBox="1"/>
      </xdr:nvSpPr>
      <xdr:spPr>
        <a:xfrm>
          <a:off x="18356795" y="67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135787</xdr:rowOff>
    </xdr:from>
    <xdr:ext cx="534377" cy="259045"/>
    <xdr:sp macro="" textlink="">
      <xdr:nvSpPr>
        <xdr:cNvPr id="405" name="n_1mainValue【一般廃棄物処理施設】&#10;一人当たり有形固定資産（償却資産）額">
          <a:extLst>
            <a:ext uri="{FF2B5EF4-FFF2-40B4-BE49-F238E27FC236}">
              <a16:creationId xmlns:a16="http://schemas.microsoft.com/office/drawing/2014/main" id="{20A4DA6E-505D-44DF-953F-BD9B31D41765}"/>
            </a:ext>
          </a:extLst>
        </xdr:cNvPr>
        <xdr:cNvSpPr txBox="1"/>
      </xdr:nvSpPr>
      <xdr:spPr>
        <a:xfrm>
          <a:off x="21043411" y="71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137785</xdr:rowOff>
    </xdr:from>
    <xdr:ext cx="534377" cy="259045"/>
    <xdr:sp macro="" textlink="">
      <xdr:nvSpPr>
        <xdr:cNvPr id="406" name="n_2mainValue【一般廃棄物処理施設】&#10;一人当たり有形固定資産（償却資産）額">
          <a:extLst>
            <a:ext uri="{FF2B5EF4-FFF2-40B4-BE49-F238E27FC236}">
              <a16:creationId xmlns:a16="http://schemas.microsoft.com/office/drawing/2014/main" id="{C4D335DF-752A-44D3-B650-B5E981670F23}"/>
            </a:ext>
          </a:extLst>
        </xdr:cNvPr>
        <xdr:cNvSpPr txBox="1"/>
      </xdr:nvSpPr>
      <xdr:spPr>
        <a:xfrm>
          <a:off x="20167111" y="71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139020</xdr:rowOff>
    </xdr:from>
    <xdr:ext cx="534377" cy="259045"/>
    <xdr:sp macro="" textlink="">
      <xdr:nvSpPr>
        <xdr:cNvPr id="407" name="n_3mainValue【一般廃棄物処理施設】&#10;一人当たり有形固定資産（償却資産）額">
          <a:extLst>
            <a:ext uri="{FF2B5EF4-FFF2-40B4-BE49-F238E27FC236}">
              <a16:creationId xmlns:a16="http://schemas.microsoft.com/office/drawing/2014/main" id="{01E107E7-7980-4542-980F-FC48E643098B}"/>
            </a:ext>
          </a:extLst>
        </xdr:cNvPr>
        <xdr:cNvSpPr txBox="1"/>
      </xdr:nvSpPr>
      <xdr:spPr>
        <a:xfrm>
          <a:off x="19278111" y="71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140071</xdr:rowOff>
    </xdr:from>
    <xdr:ext cx="534377" cy="259045"/>
    <xdr:sp macro="" textlink="">
      <xdr:nvSpPr>
        <xdr:cNvPr id="408" name="n_4mainValue【一般廃棄物処理施設】&#10;一人当たり有形固定資産（償却資産）額">
          <a:extLst>
            <a:ext uri="{FF2B5EF4-FFF2-40B4-BE49-F238E27FC236}">
              <a16:creationId xmlns:a16="http://schemas.microsoft.com/office/drawing/2014/main" id="{FC601415-97E1-4DCA-B1AC-8E41656D8F35}"/>
            </a:ext>
          </a:extLst>
        </xdr:cNvPr>
        <xdr:cNvSpPr txBox="1"/>
      </xdr:nvSpPr>
      <xdr:spPr>
        <a:xfrm>
          <a:off x="18389111" y="71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8A80706C-9E58-4400-9CEA-9E27C425A9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40D69E4-BC3D-4ECD-9358-7BA25646B0F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BC286DA0-F5B1-441F-91F8-0AE1C1656F7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A36EAD98-0458-44C0-B5DA-7C29FC67FBE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EBD69D03-A2C0-4953-ABD2-9CE5CDF33B3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38629DE3-4322-4C55-8E74-17E891BFEF5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161DFBF1-A383-4FA4-9359-9A5DBB0398A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ECC74E29-CDBA-433C-A321-F40E5BEC444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a:extLst>
            <a:ext uri="{FF2B5EF4-FFF2-40B4-BE49-F238E27FC236}">
              <a16:creationId xmlns:a16="http://schemas.microsoft.com/office/drawing/2014/main" id="{06052222-3A1E-43A3-90CE-5C0A434E81D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a:extLst>
            <a:ext uri="{FF2B5EF4-FFF2-40B4-BE49-F238E27FC236}">
              <a16:creationId xmlns:a16="http://schemas.microsoft.com/office/drawing/2014/main" id="{48B26FE8-446D-4E80-8767-778C98E1033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a:extLst>
            <a:ext uri="{FF2B5EF4-FFF2-40B4-BE49-F238E27FC236}">
              <a16:creationId xmlns:a16="http://schemas.microsoft.com/office/drawing/2014/main" id="{859099F8-5B23-45B1-BA42-14A67EAC72B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a:extLst>
            <a:ext uri="{FF2B5EF4-FFF2-40B4-BE49-F238E27FC236}">
              <a16:creationId xmlns:a16="http://schemas.microsoft.com/office/drawing/2014/main" id="{36F442BB-D95B-4503-9AE7-E67C92B4E68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a:extLst>
            <a:ext uri="{FF2B5EF4-FFF2-40B4-BE49-F238E27FC236}">
              <a16:creationId xmlns:a16="http://schemas.microsoft.com/office/drawing/2014/main" id="{0D467DE2-AFD2-465D-B975-6F8FF4747D7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a:extLst>
            <a:ext uri="{FF2B5EF4-FFF2-40B4-BE49-F238E27FC236}">
              <a16:creationId xmlns:a16="http://schemas.microsoft.com/office/drawing/2014/main" id="{2B2CA0F3-968B-417E-8A11-43083F2E485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a:extLst>
            <a:ext uri="{FF2B5EF4-FFF2-40B4-BE49-F238E27FC236}">
              <a16:creationId xmlns:a16="http://schemas.microsoft.com/office/drawing/2014/main" id="{40C256D3-B451-4AF0-A524-FC9E7365E5C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a:extLst>
            <a:ext uri="{FF2B5EF4-FFF2-40B4-BE49-F238E27FC236}">
              <a16:creationId xmlns:a16="http://schemas.microsoft.com/office/drawing/2014/main" id="{6FD99FE0-2BB3-4879-AA14-226C3104D06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28920B3A-6BDB-4A7B-AF4E-7DBD53BBAD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136C28DE-28BA-4C5B-824E-401A1F9F445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9B5E1ECC-EC92-4A74-85F1-B7B439A0EAA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F72E5CE5-5C41-4DF7-9322-D104F4D02D8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9C31C724-7C6E-404E-83AB-6FE96B7FCD3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0A4E77D3-ECC2-425F-86D7-0FB22392E87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97D0EAE1-C047-4577-8A4F-9779C2516A3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40DCBFD6-63D1-43B0-8E3F-09C1B8F4B5A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a:extLst>
            <a:ext uri="{FF2B5EF4-FFF2-40B4-BE49-F238E27FC236}">
              <a16:creationId xmlns:a16="http://schemas.microsoft.com/office/drawing/2014/main" id="{FF0C9C7E-2C6B-4269-9DF7-5F78A5D0AD1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a:extLst>
            <a:ext uri="{FF2B5EF4-FFF2-40B4-BE49-F238E27FC236}">
              <a16:creationId xmlns:a16="http://schemas.microsoft.com/office/drawing/2014/main" id="{F6EE5D4A-53F5-411A-A3EE-77C74C247B0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a:extLst>
            <a:ext uri="{FF2B5EF4-FFF2-40B4-BE49-F238E27FC236}">
              <a16:creationId xmlns:a16="http://schemas.microsoft.com/office/drawing/2014/main" id="{F6269E8C-EDFC-41A8-B329-FE34445C7B0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a:extLst>
            <a:ext uri="{FF2B5EF4-FFF2-40B4-BE49-F238E27FC236}">
              <a16:creationId xmlns:a16="http://schemas.microsoft.com/office/drawing/2014/main" id="{538351ED-1D53-48D1-9340-B0A6D671FC0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7" name="テキスト ボックス 436">
          <a:extLst>
            <a:ext uri="{FF2B5EF4-FFF2-40B4-BE49-F238E27FC236}">
              <a16:creationId xmlns:a16="http://schemas.microsoft.com/office/drawing/2014/main" id="{37DF3D93-7FD3-4720-AB70-F9DB43040E3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a:extLst>
            <a:ext uri="{FF2B5EF4-FFF2-40B4-BE49-F238E27FC236}">
              <a16:creationId xmlns:a16="http://schemas.microsoft.com/office/drawing/2014/main" id="{11DCF2B2-32A3-4BDF-A77F-50FC94F68EB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a:extLst>
            <a:ext uri="{FF2B5EF4-FFF2-40B4-BE49-F238E27FC236}">
              <a16:creationId xmlns:a16="http://schemas.microsoft.com/office/drawing/2014/main" id="{5320EBE2-B654-491F-88AF-8F85EE8CF90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a:extLst>
            <a:ext uri="{FF2B5EF4-FFF2-40B4-BE49-F238E27FC236}">
              <a16:creationId xmlns:a16="http://schemas.microsoft.com/office/drawing/2014/main" id="{BAD22A03-368A-47A6-8688-67DF296B071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a:extLst>
            <a:ext uri="{FF2B5EF4-FFF2-40B4-BE49-F238E27FC236}">
              <a16:creationId xmlns:a16="http://schemas.microsoft.com/office/drawing/2014/main" id="{1135693D-839D-4F21-B525-4F6A72D8C95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a:extLst>
            <a:ext uri="{FF2B5EF4-FFF2-40B4-BE49-F238E27FC236}">
              <a16:creationId xmlns:a16="http://schemas.microsoft.com/office/drawing/2014/main" id="{47E8E890-05D4-4DE4-80C9-E73621CAED4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a:extLst>
            <a:ext uri="{FF2B5EF4-FFF2-40B4-BE49-F238E27FC236}">
              <a16:creationId xmlns:a16="http://schemas.microsoft.com/office/drawing/2014/main" id="{E3C63AF7-3ABC-4047-9CA4-270EBCADFEC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a:extLst>
            <a:ext uri="{FF2B5EF4-FFF2-40B4-BE49-F238E27FC236}">
              <a16:creationId xmlns:a16="http://schemas.microsoft.com/office/drawing/2014/main" id="{56E96C79-4069-4BED-B5F6-A43E3987A41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a:extLst>
            <a:ext uri="{FF2B5EF4-FFF2-40B4-BE49-F238E27FC236}">
              <a16:creationId xmlns:a16="http://schemas.microsoft.com/office/drawing/2014/main" id="{9387A0D8-7562-4792-BDA0-8884A10D345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a:extLst>
            <a:ext uri="{FF2B5EF4-FFF2-40B4-BE49-F238E27FC236}">
              <a16:creationId xmlns:a16="http://schemas.microsoft.com/office/drawing/2014/main" id="{E9AC5637-A018-43EB-A525-EA46D90396D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7" name="テキスト ボックス 446">
          <a:extLst>
            <a:ext uri="{FF2B5EF4-FFF2-40B4-BE49-F238E27FC236}">
              <a16:creationId xmlns:a16="http://schemas.microsoft.com/office/drawing/2014/main" id="{D51DBA4D-1BF9-4A7C-8519-7B4C8DA68EC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0296A38B-4F19-4241-BD89-B6853D68E8B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a:extLst>
            <a:ext uri="{FF2B5EF4-FFF2-40B4-BE49-F238E27FC236}">
              <a16:creationId xmlns:a16="http://schemas.microsoft.com/office/drawing/2014/main" id="{EBA6A650-B1EF-4723-969C-422CEDF30AF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450" name="直線コネクタ 449">
          <a:extLst>
            <a:ext uri="{FF2B5EF4-FFF2-40B4-BE49-F238E27FC236}">
              <a16:creationId xmlns:a16="http://schemas.microsoft.com/office/drawing/2014/main" id="{899FBF90-717B-474C-A04C-3DA157ACE9CC}"/>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1" name="【消防施設】&#10;有形固定資産減価償却率最小値テキスト">
          <a:extLst>
            <a:ext uri="{FF2B5EF4-FFF2-40B4-BE49-F238E27FC236}">
              <a16:creationId xmlns:a16="http://schemas.microsoft.com/office/drawing/2014/main" id="{3B42B5D8-0B37-41C7-B182-567544C0732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2" name="直線コネクタ 451">
          <a:extLst>
            <a:ext uri="{FF2B5EF4-FFF2-40B4-BE49-F238E27FC236}">
              <a16:creationId xmlns:a16="http://schemas.microsoft.com/office/drawing/2014/main" id="{902A02DA-B121-4E87-A5A6-1071C7775D6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453" name="【消防施設】&#10;有形固定資産減価償却率最大値テキスト">
          <a:extLst>
            <a:ext uri="{FF2B5EF4-FFF2-40B4-BE49-F238E27FC236}">
              <a16:creationId xmlns:a16="http://schemas.microsoft.com/office/drawing/2014/main" id="{01306652-7F3F-4C80-AB75-36208123F0BC}"/>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454" name="直線コネクタ 453">
          <a:extLst>
            <a:ext uri="{FF2B5EF4-FFF2-40B4-BE49-F238E27FC236}">
              <a16:creationId xmlns:a16="http://schemas.microsoft.com/office/drawing/2014/main" id="{5E760152-1B4E-4CFF-90CA-37A9F907CA29}"/>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455" name="【消防施設】&#10;有形固定資産減価償却率平均値テキスト">
          <a:extLst>
            <a:ext uri="{FF2B5EF4-FFF2-40B4-BE49-F238E27FC236}">
              <a16:creationId xmlns:a16="http://schemas.microsoft.com/office/drawing/2014/main" id="{4225B651-E536-4B98-9C3B-C83F0A8BCCA7}"/>
            </a:ext>
          </a:extLst>
        </xdr:cNvPr>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456" name="フローチャート: 判断 455">
          <a:extLst>
            <a:ext uri="{FF2B5EF4-FFF2-40B4-BE49-F238E27FC236}">
              <a16:creationId xmlns:a16="http://schemas.microsoft.com/office/drawing/2014/main" id="{732DDE8D-216E-45EE-8237-910F58AA05B4}"/>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457" name="フローチャート: 判断 456">
          <a:extLst>
            <a:ext uri="{FF2B5EF4-FFF2-40B4-BE49-F238E27FC236}">
              <a16:creationId xmlns:a16="http://schemas.microsoft.com/office/drawing/2014/main" id="{194CEA76-6D69-4328-9F03-5FC10EA0CF3B}"/>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458" name="フローチャート: 判断 457">
          <a:extLst>
            <a:ext uri="{FF2B5EF4-FFF2-40B4-BE49-F238E27FC236}">
              <a16:creationId xmlns:a16="http://schemas.microsoft.com/office/drawing/2014/main" id="{5EB1A975-12AA-4381-BA00-10AB33D338CB}"/>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459" name="フローチャート: 判断 458">
          <a:extLst>
            <a:ext uri="{FF2B5EF4-FFF2-40B4-BE49-F238E27FC236}">
              <a16:creationId xmlns:a16="http://schemas.microsoft.com/office/drawing/2014/main" id="{AD7B926E-8599-49E7-91E3-46277F91BAA7}"/>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460" name="フローチャート: 判断 459">
          <a:extLst>
            <a:ext uri="{FF2B5EF4-FFF2-40B4-BE49-F238E27FC236}">
              <a16:creationId xmlns:a16="http://schemas.microsoft.com/office/drawing/2014/main" id="{CA1FDBF9-4D23-4E2E-BC73-E34100E7B736}"/>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D4439AB9-05EA-4FBF-A186-2B6DC5F0260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18B2F3B6-3834-4E80-9FB0-54223850FE5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2F86CA5F-191D-4D9B-91F8-8400852A500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7D5902F4-E00B-4022-90BF-0650D71913B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5DBABCFC-45C5-4B46-A65C-E7752F0E64F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466" name="楕円 465">
          <a:extLst>
            <a:ext uri="{FF2B5EF4-FFF2-40B4-BE49-F238E27FC236}">
              <a16:creationId xmlns:a16="http://schemas.microsoft.com/office/drawing/2014/main" id="{3CC50FEC-6AEF-4088-AB43-A607CACD0809}"/>
            </a:ext>
          </a:extLst>
        </xdr:cNvPr>
        <xdr:cNvSpPr/>
      </xdr:nvSpPr>
      <xdr:spPr>
        <a:xfrm>
          <a:off x="16268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135907</xdr:rowOff>
    </xdr:from>
    <xdr:ext cx="405111" cy="259045"/>
    <xdr:sp macro="" textlink="">
      <xdr:nvSpPr>
        <xdr:cNvPr id="467" name="【消防施設】&#10;有形固定資産減価償却率該当値テキスト">
          <a:extLst>
            <a:ext uri="{FF2B5EF4-FFF2-40B4-BE49-F238E27FC236}">
              <a16:creationId xmlns:a16="http://schemas.microsoft.com/office/drawing/2014/main" id="{16D955CB-D00A-48D0-859E-7B45B2D8AC7C}"/>
            </a:ext>
          </a:extLst>
        </xdr:cNvPr>
        <xdr:cNvSpPr txBox="1"/>
      </xdr:nvSpPr>
      <xdr:spPr>
        <a:xfrm>
          <a:off x="163576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59145</xdr:rowOff>
    </xdr:from>
    <xdr:to>
      <xdr:col>81</xdr:col>
      <xdr:colOff>101600</xdr:colOff>
      <xdr:row>81</xdr:row>
      <xdr:rowOff>160745</xdr:rowOff>
    </xdr:to>
    <xdr:sp macro="" textlink="">
      <xdr:nvSpPr>
        <xdr:cNvPr id="468" name="楕円 467">
          <a:extLst>
            <a:ext uri="{FF2B5EF4-FFF2-40B4-BE49-F238E27FC236}">
              <a16:creationId xmlns:a16="http://schemas.microsoft.com/office/drawing/2014/main" id="{4F15AB2B-05D4-4307-A1F4-A8EE0D96CF49}"/>
            </a:ext>
          </a:extLst>
        </xdr:cNvPr>
        <xdr:cNvSpPr/>
      </xdr:nvSpPr>
      <xdr:spPr>
        <a:xfrm>
          <a:off x="15430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109945</xdr:rowOff>
    </xdr:from>
    <xdr:to>
      <xdr:col>85</xdr:col>
      <xdr:colOff>127000</xdr:colOff>
      <xdr:row>81</xdr:row>
      <xdr:rowOff>163830</xdr:rowOff>
    </xdr:to>
    <xdr:cxnSp macro="">
      <xdr:nvCxnSpPr>
        <xdr:cNvPr id="469" name="直線コネクタ 468">
          <a:extLst>
            <a:ext uri="{FF2B5EF4-FFF2-40B4-BE49-F238E27FC236}">
              <a16:creationId xmlns:a16="http://schemas.microsoft.com/office/drawing/2014/main" id="{D3744C7A-A7F0-4AE8-A5F0-C2D3C0012D55}"/>
            </a:ext>
          </a:extLst>
        </xdr:cNvPr>
        <xdr:cNvCxnSpPr/>
      </xdr:nvCxnSpPr>
      <xdr:spPr>
        <a:xfrm>
          <a:off x="15481300" y="13997395"/>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10161</xdr:rowOff>
    </xdr:from>
    <xdr:to>
      <xdr:col>76</xdr:col>
      <xdr:colOff>165100</xdr:colOff>
      <xdr:row>81</xdr:row>
      <xdr:rowOff>111761</xdr:rowOff>
    </xdr:to>
    <xdr:sp macro="" textlink="">
      <xdr:nvSpPr>
        <xdr:cNvPr id="470" name="楕円 469">
          <a:extLst>
            <a:ext uri="{FF2B5EF4-FFF2-40B4-BE49-F238E27FC236}">
              <a16:creationId xmlns:a16="http://schemas.microsoft.com/office/drawing/2014/main" id="{3F1A5107-7282-43D8-9989-DD98521535DA}"/>
            </a:ext>
          </a:extLst>
        </xdr:cNvPr>
        <xdr:cNvSpPr/>
      </xdr:nvSpPr>
      <xdr:spPr>
        <a:xfrm>
          <a:off x="14541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60961</xdr:rowOff>
    </xdr:from>
    <xdr:to>
      <xdr:col>81</xdr:col>
      <xdr:colOff>50800</xdr:colOff>
      <xdr:row>81</xdr:row>
      <xdr:rowOff>109945</xdr:rowOff>
    </xdr:to>
    <xdr:cxnSp macro="">
      <xdr:nvCxnSpPr>
        <xdr:cNvPr id="471" name="直線コネクタ 470">
          <a:extLst>
            <a:ext uri="{FF2B5EF4-FFF2-40B4-BE49-F238E27FC236}">
              <a16:creationId xmlns:a16="http://schemas.microsoft.com/office/drawing/2014/main" id="{F843D70A-F7B2-4930-8C00-F0E082567E55}"/>
            </a:ext>
          </a:extLst>
        </xdr:cNvPr>
        <xdr:cNvCxnSpPr/>
      </xdr:nvCxnSpPr>
      <xdr:spPr>
        <a:xfrm>
          <a:off x="14592300" y="1394841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70576</xdr:rowOff>
    </xdr:from>
    <xdr:to>
      <xdr:col>72</xdr:col>
      <xdr:colOff>38100</xdr:colOff>
      <xdr:row>82</xdr:row>
      <xdr:rowOff>726</xdr:rowOff>
    </xdr:to>
    <xdr:sp macro="" textlink="">
      <xdr:nvSpPr>
        <xdr:cNvPr id="472" name="楕円 471">
          <a:extLst>
            <a:ext uri="{FF2B5EF4-FFF2-40B4-BE49-F238E27FC236}">
              <a16:creationId xmlns:a16="http://schemas.microsoft.com/office/drawing/2014/main" id="{73C6537B-A0B1-47C7-93C7-03B76D1344F5}"/>
            </a:ext>
          </a:extLst>
        </xdr:cNvPr>
        <xdr:cNvSpPr/>
      </xdr:nvSpPr>
      <xdr:spPr>
        <a:xfrm>
          <a:off x="13652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60961</xdr:rowOff>
    </xdr:from>
    <xdr:to>
      <xdr:col>76</xdr:col>
      <xdr:colOff>114300</xdr:colOff>
      <xdr:row>81</xdr:row>
      <xdr:rowOff>121376</xdr:rowOff>
    </xdr:to>
    <xdr:cxnSp macro="">
      <xdr:nvCxnSpPr>
        <xdr:cNvPr id="473" name="直線コネクタ 472">
          <a:extLst>
            <a:ext uri="{FF2B5EF4-FFF2-40B4-BE49-F238E27FC236}">
              <a16:creationId xmlns:a16="http://schemas.microsoft.com/office/drawing/2014/main" id="{11B004C6-A53D-4ABA-993B-BCDCA1606D7A}"/>
            </a:ext>
          </a:extLst>
        </xdr:cNvPr>
        <xdr:cNvCxnSpPr/>
      </xdr:nvCxnSpPr>
      <xdr:spPr>
        <a:xfrm flipV="1">
          <a:off x="13703300" y="13948411"/>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24856</xdr:rowOff>
    </xdr:from>
    <xdr:to>
      <xdr:col>67</xdr:col>
      <xdr:colOff>101600</xdr:colOff>
      <xdr:row>81</xdr:row>
      <xdr:rowOff>126456</xdr:rowOff>
    </xdr:to>
    <xdr:sp macro="" textlink="">
      <xdr:nvSpPr>
        <xdr:cNvPr id="474" name="楕円 473">
          <a:extLst>
            <a:ext uri="{FF2B5EF4-FFF2-40B4-BE49-F238E27FC236}">
              <a16:creationId xmlns:a16="http://schemas.microsoft.com/office/drawing/2014/main" id="{0FE9A794-9E13-4325-9EA7-EF03F5BBE16C}"/>
            </a:ext>
          </a:extLst>
        </xdr:cNvPr>
        <xdr:cNvSpPr/>
      </xdr:nvSpPr>
      <xdr:spPr>
        <a:xfrm>
          <a:off x="12763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75656</xdr:rowOff>
    </xdr:from>
    <xdr:to>
      <xdr:col>71</xdr:col>
      <xdr:colOff>177800</xdr:colOff>
      <xdr:row>81</xdr:row>
      <xdr:rowOff>121376</xdr:rowOff>
    </xdr:to>
    <xdr:cxnSp macro="">
      <xdr:nvCxnSpPr>
        <xdr:cNvPr id="475" name="直線コネクタ 474">
          <a:extLst>
            <a:ext uri="{FF2B5EF4-FFF2-40B4-BE49-F238E27FC236}">
              <a16:creationId xmlns:a16="http://schemas.microsoft.com/office/drawing/2014/main" id="{484A4769-B3C7-4DCB-902A-5B9CF2EA2C2B}"/>
            </a:ext>
          </a:extLst>
        </xdr:cNvPr>
        <xdr:cNvCxnSpPr/>
      </xdr:nvCxnSpPr>
      <xdr:spPr>
        <a:xfrm>
          <a:off x="12814300" y="139631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476" name="n_1aveValue【消防施設】&#10;有形固定資産減価償却率">
          <a:extLst>
            <a:ext uri="{FF2B5EF4-FFF2-40B4-BE49-F238E27FC236}">
              <a16:creationId xmlns:a16="http://schemas.microsoft.com/office/drawing/2014/main" id="{6A7F844C-819E-4ABC-B6D9-6278A94AE2F4}"/>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477" name="n_2aveValue【消防施設】&#10;有形固定資産減価償却率">
          <a:extLst>
            <a:ext uri="{FF2B5EF4-FFF2-40B4-BE49-F238E27FC236}">
              <a16:creationId xmlns:a16="http://schemas.microsoft.com/office/drawing/2014/main" id="{5308C439-D52D-47F3-8F7D-3879234A074A}"/>
            </a:ext>
          </a:extLst>
        </xdr:cNvPr>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58800</xdr:rowOff>
    </xdr:from>
    <xdr:ext cx="405111" cy="259045"/>
    <xdr:sp macro="" textlink="">
      <xdr:nvSpPr>
        <xdr:cNvPr id="478" name="n_3aveValue【消防施設】&#10;有形固定資産減価償却率">
          <a:extLst>
            <a:ext uri="{FF2B5EF4-FFF2-40B4-BE49-F238E27FC236}">
              <a16:creationId xmlns:a16="http://schemas.microsoft.com/office/drawing/2014/main" id="{DD004FFB-7689-4E51-8B60-41705E89C18C}"/>
            </a:ext>
          </a:extLst>
        </xdr:cNvPr>
        <xdr:cNvSpPr txBox="1"/>
      </xdr:nvSpPr>
      <xdr:spPr>
        <a:xfrm>
          <a:off x="13500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479" name="n_4aveValue【消防施設】&#10;有形固定資産減価償却率">
          <a:extLst>
            <a:ext uri="{FF2B5EF4-FFF2-40B4-BE49-F238E27FC236}">
              <a16:creationId xmlns:a16="http://schemas.microsoft.com/office/drawing/2014/main" id="{28E33E2F-7223-4464-AB07-DF7EFA1378CC}"/>
            </a:ext>
          </a:extLst>
        </xdr:cNvPr>
        <xdr:cNvSpPr txBox="1"/>
      </xdr:nvSpPr>
      <xdr:spPr>
        <a:xfrm>
          <a:off x="12611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5822</xdr:rowOff>
    </xdr:from>
    <xdr:ext cx="405111" cy="259045"/>
    <xdr:sp macro="" textlink="">
      <xdr:nvSpPr>
        <xdr:cNvPr id="480" name="n_1mainValue【消防施設】&#10;有形固定資産減価償却率">
          <a:extLst>
            <a:ext uri="{FF2B5EF4-FFF2-40B4-BE49-F238E27FC236}">
              <a16:creationId xmlns:a16="http://schemas.microsoft.com/office/drawing/2014/main" id="{9D196852-681E-406A-8278-9B1459A58AEF}"/>
            </a:ext>
          </a:extLst>
        </xdr:cNvPr>
        <xdr:cNvSpPr txBox="1"/>
      </xdr:nvSpPr>
      <xdr:spPr>
        <a:xfrm>
          <a:off x="152660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481" name="n_2mainValue【消防施設】&#10;有形固定資産減価償却率">
          <a:extLst>
            <a:ext uri="{FF2B5EF4-FFF2-40B4-BE49-F238E27FC236}">
              <a16:creationId xmlns:a16="http://schemas.microsoft.com/office/drawing/2014/main" id="{E655F354-F874-4FD8-B69A-5259D3B9C87A}"/>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17253</xdr:rowOff>
    </xdr:from>
    <xdr:ext cx="405111" cy="259045"/>
    <xdr:sp macro="" textlink="">
      <xdr:nvSpPr>
        <xdr:cNvPr id="482" name="n_3mainValue【消防施設】&#10;有形固定資産減価償却率">
          <a:extLst>
            <a:ext uri="{FF2B5EF4-FFF2-40B4-BE49-F238E27FC236}">
              <a16:creationId xmlns:a16="http://schemas.microsoft.com/office/drawing/2014/main" id="{0D3B959A-41E9-4684-97B6-9BF7E08CBE6D}"/>
            </a:ext>
          </a:extLst>
        </xdr:cNvPr>
        <xdr:cNvSpPr txBox="1"/>
      </xdr:nvSpPr>
      <xdr:spPr>
        <a:xfrm>
          <a:off x="13500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142983</xdr:rowOff>
    </xdr:from>
    <xdr:ext cx="405111" cy="259045"/>
    <xdr:sp macro="" textlink="">
      <xdr:nvSpPr>
        <xdr:cNvPr id="483" name="n_4mainValue【消防施設】&#10;有形固定資産減価償却率">
          <a:extLst>
            <a:ext uri="{FF2B5EF4-FFF2-40B4-BE49-F238E27FC236}">
              <a16:creationId xmlns:a16="http://schemas.microsoft.com/office/drawing/2014/main" id="{F6AA02F6-5361-46EE-8B96-4E375219692B}"/>
            </a:ext>
          </a:extLst>
        </xdr:cNvPr>
        <xdr:cNvSpPr txBox="1"/>
      </xdr:nvSpPr>
      <xdr:spPr>
        <a:xfrm>
          <a:off x="12611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C688A7E5-09AE-4829-B113-56A958840DA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034FC3E1-355E-483B-9B20-022E26E8DDB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9CFC8EC9-9469-4A9E-AF7D-AE0999467D3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1EA64E88-CA2F-4F0D-A59E-F0882FCC2DC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E307A6BF-7C7E-4E1E-ACE6-47EEE9ADE99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ABDFC5CF-EECE-44D5-853F-61050701FB1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202AF28B-F376-43CA-B00B-99724A38828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AAC22CD8-7486-40C5-A948-A5518F12A80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a:extLst>
            <a:ext uri="{FF2B5EF4-FFF2-40B4-BE49-F238E27FC236}">
              <a16:creationId xmlns:a16="http://schemas.microsoft.com/office/drawing/2014/main" id="{957B943E-072D-4CA5-8D98-C91DFD81AF6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a:extLst>
            <a:ext uri="{FF2B5EF4-FFF2-40B4-BE49-F238E27FC236}">
              <a16:creationId xmlns:a16="http://schemas.microsoft.com/office/drawing/2014/main" id="{07313353-D9BE-41D9-80F2-CE5E3C53B43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4" name="直線コネクタ 493">
          <a:extLst>
            <a:ext uri="{FF2B5EF4-FFF2-40B4-BE49-F238E27FC236}">
              <a16:creationId xmlns:a16="http://schemas.microsoft.com/office/drawing/2014/main" id="{FF41496D-902A-4A45-B722-962FF81EE3A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5" name="テキスト ボックス 494">
          <a:extLst>
            <a:ext uri="{FF2B5EF4-FFF2-40B4-BE49-F238E27FC236}">
              <a16:creationId xmlns:a16="http://schemas.microsoft.com/office/drawing/2014/main" id="{B055370C-6988-4ADB-937F-AD02C5E4999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6" name="直線コネクタ 495">
          <a:extLst>
            <a:ext uri="{FF2B5EF4-FFF2-40B4-BE49-F238E27FC236}">
              <a16:creationId xmlns:a16="http://schemas.microsoft.com/office/drawing/2014/main" id="{96090CB7-FCF3-4A60-A4DA-CA98939F6F7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7" name="テキスト ボックス 496">
          <a:extLst>
            <a:ext uri="{FF2B5EF4-FFF2-40B4-BE49-F238E27FC236}">
              <a16:creationId xmlns:a16="http://schemas.microsoft.com/office/drawing/2014/main" id="{FDCDFF01-7566-4089-9BA5-670E0C55A75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8" name="直線コネクタ 497">
          <a:extLst>
            <a:ext uri="{FF2B5EF4-FFF2-40B4-BE49-F238E27FC236}">
              <a16:creationId xmlns:a16="http://schemas.microsoft.com/office/drawing/2014/main" id="{D5213E3B-3C8C-4360-A24D-C4044C4D08A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9" name="テキスト ボックス 498">
          <a:extLst>
            <a:ext uri="{FF2B5EF4-FFF2-40B4-BE49-F238E27FC236}">
              <a16:creationId xmlns:a16="http://schemas.microsoft.com/office/drawing/2014/main" id="{4A590C7C-7E81-4960-80A3-60ECD2667B2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0" name="直線コネクタ 499">
          <a:extLst>
            <a:ext uri="{FF2B5EF4-FFF2-40B4-BE49-F238E27FC236}">
              <a16:creationId xmlns:a16="http://schemas.microsoft.com/office/drawing/2014/main" id="{D3725466-1C9B-4DC3-BEB4-FA440E66456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1" name="テキスト ボックス 500">
          <a:extLst>
            <a:ext uri="{FF2B5EF4-FFF2-40B4-BE49-F238E27FC236}">
              <a16:creationId xmlns:a16="http://schemas.microsoft.com/office/drawing/2014/main" id="{763797CE-5731-4822-BD80-310E7EF5E11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2" name="直線コネクタ 501">
          <a:extLst>
            <a:ext uri="{FF2B5EF4-FFF2-40B4-BE49-F238E27FC236}">
              <a16:creationId xmlns:a16="http://schemas.microsoft.com/office/drawing/2014/main" id="{A28ABD68-88B6-4F07-BD82-BC0B4B06FE6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3" name="テキスト ボックス 502">
          <a:extLst>
            <a:ext uri="{FF2B5EF4-FFF2-40B4-BE49-F238E27FC236}">
              <a16:creationId xmlns:a16="http://schemas.microsoft.com/office/drawing/2014/main" id="{F3518522-C73E-44F3-BC5F-9DFD296DD5B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a:extLst>
            <a:ext uri="{FF2B5EF4-FFF2-40B4-BE49-F238E27FC236}">
              <a16:creationId xmlns:a16="http://schemas.microsoft.com/office/drawing/2014/main" id="{D0C18100-D1E0-4BCB-92AC-6EFE15D30DB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a:extLst>
            <a:ext uri="{FF2B5EF4-FFF2-40B4-BE49-F238E27FC236}">
              <a16:creationId xmlns:a16="http://schemas.microsoft.com/office/drawing/2014/main" id="{46AC3C72-0228-47BA-8CE0-CC6627651BE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a:extLst>
            <a:ext uri="{FF2B5EF4-FFF2-40B4-BE49-F238E27FC236}">
              <a16:creationId xmlns:a16="http://schemas.microsoft.com/office/drawing/2014/main" id="{AFCAB217-9A66-458E-A461-E8356205202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507" name="直線コネクタ 506">
          <a:extLst>
            <a:ext uri="{FF2B5EF4-FFF2-40B4-BE49-F238E27FC236}">
              <a16:creationId xmlns:a16="http://schemas.microsoft.com/office/drawing/2014/main" id="{D763BAEF-AD35-4D6D-B1E6-5C2E28DFE235}"/>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08" name="【消防施設】&#10;一人当たり面積最小値テキスト">
          <a:extLst>
            <a:ext uri="{FF2B5EF4-FFF2-40B4-BE49-F238E27FC236}">
              <a16:creationId xmlns:a16="http://schemas.microsoft.com/office/drawing/2014/main" id="{BA608676-3F26-445E-84EA-DF43BEFE5ADC}"/>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09" name="直線コネクタ 508">
          <a:extLst>
            <a:ext uri="{FF2B5EF4-FFF2-40B4-BE49-F238E27FC236}">
              <a16:creationId xmlns:a16="http://schemas.microsoft.com/office/drawing/2014/main" id="{D8323C0C-C38B-465A-90E2-7DABC6BFF9E7}"/>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510" name="【消防施設】&#10;一人当たり面積最大値テキスト">
          <a:extLst>
            <a:ext uri="{FF2B5EF4-FFF2-40B4-BE49-F238E27FC236}">
              <a16:creationId xmlns:a16="http://schemas.microsoft.com/office/drawing/2014/main" id="{14BD5017-6A34-4187-BB5D-D1DD87D65345}"/>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511" name="直線コネクタ 510">
          <a:extLst>
            <a:ext uri="{FF2B5EF4-FFF2-40B4-BE49-F238E27FC236}">
              <a16:creationId xmlns:a16="http://schemas.microsoft.com/office/drawing/2014/main" id="{06CDC3DE-E346-4826-8DF7-28A4D6F5D99B}"/>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36213</xdr:rowOff>
    </xdr:from>
    <xdr:ext cx="469744" cy="259045"/>
    <xdr:sp macro="" textlink="">
      <xdr:nvSpPr>
        <xdr:cNvPr id="512" name="【消防施設】&#10;一人当たり面積平均値テキスト">
          <a:extLst>
            <a:ext uri="{FF2B5EF4-FFF2-40B4-BE49-F238E27FC236}">
              <a16:creationId xmlns:a16="http://schemas.microsoft.com/office/drawing/2014/main" id="{0B3D2C74-AD1E-406B-993A-EE9ED27581A3}"/>
            </a:ext>
          </a:extLst>
        </xdr:cNvPr>
        <xdr:cNvSpPr txBox="1"/>
      </xdr:nvSpPr>
      <xdr:spPr>
        <a:xfrm>
          <a:off x="22199600" y="1426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513" name="フローチャート: 判断 512">
          <a:extLst>
            <a:ext uri="{FF2B5EF4-FFF2-40B4-BE49-F238E27FC236}">
              <a16:creationId xmlns:a16="http://schemas.microsoft.com/office/drawing/2014/main" id="{7AC49501-8E0E-408D-AF00-38005B273368}"/>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514" name="フローチャート: 判断 513">
          <a:extLst>
            <a:ext uri="{FF2B5EF4-FFF2-40B4-BE49-F238E27FC236}">
              <a16:creationId xmlns:a16="http://schemas.microsoft.com/office/drawing/2014/main" id="{1A84C04E-C52E-472A-96F3-98BB253B2089}"/>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515" name="フローチャート: 判断 514">
          <a:extLst>
            <a:ext uri="{FF2B5EF4-FFF2-40B4-BE49-F238E27FC236}">
              <a16:creationId xmlns:a16="http://schemas.microsoft.com/office/drawing/2014/main" id="{5D9BE59C-0F02-45AB-AA08-18C78AE590F9}"/>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516" name="フローチャート: 判断 515">
          <a:extLst>
            <a:ext uri="{FF2B5EF4-FFF2-40B4-BE49-F238E27FC236}">
              <a16:creationId xmlns:a16="http://schemas.microsoft.com/office/drawing/2014/main" id="{211C3DF1-8DAA-45A9-91D7-328F742B3F64}"/>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517" name="フローチャート: 判断 516">
          <a:extLst>
            <a:ext uri="{FF2B5EF4-FFF2-40B4-BE49-F238E27FC236}">
              <a16:creationId xmlns:a16="http://schemas.microsoft.com/office/drawing/2014/main" id="{33177115-2606-4A2A-B181-75A93D758618}"/>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C65E7F6E-E84A-4A89-BA08-2E50E483ED2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B26CC27F-9561-49EF-A1C8-A14C1EE1DF8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DE1C7635-7622-4738-8F9A-D1447D02E51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8DF477A4-7D44-4173-8DB0-1560EA6D0D3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66EF355-39C7-4334-BBE4-BF1EDF0E3AF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122555</xdr:rowOff>
    </xdr:from>
    <xdr:to>
      <xdr:col>116</xdr:col>
      <xdr:colOff>114300</xdr:colOff>
      <xdr:row>80</xdr:row>
      <xdr:rowOff>52705</xdr:rowOff>
    </xdr:to>
    <xdr:sp macro="" textlink="">
      <xdr:nvSpPr>
        <xdr:cNvPr id="523" name="楕円 522">
          <a:extLst>
            <a:ext uri="{FF2B5EF4-FFF2-40B4-BE49-F238E27FC236}">
              <a16:creationId xmlns:a16="http://schemas.microsoft.com/office/drawing/2014/main" id="{297A3C1F-8948-4E2B-A7E9-BECBD848B5D1}"/>
            </a:ext>
          </a:extLst>
        </xdr:cNvPr>
        <xdr:cNvSpPr/>
      </xdr:nvSpPr>
      <xdr:spPr>
        <a:xfrm>
          <a:off x="221107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145432</xdr:rowOff>
    </xdr:from>
    <xdr:ext cx="469744" cy="259045"/>
    <xdr:sp macro="" textlink="">
      <xdr:nvSpPr>
        <xdr:cNvPr id="524" name="【消防施設】&#10;一人当たり面積該当値テキスト">
          <a:extLst>
            <a:ext uri="{FF2B5EF4-FFF2-40B4-BE49-F238E27FC236}">
              <a16:creationId xmlns:a16="http://schemas.microsoft.com/office/drawing/2014/main" id="{48FBEE75-270A-42B8-BB06-CF62BD397E2D}"/>
            </a:ext>
          </a:extLst>
        </xdr:cNvPr>
        <xdr:cNvSpPr txBox="1"/>
      </xdr:nvSpPr>
      <xdr:spPr>
        <a:xfrm>
          <a:off x="22199600"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525" name="楕円 524">
          <a:extLst>
            <a:ext uri="{FF2B5EF4-FFF2-40B4-BE49-F238E27FC236}">
              <a16:creationId xmlns:a16="http://schemas.microsoft.com/office/drawing/2014/main" id="{E6AB7B0D-E570-404E-8D2A-924D200B7845}"/>
            </a:ext>
          </a:extLst>
        </xdr:cNvPr>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1905</xdr:rowOff>
    </xdr:from>
    <xdr:to>
      <xdr:col>116</xdr:col>
      <xdr:colOff>63500</xdr:colOff>
      <xdr:row>80</xdr:row>
      <xdr:rowOff>38100</xdr:rowOff>
    </xdr:to>
    <xdr:cxnSp macro="">
      <xdr:nvCxnSpPr>
        <xdr:cNvPr id="526" name="直線コネクタ 525">
          <a:extLst>
            <a:ext uri="{FF2B5EF4-FFF2-40B4-BE49-F238E27FC236}">
              <a16:creationId xmlns:a16="http://schemas.microsoft.com/office/drawing/2014/main" id="{6CF67CFE-E0B3-48AF-AB17-7BAF2D7870AF}"/>
            </a:ext>
          </a:extLst>
        </xdr:cNvPr>
        <xdr:cNvCxnSpPr/>
      </xdr:nvCxnSpPr>
      <xdr:spPr>
        <a:xfrm flipV="1">
          <a:off x="21323300" y="137179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527" name="楕円 526">
          <a:extLst>
            <a:ext uri="{FF2B5EF4-FFF2-40B4-BE49-F238E27FC236}">
              <a16:creationId xmlns:a16="http://schemas.microsoft.com/office/drawing/2014/main" id="{7BE76C27-09A4-40B6-BEB2-DBDAB0B176CE}"/>
            </a:ext>
          </a:extLst>
        </xdr:cNvPr>
        <xdr:cNvSpPr/>
      </xdr:nvSpPr>
      <xdr:spPr>
        <a:xfrm>
          <a:off x="20383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76200</xdr:rowOff>
    </xdr:to>
    <xdr:cxnSp macro="">
      <xdr:nvCxnSpPr>
        <xdr:cNvPr id="528" name="直線コネクタ 527">
          <a:extLst>
            <a:ext uri="{FF2B5EF4-FFF2-40B4-BE49-F238E27FC236}">
              <a16:creationId xmlns:a16="http://schemas.microsoft.com/office/drawing/2014/main" id="{288A68A6-37A5-4013-AE34-CE6EA1F986FE}"/>
            </a:ext>
          </a:extLst>
        </xdr:cNvPr>
        <xdr:cNvCxnSpPr/>
      </xdr:nvCxnSpPr>
      <xdr:spPr>
        <a:xfrm flipV="1">
          <a:off x="20434300" y="1375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80645</xdr:rowOff>
    </xdr:from>
    <xdr:to>
      <xdr:col>102</xdr:col>
      <xdr:colOff>165100</xdr:colOff>
      <xdr:row>81</xdr:row>
      <xdr:rowOff>10795</xdr:rowOff>
    </xdr:to>
    <xdr:sp macro="" textlink="">
      <xdr:nvSpPr>
        <xdr:cNvPr id="529" name="楕円 528">
          <a:extLst>
            <a:ext uri="{FF2B5EF4-FFF2-40B4-BE49-F238E27FC236}">
              <a16:creationId xmlns:a16="http://schemas.microsoft.com/office/drawing/2014/main" id="{7F54BD83-4745-4DBF-A339-3B81E66074EA}"/>
            </a:ext>
          </a:extLst>
        </xdr:cNvPr>
        <xdr:cNvSpPr/>
      </xdr:nvSpPr>
      <xdr:spPr>
        <a:xfrm>
          <a:off x="19494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80</xdr:row>
      <xdr:rowOff>131445</xdr:rowOff>
    </xdr:to>
    <xdr:cxnSp macro="">
      <xdr:nvCxnSpPr>
        <xdr:cNvPr id="530" name="直線コネクタ 529">
          <a:extLst>
            <a:ext uri="{FF2B5EF4-FFF2-40B4-BE49-F238E27FC236}">
              <a16:creationId xmlns:a16="http://schemas.microsoft.com/office/drawing/2014/main" id="{0B7F0334-2DC6-42B7-BD5E-BB910BAB9557}"/>
            </a:ext>
          </a:extLst>
        </xdr:cNvPr>
        <xdr:cNvCxnSpPr/>
      </xdr:nvCxnSpPr>
      <xdr:spPr>
        <a:xfrm flipV="1">
          <a:off x="19545300" y="137922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105411</xdr:rowOff>
    </xdr:from>
    <xdr:to>
      <xdr:col>98</xdr:col>
      <xdr:colOff>38100</xdr:colOff>
      <xdr:row>81</xdr:row>
      <xdr:rowOff>35561</xdr:rowOff>
    </xdr:to>
    <xdr:sp macro="" textlink="">
      <xdr:nvSpPr>
        <xdr:cNvPr id="531" name="楕円 530">
          <a:extLst>
            <a:ext uri="{FF2B5EF4-FFF2-40B4-BE49-F238E27FC236}">
              <a16:creationId xmlns:a16="http://schemas.microsoft.com/office/drawing/2014/main" id="{CFF12263-8B73-4FCB-A23E-8FE7F1C98FA2}"/>
            </a:ext>
          </a:extLst>
        </xdr:cNvPr>
        <xdr:cNvSpPr/>
      </xdr:nvSpPr>
      <xdr:spPr>
        <a:xfrm>
          <a:off x="18605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131445</xdr:rowOff>
    </xdr:from>
    <xdr:to>
      <xdr:col>102</xdr:col>
      <xdr:colOff>114300</xdr:colOff>
      <xdr:row>80</xdr:row>
      <xdr:rowOff>156211</xdr:rowOff>
    </xdr:to>
    <xdr:cxnSp macro="">
      <xdr:nvCxnSpPr>
        <xdr:cNvPr id="532" name="直線コネクタ 531">
          <a:extLst>
            <a:ext uri="{FF2B5EF4-FFF2-40B4-BE49-F238E27FC236}">
              <a16:creationId xmlns:a16="http://schemas.microsoft.com/office/drawing/2014/main" id="{B469D72E-6284-4A38-A342-0D8AA94E279E}"/>
            </a:ext>
          </a:extLst>
        </xdr:cNvPr>
        <xdr:cNvCxnSpPr/>
      </xdr:nvCxnSpPr>
      <xdr:spPr>
        <a:xfrm flipV="1">
          <a:off x="18656300" y="138474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24782</xdr:rowOff>
    </xdr:from>
    <xdr:ext cx="469744" cy="259045"/>
    <xdr:sp macro="" textlink="">
      <xdr:nvSpPr>
        <xdr:cNvPr id="533" name="n_1aveValue【消防施設】&#10;一人当たり面積">
          <a:extLst>
            <a:ext uri="{FF2B5EF4-FFF2-40B4-BE49-F238E27FC236}">
              <a16:creationId xmlns:a16="http://schemas.microsoft.com/office/drawing/2014/main" id="{3F0653C4-ACAE-4163-A9C6-8708F4B1245F}"/>
            </a:ext>
          </a:extLst>
        </xdr:cNvPr>
        <xdr:cNvSpPr txBox="1"/>
      </xdr:nvSpPr>
      <xdr:spPr>
        <a:xfrm>
          <a:off x="21075727" y="1391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534" name="n_2aveValue【消防施設】&#10;一人当たり面積">
          <a:extLst>
            <a:ext uri="{FF2B5EF4-FFF2-40B4-BE49-F238E27FC236}">
              <a16:creationId xmlns:a16="http://schemas.microsoft.com/office/drawing/2014/main" id="{51CDB8C5-EE4C-45F7-80CE-EACDAB5F16F2}"/>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20972</xdr:rowOff>
    </xdr:from>
    <xdr:ext cx="469744" cy="259045"/>
    <xdr:sp macro="" textlink="">
      <xdr:nvSpPr>
        <xdr:cNvPr id="535" name="n_3aveValue【消防施設】&#10;一人当たり面積">
          <a:extLst>
            <a:ext uri="{FF2B5EF4-FFF2-40B4-BE49-F238E27FC236}">
              <a16:creationId xmlns:a16="http://schemas.microsoft.com/office/drawing/2014/main" id="{80FBD313-65A2-4625-8668-8C0EB94285BD}"/>
            </a:ext>
          </a:extLst>
        </xdr:cNvPr>
        <xdr:cNvSpPr txBox="1"/>
      </xdr:nvSpPr>
      <xdr:spPr>
        <a:xfrm>
          <a:off x="19310427" y="1390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45738</xdr:rowOff>
    </xdr:from>
    <xdr:ext cx="469744" cy="259045"/>
    <xdr:sp macro="" textlink="">
      <xdr:nvSpPr>
        <xdr:cNvPr id="536" name="n_4aveValue【消防施設】&#10;一人当たり面積">
          <a:extLst>
            <a:ext uri="{FF2B5EF4-FFF2-40B4-BE49-F238E27FC236}">
              <a16:creationId xmlns:a16="http://schemas.microsoft.com/office/drawing/2014/main" id="{CA10E735-3196-473A-9881-5A92E508E1AC}"/>
            </a:ext>
          </a:extLst>
        </xdr:cNvPr>
        <xdr:cNvSpPr txBox="1"/>
      </xdr:nvSpPr>
      <xdr:spPr>
        <a:xfrm>
          <a:off x="18421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537" name="n_1mainValue【消防施設】&#10;一人当たり面積">
          <a:extLst>
            <a:ext uri="{FF2B5EF4-FFF2-40B4-BE49-F238E27FC236}">
              <a16:creationId xmlns:a16="http://schemas.microsoft.com/office/drawing/2014/main" id="{BBF3FB6E-D0B4-464B-A590-5608203A3352}"/>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118127</xdr:rowOff>
    </xdr:from>
    <xdr:ext cx="469744" cy="259045"/>
    <xdr:sp macro="" textlink="">
      <xdr:nvSpPr>
        <xdr:cNvPr id="538" name="n_2mainValue【消防施設】&#10;一人当たり面積">
          <a:extLst>
            <a:ext uri="{FF2B5EF4-FFF2-40B4-BE49-F238E27FC236}">
              <a16:creationId xmlns:a16="http://schemas.microsoft.com/office/drawing/2014/main" id="{F617E22D-548A-45E7-AC69-4B2E309EA8E8}"/>
            </a:ext>
          </a:extLst>
        </xdr:cNvPr>
        <xdr:cNvSpPr txBox="1"/>
      </xdr:nvSpPr>
      <xdr:spPr>
        <a:xfrm>
          <a:off x="20199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27322</xdr:rowOff>
    </xdr:from>
    <xdr:ext cx="469744" cy="259045"/>
    <xdr:sp macro="" textlink="">
      <xdr:nvSpPr>
        <xdr:cNvPr id="539" name="n_3mainValue【消防施設】&#10;一人当たり面積">
          <a:extLst>
            <a:ext uri="{FF2B5EF4-FFF2-40B4-BE49-F238E27FC236}">
              <a16:creationId xmlns:a16="http://schemas.microsoft.com/office/drawing/2014/main" id="{280B9207-2020-407A-A16D-787683429B3C}"/>
            </a:ext>
          </a:extLst>
        </xdr:cNvPr>
        <xdr:cNvSpPr txBox="1"/>
      </xdr:nvSpPr>
      <xdr:spPr>
        <a:xfrm>
          <a:off x="19310427" y="1357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52088</xdr:rowOff>
    </xdr:from>
    <xdr:ext cx="469744" cy="259045"/>
    <xdr:sp macro="" textlink="">
      <xdr:nvSpPr>
        <xdr:cNvPr id="540" name="n_4mainValue【消防施設】&#10;一人当たり面積">
          <a:extLst>
            <a:ext uri="{FF2B5EF4-FFF2-40B4-BE49-F238E27FC236}">
              <a16:creationId xmlns:a16="http://schemas.microsoft.com/office/drawing/2014/main" id="{A7E363B9-9AE0-4606-875E-D693D25E2DA7}"/>
            </a:ext>
          </a:extLst>
        </xdr:cNvPr>
        <xdr:cNvSpPr txBox="1"/>
      </xdr:nvSpPr>
      <xdr:spPr>
        <a:xfrm>
          <a:off x="18421427" y="1359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id="{55CD2BC0-9B9D-4295-B822-C53CF18BFA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id="{CDF0C447-9356-498C-A8E2-115C2A45A4A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id="{B73D7BC1-05BE-400D-9DB7-458F9B86AA7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id="{036CE065-F43C-4C96-A061-34520864288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id="{6EC7B0B6-9EF8-46B6-B69B-E3A695E8B1A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id="{3AD7455A-F50B-4C3E-ABF1-7A8EB156E3A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id="{AC1BDF88-BD8E-4A47-87A9-AD1351187E1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id="{EE71F159-78AB-4D54-894A-9CE9947C841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a16="http://schemas.microsoft.com/office/drawing/2014/main" id="{73621DBC-EA10-41E3-BD18-1B51B54A67D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a16="http://schemas.microsoft.com/office/drawing/2014/main" id="{0DD75273-220F-449C-A579-CCAEFD29ADF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a:extLst>
            <a:ext uri="{FF2B5EF4-FFF2-40B4-BE49-F238E27FC236}">
              <a16:creationId xmlns:a16="http://schemas.microsoft.com/office/drawing/2014/main" id="{80AE2B12-2C34-4A82-A900-7EE9680E452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a:extLst>
            <a:ext uri="{FF2B5EF4-FFF2-40B4-BE49-F238E27FC236}">
              <a16:creationId xmlns:a16="http://schemas.microsoft.com/office/drawing/2014/main" id="{8CC732A0-383C-4823-9D7C-1BC6B14CD29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3" name="テキスト ボックス 552">
          <a:extLst>
            <a:ext uri="{FF2B5EF4-FFF2-40B4-BE49-F238E27FC236}">
              <a16:creationId xmlns:a16="http://schemas.microsoft.com/office/drawing/2014/main" id="{F8E77437-84D8-40FD-A676-DACA8DEE103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a:extLst>
            <a:ext uri="{FF2B5EF4-FFF2-40B4-BE49-F238E27FC236}">
              <a16:creationId xmlns:a16="http://schemas.microsoft.com/office/drawing/2014/main" id="{3A673FA3-6200-4B00-947B-4CBCF65B2BB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a:extLst>
            <a:ext uri="{FF2B5EF4-FFF2-40B4-BE49-F238E27FC236}">
              <a16:creationId xmlns:a16="http://schemas.microsoft.com/office/drawing/2014/main" id="{D3CE9052-A9B1-46ED-812B-B3B193823B1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a:extLst>
            <a:ext uri="{FF2B5EF4-FFF2-40B4-BE49-F238E27FC236}">
              <a16:creationId xmlns:a16="http://schemas.microsoft.com/office/drawing/2014/main" id="{EE486AA9-6783-47ED-8628-0AA8AD4DA25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a:extLst>
            <a:ext uri="{FF2B5EF4-FFF2-40B4-BE49-F238E27FC236}">
              <a16:creationId xmlns:a16="http://schemas.microsoft.com/office/drawing/2014/main" id="{E66B4A49-A083-45A2-8D43-AB90104852A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a:extLst>
            <a:ext uri="{FF2B5EF4-FFF2-40B4-BE49-F238E27FC236}">
              <a16:creationId xmlns:a16="http://schemas.microsoft.com/office/drawing/2014/main" id="{8F16E512-DB42-48B1-81DE-657F399CB0F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a:extLst>
            <a:ext uri="{FF2B5EF4-FFF2-40B4-BE49-F238E27FC236}">
              <a16:creationId xmlns:a16="http://schemas.microsoft.com/office/drawing/2014/main" id="{355CDB23-8C91-431E-88FE-5BC58F38A88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a:extLst>
            <a:ext uri="{FF2B5EF4-FFF2-40B4-BE49-F238E27FC236}">
              <a16:creationId xmlns:a16="http://schemas.microsoft.com/office/drawing/2014/main" id="{7AD1D1BF-C68E-42B8-B0C3-4AFF2E1CA02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1" name="テキスト ボックス 560">
          <a:extLst>
            <a:ext uri="{FF2B5EF4-FFF2-40B4-BE49-F238E27FC236}">
              <a16:creationId xmlns:a16="http://schemas.microsoft.com/office/drawing/2014/main" id="{D1A66A67-71CD-4F2E-AE2A-8E096DAD47B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5A0B53D1-FFC6-46AA-8400-A624AFEE2A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3" name="テキスト ボックス 562">
          <a:extLst>
            <a:ext uri="{FF2B5EF4-FFF2-40B4-BE49-F238E27FC236}">
              <a16:creationId xmlns:a16="http://schemas.microsoft.com/office/drawing/2014/main" id="{D3029840-82D7-4803-978C-F686C20A326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id="{FE9F8BC7-7828-425A-9353-CCEF89E862D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565" name="直線コネクタ 564">
          <a:extLst>
            <a:ext uri="{FF2B5EF4-FFF2-40B4-BE49-F238E27FC236}">
              <a16:creationId xmlns:a16="http://schemas.microsoft.com/office/drawing/2014/main" id="{2FF35FD8-25E8-49F7-BD35-8A942D67554A}"/>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6" name="【庁舎】&#10;有形固定資産減価償却率最小値テキスト">
          <a:extLst>
            <a:ext uri="{FF2B5EF4-FFF2-40B4-BE49-F238E27FC236}">
              <a16:creationId xmlns:a16="http://schemas.microsoft.com/office/drawing/2014/main" id="{7152FFE6-9DF5-434A-A26F-4E21C8C2ED9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7" name="直線コネクタ 566">
          <a:extLst>
            <a:ext uri="{FF2B5EF4-FFF2-40B4-BE49-F238E27FC236}">
              <a16:creationId xmlns:a16="http://schemas.microsoft.com/office/drawing/2014/main" id="{30671DE2-D13E-4269-8222-F55EC0C5D6A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568" name="【庁舎】&#10;有形固定資産減価償却率最大値テキスト">
          <a:extLst>
            <a:ext uri="{FF2B5EF4-FFF2-40B4-BE49-F238E27FC236}">
              <a16:creationId xmlns:a16="http://schemas.microsoft.com/office/drawing/2014/main" id="{F3F97619-1320-41E4-9A53-B4D160F23CDB}"/>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569" name="直線コネクタ 568">
          <a:extLst>
            <a:ext uri="{FF2B5EF4-FFF2-40B4-BE49-F238E27FC236}">
              <a16:creationId xmlns:a16="http://schemas.microsoft.com/office/drawing/2014/main" id="{D055F8D1-CE6C-4BF4-9804-38E5C94AD2D7}"/>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70" name="【庁舎】&#10;有形固定資産減価償却率平均値テキスト">
          <a:extLst>
            <a:ext uri="{FF2B5EF4-FFF2-40B4-BE49-F238E27FC236}">
              <a16:creationId xmlns:a16="http://schemas.microsoft.com/office/drawing/2014/main" id="{FA2860F6-DAA1-49B7-9B36-BADB6F7131C3}"/>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71" name="フローチャート: 判断 570">
          <a:extLst>
            <a:ext uri="{FF2B5EF4-FFF2-40B4-BE49-F238E27FC236}">
              <a16:creationId xmlns:a16="http://schemas.microsoft.com/office/drawing/2014/main" id="{69F29B14-3C01-49B8-9A97-E52484D778FD}"/>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572" name="フローチャート: 判断 571">
          <a:extLst>
            <a:ext uri="{FF2B5EF4-FFF2-40B4-BE49-F238E27FC236}">
              <a16:creationId xmlns:a16="http://schemas.microsoft.com/office/drawing/2014/main" id="{B9F8D77C-E3D5-4977-9114-0F7185E7A766}"/>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573" name="フローチャート: 判断 572">
          <a:extLst>
            <a:ext uri="{FF2B5EF4-FFF2-40B4-BE49-F238E27FC236}">
              <a16:creationId xmlns:a16="http://schemas.microsoft.com/office/drawing/2014/main" id="{31CD9DC6-077B-461D-9FA1-592C848207AA}"/>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574" name="フローチャート: 判断 573">
          <a:extLst>
            <a:ext uri="{FF2B5EF4-FFF2-40B4-BE49-F238E27FC236}">
              <a16:creationId xmlns:a16="http://schemas.microsoft.com/office/drawing/2014/main" id="{E46AC015-EC70-4013-A22F-42CD25D7F313}"/>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575" name="フローチャート: 判断 574">
          <a:extLst>
            <a:ext uri="{FF2B5EF4-FFF2-40B4-BE49-F238E27FC236}">
              <a16:creationId xmlns:a16="http://schemas.microsoft.com/office/drawing/2014/main" id="{BD46E618-2DB0-4B68-8F12-E556FE259E97}"/>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C5F0EBA0-4D10-4750-8405-C165950B1B1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D8E1E99C-DEFD-4486-A46F-C22E1EA7832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3A24CF67-FB96-438A-AD53-95DF810D650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B24361EE-2971-4656-A11B-D1ADFF11BB6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33D18558-8826-4B9E-BA6F-EB8CACAA31E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170180</xdr:rowOff>
    </xdr:from>
    <xdr:to>
      <xdr:col>85</xdr:col>
      <xdr:colOff>177800</xdr:colOff>
      <xdr:row>108</xdr:row>
      <xdr:rowOff>100330</xdr:rowOff>
    </xdr:to>
    <xdr:sp macro="" textlink="">
      <xdr:nvSpPr>
        <xdr:cNvPr id="581" name="楕円 580">
          <a:extLst>
            <a:ext uri="{FF2B5EF4-FFF2-40B4-BE49-F238E27FC236}">
              <a16:creationId xmlns:a16="http://schemas.microsoft.com/office/drawing/2014/main" id="{4F1306EF-AEB7-43A2-93A4-48CA1AF821C0}"/>
            </a:ext>
          </a:extLst>
        </xdr:cNvPr>
        <xdr:cNvSpPr/>
      </xdr:nvSpPr>
      <xdr:spPr>
        <a:xfrm>
          <a:off x="162687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85107</xdr:rowOff>
    </xdr:from>
    <xdr:ext cx="405111" cy="259045"/>
    <xdr:sp macro="" textlink="">
      <xdr:nvSpPr>
        <xdr:cNvPr id="582" name="【庁舎】&#10;有形固定資産減価償却率該当値テキスト">
          <a:extLst>
            <a:ext uri="{FF2B5EF4-FFF2-40B4-BE49-F238E27FC236}">
              <a16:creationId xmlns:a16="http://schemas.microsoft.com/office/drawing/2014/main" id="{C8C949D9-D28E-4118-B1C3-F10E5C4D9523}"/>
            </a:ext>
          </a:extLst>
        </xdr:cNvPr>
        <xdr:cNvSpPr txBox="1"/>
      </xdr:nvSpPr>
      <xdr:spPr>
        <a:xfrm>
          <a:off x="16357600" y="1843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12064</xdr:rowOff>
    </xdr:from>
    <xdr:to>
      <xdr:col>81</xdr:col>
      <xdr:colOff>101600</xdr:colOff>
      <xdr:row>108</xdr:row>
      <xdr:rowOff>113664</xdr:rowOff>
    </xdr:to>
    <xdr:sp macro="" textlink="">
      <xdr:nvSpPr>
        <xdr:cNvPr id="583" name="楕円 582">
          <a:extLst>
            <a:ext uri="{FF2B5EF4-FFF2-40B4-BE49-F238E27FC236}">
              <a16:creationId xmlns:a16="http://schemas.microsoft.com/office/drawing/2014/main" id="{F4E0AFE0-1234-4B62-8A76-5BD6E9C01A4B}"/>
            </a:ext>
          </a:extLst>
        </xdr:cNvPr>
        <xdr:cNvSpPr/>
      </xdr:nvSpPr>
      <xdr:spPr>
        <a:xfrm>
          <a:off x="15430500" y="185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49530</xdr:rowOff>
    </xdr:from>
    <xdr:to>
      <xdr:col>85</xdr:col>
      <xdr:colOff>127000</xdr:colOff>
      <xdr:row>108</xdr:row>
      <xdr:rowOff>62864</xdr:rowOff>
    </xdr:to>
    <xdr:cxnSp macro="">
      <xdr:nvCxnSpPr>
        <xdr:cNvPr id="584" name="直線コネクタ 583">
          <a:extLst>
            <a:ext uri="{FF2B5EF4-FFF2-40B4-BE49-F238E27FC236}">
              <a16:creationId xmlns:a16="http://schemas.microsoft.com/office/drawing/2014/main" id="{0D088673-2C78-4AD4-9688-5F08089511FA}"/>
            </a:ext>
          </a:extLst>
        </xdr:cNvPr>
        <xdr:cNvCxnSpPr/>
      </xdr:nvCxnSpPr>
      <xdr:spPr>
        <a:xfrm flipV="1">
          <a:off x="15481300" y="1856613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170180</xdr:rowOff>
    </xdr:from>
    <xdr:to>
      <xdr:col>76</xdr:col>
      <xdr:colOff>165100</xdr:colOff>
      <xdr:row>108</xdr:row>
      <xdr:rowOff>100330</xdr:rowOff>
    </xdr:to>
    <xdr:sp macro="" textlink="">
      <xdr:nvSpPr>
        <xdr:cNvPr id="585" name="楕円 584">
          <a:extLst>
            <a:ext uri="{FF2B5EF4-FFF2-40B4-BE49-F238E27FC236}">
              <a16:creationId xmlns:a16="http://schemas.microsoft.com/office/drawing/2014/main" id="{F677DCC7-54FF-4F1D-908F-6A382729B15E}"/>
            </a:ext>
          </a:extLst>
        </xdr:cNvPr>
        <xdr:cNvSpPr/>
      </xdr:nvSpPr>
      <xdr:spPr>
        <a:xfrm>
          <a:off x="14541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49530</xdr:rowOff>
    </xdr:from>
    <xdr:to>
      <xdr:col>81</xdr:col>
      <xdr:colOff>50800</xdr:colOff>
      <xdr:row>108</xdr:row>
      <xdr:rowOff>62864</xdr:rowOff>
    </xdr:to>
    <xdr:cxnSp macro="">
      <xdr:nvCxnSpPr>
        <xdr:cNvPr id="586" name="直線コネクタ 585">
          <a:extLst>
            <a:ext uri="{FF2B5EF4-FFF2-40B4-BE49-F238E27FC236}">
              <a16:creationId xmlns:a16="http://schemas.microsoft.com/office/drawing/2014/main" id="{C08CD69D-7F5A-4C24-A044-5F85DF04646B}"/>
            </a:ext>
          </a:extLst>
        </xdr:cNvPr>
        <xdr:cNvCxnSpPr/>
      </xdr:nvCxnSpPr>
      <xdr:spPr>
        <a:xfrm>
          <a:off x="14592300" y="1856613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122555</xdr:rowOff>
    </xdr:from>
    <xdr:to>
      <xdr:col>72</xdr:col>
      <xdr:colOff>38100</xdr:colOff>
      <xdr:row>108</xdr:row>
      <xdr:rowOff>52705</xdr:rowOff>
    </xdr:to>
    <xdr:sp macro="" textlink="">
      <xdr:nvSpPr>
        <xdr:cNvPr id="587" name="楕円 586">
          <a:extLst>
            <a:ext uri="{FF2B5EF4-FFF2-40B4-BE49-F238E27FC236}">
              <a16:creationId xmlns:a16="http://schemas.microsoft.com/office/drawing/2014/main" id="{DE591D83-AA0D-4A94-8A7C-A00AD1CA13CB}"/>
            </a:ext>
          </a:extLst>
        </xdr:cNvPr>
        <xdr:cNvSpPr/>
      </xdr:nvSpPr>
      <xdr:spPr>
        <a:xfrm>
          <a:off x="13652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1905</xdr:rowOff>
    </xdr:from>
    <xdr:to>
      <xdr:col>76</xdr:col>
      <xdr:colOff>114300</xdr:colOff>
      <xdr:row>108</xdr:row>
      <xdr:rowOff>49530</xdr:rowOff>
    </xdr:to>
    <xdr:cxnSp macro="">
      <xdr:nvCxnSpPr>
        <xdr:cNvPr id="588" name="直線コネクタ 587">
          <a:extLst>
            <a:ext uri="{FF2B5EF4-FFF2-40B4-BE49-F238E27FC236}">
              <a16:creationId xmlns:a16="http://schemas.microsoft.com/office/drawing/2014/main" id="{DC157806-5620-4E09-8B53-161AF21FBAEE}"/>
            </a:ext>
          </a:extLst>
        </xdr:cNvPr>
        <xdr:cNvCxnSpPr/>
      </xdr:nvCxnSpPr>
      <xdr:spPr>
        <a:xfrm>
          <a:off x="13703300" y="185185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84455</xdr:rowOff>
    </xdr:from>
    <xdr:to>
      <xdr:col>67</xdr:col>
      <xdr:colOff>101600</xdr:colOff>
      <xdr:row>108</xdr:row>
      <xdr:rowOff>14605</xdr:rowOff>
    </xdr:to>
    <xdr:sp macro="" textlink="">
      <xdr:nvSpPr>
        <xdr:cNvPr id="589" name="楕円 588">
          <a:extLst>
            <a:ext uri="{FF2B5EF4-FFF2-40B4-BE49-F238E27FC236}">
              <a16:creationId xmlns:a16="http://schemas.microsoft.com/office/drawing/2014/main" id="{FCC06E87-6B86-4EF4-914E-28FC1AE773D3}"/>
            </a:ext>
          </a:extLst>
        </xdr:cNvPr>
        <xdr:cNvSpPr/>
      </xdr:nvSpPr>
      <xdr:spPr>
        <a:xfrm>
          <a:off x="12763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135255</xdr:rowOff>
    </xdr:from>
    <xdr:to>
      <xdr:col>71</xdr:col>
      <xdr:colOff>177800</xdr:colOff>
      <xdr:row>108</xdr:row>
      <xdr:rowOff>1905</xdr:rowOff>
    </xdr:to>
    <xdr:cxnSp macro="">
      <xdr:nvCxnSpPr>
        <xdr:cNvPr id="590" name="直線コネクタ 589">
          <a:extLst>
            <a:ext uri="{FF2B5EF4-FFF2-40B4-BE49-F238E27FC236}">
              <a16:creationId xmlns:a16="http://schemas.microsoft.com/office/drawing/2014/main" id="{3E0B52A6-2CE1-4B4A-AE8C-D4B4C6EAE36D}"/>
            </a:ext>
          </a:extLst>
        </xdr:cNvPr>
        <xdr:cNvCxnSpPr/>
      </xdr:nvCxnSpPr>
      <xdr:spPr>
        <a:xfrm>
          <a:off x="12814300" y="18480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591" name="n_1aveValue【庁舎】&#10;有形固定資産減価償却率">
          <a:extLst>
            <a:ext uri="{FF2B5EF4-FFF2-40B4-BE49-F238E27FC236}">
              <a16:creationId xmlns:a16="http://schemas.microsoft.com/office/drawing/2014/main" id="{7938057F-B75F-4AF7-919E-E21FAB808101}"/>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592" name="n_2aveValue【庁舎】&#10;有形固定資産減価償却率">
          <a:extLst>
            <a:ext uri="{FF2B5EF4-FFF2-40B4-BE49-F238E27FC236}">
              <a16:creationId xmlns:a16="http://schemas.microsoft.com/office/drawing/2014/main" id="{DA6AE4A4-04A5-48C6-8B92-62B77D5BBC8C}"/>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593" name="n_3aveValue【庁舎】&#10;有形固定資産減価償却率">
          <a:extLst>
            <a:ext uri="{FF2B5EF4-FFF2-40B4-BE49-F238E27FC236}">
              <a16:creationId xmlns:a16="http://schemas.microsoft.com/office/drawing/2014/main" id="{D66FE438-4DBA-444F-83D3-7C04E6EFACB5}"/>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594" name="n_4aveValue【庁舎】&#10;有形固定資産減価償却率">
          <a:extLst>
            <a:ext uri="{FF2B5EF4-FFF2-40B4-BE49-F238E27FC236}">
              <a16:creationId xmlns:a16="http://schemas.microsoft.com/office/drawing/2014/main" id="{9B2C374F-EDB2-4EB9-9E00-2BA92D39369C}"/>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104791</xdr:rowOff>
    </xdr:from>
    <xdr:ext cx="405111" cy="259045"/>
    <xdr:sp macro="" textlink="">
      <xdr:nvSpPr>
        <xdr:cNvPr id="595" name="n_1mainValue【庁舎】&#10;有形固定資産減価償却率">
          <a:extLst>
            <a:ext uri="{FF2B5EF4-FFF2-40B4-BE49-F238E27FC236}">
              <a16:creationId xmlns:a16="http://schemas.microsoft.com/office/drawing/2014/main" id="{0355D266-F43C-4CDC-92AC-3B58E987719E}"/>
            </a:ext>
          </a:extLst>
        </xdr:cNvPr>
        <xdr:cNvSpPr txBox="1"/>
      </xdr:nvSpPr>
      <xdr:spPr>
        <a:xfrm>
          <a:off x="15266044" y="1862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91457</xdr:rowOff>
    </xdr:from>
    <xdr:ext cx="405111" cy="259045"/>
    <xdr:sp macro="" textlink="">
      <xdr:nvSpPr>
        <xdr:cNvPr id="596" name="n_2mainValue【庁舎】&#10;有形固定資産減価償却率">
          <a:extLst>
            <a:ext uri="{FF2B5EF4-FFF2-40B4-BE49-F238E27FC236}">
              <a16:creationId xmlns:a16="http://schemas.microsoft.com/office/drawing/2014/main" id="{04111C2C-97B2-4E0E-A3B3-5BE2BB42B0AA}"/>
            </a:ext>
          </a:extLst>
        </xdr:cNvPr>
        <xdr:cNvSpPr txBox="1"/>
      </xdr:nvSpPr>
      <xdr:spPr>
        <a:xfrm>
          <a:off x="14389744"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43832</xdr:rowOff>
    </xdr:from>
    <xdr:ext cx="405111" cy="259045"/>
    <xdr:sp macro="" textlink="">
      <xdr:nvSpPr>
        <xdr:cNvPr id="597" name="n_3mainValue【庁舎】&#10;有形固定資産減価償却率">
          <a:extLst>
            <a:ext uri="{FF2B5EF4-FFF2-40B4-BE49-F238E27FC236}">
              <a16:creationId xmlns:a16="http://schemas.microsoft.com/office/drawing/2014/main" id="{F2E8082E-DE1B-44EC-AAC6-1171AD9B604E}"/>
            </a:ext>
          </a:extLst>
        </xdr:cNvPr>
        <xdr:cNvSpPr txBox="1"/>
      </xdr:nvSpPr>
      <xdr:spPr>
        <a:xfrm>
          <a:off x="13500744" y="185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5732</xdr:rowOff>
    </xdr:from>
    <xdr:ext cx="405111" cy="259045"/>
    <xdr:sp macro="" textlink="">
      <xdr:nvSpPr>
        <xdr:cNvPr id="598" name="n_4mainValue【庁舎】&#10;有形固定資産減価償却率">
          <a:extLst>
            <a:ext uri="{FF2B5EF4-FFF2-40B4-BE49-F238E27FC236}">
              <a16:creationId xmlns:a16="http://schemas.microsoft.com/office/drawing/2014/main" id="{DB1D4BD8-48DF-41E6-923F-950F48FC6313}"/>
            </a:ext>
          </a:extLst>
        </xdr:cNvPr>
        <xdr:cNvSpPr txBox="1"/>
      </xdr:nvSpPr>
      <xdr:spPr>
        <a:xfrm>
          <a:off x="12611744"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9D780E84-54D2-4BB0-9AD2-0425A1A7D1A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23AAA495-932E-43C9-9004-6B7F925484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4DC8E940-F4E4-4A00-8FEA-06B146424E2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0FBB7832-9D0B-447B-96BA-55184B65F2B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F90ED2F5-6485-44D8-9DDC-2FB9BCDBF9A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7E95ABB6-7A46-4BA9-A77A-193AE43F13B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D642424B-72B5-42B4-A12E-1A1E0F269D0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54931138-F26C-44B7-AE17-D74C31A63CD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C7F7F02E-87C7-4538-8D0C-902F2D3F7C9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A3587FD9-BEC9-4842-965F-EF3BAD9E4CC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9" name="直線コネクタ 608">
          <a:extLst>
            <a:ext uri="{FF2B5EF4-FFF2-40B4-BE49-F238E27FC236}">
              <a16:creationId xmlns:a16="http://schemas.microsoft.com/office/drawing/2014/main" id="{35E2DFC6-C27C-445F-964B-B115522FD1C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0" name="テキスト ボックス 609">
          <a:extLst>
            <a:ext uri="{FF2B5EF4-FFF2-40B4-BE49-F238E27FC236}">
              <a16:creationId xmlns:a16="http://schemas.microsoft.com/office/drawing/2014/main" id="{64C555D6-CCBA-4A4F-B1C6-F9A4DC36301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1" name="直線コネクタ 610">
          <a:extLst>
            <a:ext uri="{FF2B5EF4-FFF2-40B4-BE49-F238E27FC236}">
              <a16:creationId xmlns:a16="http://schemas.microsoft.com/office/drawing/2014/main" id="{748A8652-4330-4A9B-8239-CED6592E662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2" name="テキスト ボックス 611">
          <a:extLst>
            <a:ext uri="{FF2B5EF4-FFF2-40B4-BE49-F238E27FC236}">
              <a16:creationId xmlns:a16="http://schemas.microsoft.com/office/drawing/2014/main" id="{0EDED4EC-03C7-4614-8D9E-63B85DA5DC5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3" name="直線コネクタ 612">
          <a:extLst>
            <a:ext uri="{FF2B5EF4-FFF2-40B4-BE49-F238E27FC236}">
              <a16:creationId xmlns:a16="http://schemas.microsoft.com/office/drawing/2014/main" id="{2993D1B2-873B-4C1F-9DBE-E4F454EBEBB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4" name="テキスト ボックス 613">
          <a:extLst>
            <a:ext uri="{FF2B5EF4-FFF2-40B4-BE49-F238E27FC236}">
              <a16:creationId xmlns:a16="http://schemas.microsoft.com/office/drawing/2014/main" id="{D54812FD-40A7-4F26-A115-6353C284684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5" name="直線コネクタ 614">
          <a:extLst>
            <a:ext uri="{FF2B5EF4-FFF2-40B4-BE49-F238E27FC236}">
              <a16:creationId xmlns:a16="http://schemas.microsoft.com/office/drawing/2014/main" id="{A4F3DE7C-C037-4817-BFB9-49545CFA4FE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6" name="テキスト ボックス 615">
          <a:extLst>
            <a:ext uri="{FF2B5EF4-FFF2-40B4-BE49-F238E27FC236}">
              <a16:creationId xmlns:a16="http://schemas.microsoft.com/office/drawing/2014/main" id="{F5515B0E-5625-4EB8-A843-783DBCEC906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E5566686-F3E5-4CBF-952E-65D9877D578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FCCFC993-36B9-4CC1-AD2F-FEFECE6F089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041B70B3-C2C6-4F39-A7A0-5898F09403D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620" name="直線コネクタ 619">
          <a:extLst>
            <a:ext uri="{FF2B5EF4-FFF2-40B4-BE49-F238E27FC236}">
              <a16:creationId xmlns:a16="http://schemas.microsoft.com/office/drawing/2014/main" id="{BBD5BFF1-521F-44AA-815F-6222DE621844}"/>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621" name="【庁舎】&#10;一人当たり面積最小値テキスト">
          <a:extLst>
            <a:ext uri="{FF2B5EF4-FFF2-40B4-BE49-F238E27FC236}">
              <a16:creationId xmlns:a16="http://schemas.microsoft.com/office/drawing/2014/main" id="{C1A50466-B948-48EF-9D9E-A6BC2C64ED52}"/>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622" name="直線コネクタ 621">
          <a:extLst>
            <a:ext uri="{FF2B5EF4-FFF2-40B4-BE49-F238E27FC236}">
              <a16:creationId xmlns:a16="http://schemas.microsoft.com/office/drawing/2014/main" id="{36433D70-72B8-46DD-9197-DCD881AF6B0C}"/>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623" name="【庁舎】&#10;一人当たり面積最大値テキスト">
          <a:extLst>
            <a:ext uri="{FF2B5EF4-FFF2-40B4-BE49-F238E27FC236}">
              <a16:creationId xmlns:a16="http://schemas.microsoft.com/office/drawing/2014/main" id="{3E447845-B13C-42F4-A1F7-295AF1479EA5}"/>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624" name="直線コネクタ 623">
          <a:extLst>
            <a:ext uri="{FF2B5EF4-FFF2-40B4-BE49-F238E27FC236}">
              <a16:creationId xmlns:a16="http://schemas.microsoft.com/office/drawing/2014/main" id="{2D3C7DE4-9CB1-4E40-9285-D017E622C907}"/>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625" name="【庁舎】&#10;一人当たり面積平均値テキスト">
          <a:extLst>
            <a:ext uri="{FF2B5EF4-FFF2-40B4-BE49-F238E27FC236}">
              <a16:creationId xmlns:a16="http://schemas.microsoft.com/office/drawing/2014/main" id="{CE585A3C-2699-432B-8E0A-525214623EE1}"/>
            </a:ext>
          </a:extLst>
        </xdr:cNvPr>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626" name="フローチャート: 判断 625">
          <a:extLst>
            <a:ext uri="{FF2B5EF4-FFF2-40B4-BE49-F238E27FC236}">
              <a16:creationId xmlns:a16="http://schemas.microsoft.com/office/drawing/2014/main" id="{0EC73F83-7495-4C4B-9D33-5AA80E64D25E}"/>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627" name="フローチャート: 判断 626">
          <a:extLst>
            <a:ext uri="{FF2B5EF4-FFF2-40B4-BE49-F238E27FC236}">
              <a16:creationId xmlns:a16="http://schemas.microsoft.com/office/drawing/2014/main" id="{4FCFDC46-1F4E-4901-BABA-AF0895CB0AB1}"/>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628" name="フローチャート: 判断 627">
          <a:extLst>
            <a:ext uri="{FF2B5EF4-FFF2-40B4-BE49-F238E27FC236}">
              <a16:creationId xmlns:a16="http://schemas.microsoft.com/office/drawing/2014/main" id="{707729D8-5993-4955-B103-E9BC4DF19BC8}"/>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629" name="フローチャート: 判断 628">
          <a:extLst>
            <a:ext uri="{FF2B5EF4-FFF2-40B4-BE49-F238E27FC236}">
              <a16:creationId xmlns:a16="http://schemas.microsoft.com/office/drawing/2014/main" id="{95BF2DC7-BEC0-4A28-965D-B5F042B6AE0F}"/>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630" name="フローチャート: 判断 629">
          <a:extLst>
            <a:ext uri="{FF2B5EF4-FFF2-40B4-BE49-F238E27FC236}">
              <a16:creationId xmlns:a16="http://schemas.microsoft.com/office/drawing/2014/main" id="{35D5DFD8-2B01-4564-B4B1-8F05F52A3607}"/>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40BF67E2-FBE3-4392-A5CA-A6F9995D680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D1DFE6EC-2255-4649-B66D-E55BDEA532D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9DEB6F93-180A-4EA9-A472-00A8CB6497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A7620AE1-9594-42C9-925D-4E8002DCECA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656ED8E7-7297-4191-A906-BA90E0BE361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13512</xdr:rowOff>
    </xdr:from>
    <xdr:to>
      <xdr:col>116</xdr:col>
      <xdr:colOff>114300</xdr:colOff>
      <xdr:row>103</xdr:row>
      <xdr:rowOff>115112</xdr:rowOff>
    </xdr:to>
    <xdr:sp macro="" textlink="">
      <xdr:nvSpPr>
        <xdr:cNvPr id="636" name="楕円 635">
          <a:extLst>
            <a:ext uri="{FF2B5EF4-FFF2-40B4-BE49-F238E27FC236}">
              <a16:creationId xmlns:a16="http://schemas.microsoft.com/office/drawing/2014/main" id="{6BC27CB4-4484-4156-8349-4899C6EA1992}"/>
            </a:ext>
          </a:extLst>
        </xdr:cNvPr>
        <xdr:cNvSpPr/>
      </xdr:nvSpPr>
      <xdr:spPr>
        <a:xfrm>
          <a:off x="22110700" y="176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36389</xdr:rowOff>
    </xdr:from>
    <xdr:ext cx="469744" cy="259045"/>
    <xdr:sp macro="" textlink="">
      <xdr:nvSpPr>
        <xdr:cNvPr id="637" name="【庁舎】&#10;一人当たり面積該当値テキスト">
          <a:extLst>
            <a:ext uri="{FF2B5EF4-FFF2-40B4-BE49-F238E27FC236}">
              <a16:creationId xmlns:a16="http://schemas.microsoft.com/office/drawing/2014/main" id="{02804306-8617-494B-A1AA-945450C8490B}"/>
            </a:ext>
          </a:extLst>
        </xdr:cNvPr>
        <xdr:cNvSpPr txBox="1"/>
      </xdr:nvSpPr>
      <xdr:spPr>
        <a:xfrm>
          <a:off x="22199600" y="1752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45059</xdr:rowOff>
    </xdr:from>
    <xdr:to>
      <xdr:col>112</xdr:col>
      <xdr:colOff>38100</xdr:colOff>
      <xdr:row>103</xdr:row>
      <xdr:rowOff>146659</xdr:rowOff>
    </xdr:to>
    <xdr:sp macro="" textlink="">
      <xdr:nvSpPr>
        <xdr:cNvPr id="638" name="楕円 637">
          <a:extLst>
            <a:ext uri="{FF2B5EF4-FFF2-40B4-BE49-F238E27FC236}">
              <a16:creationId xmlns:a16="http://schemas.microsoft.com/office/drawing/2014/main" id="{05C55FA8-992C-4406-97E3-3E6FF86E1499}"/>
            </a:ext>
          </a:extLst>
        </xdr:cNvPr>
        <xdr:cNvSpPr/>
      </xdr:nvSpPr>
      <xdr:spPr>
        <a:xfrm>
          <a:off x="21272500" y="177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64312</xdr:rowOff>
    </xdr:from>
    <xdr:to>
      <xdr:col>116</xdr:col>
      <xdr:colOff>63500</xdr:colOff>
      <xdr:row>103</xdr:row>
      <xdr:rowOff>95859</xdr:rowOff>
    </xdr:to>
    <xdr:cxnSp macro="">
      <xdr:nvCxnSpPr>
        <xdr:cNvPr id="639" name="直線コネクタ 638">
          <a:extLst>
            <a:ext uri="{FF2B5EF4-FFF2-40B4-BE49-F238E27FC236}">
              <a16:creationId xmlns:a16="http://schemas.microsoft.com/office/drawing/2014/main" id="{55E6D08B-6151-4B5B-AE34-2DD979845305}"/>
            </a:ext>
          </a:extLst>
        </xdr:cNvPr>
        <xdr:cNvCxnSpPr/>
      </xdr:nvCxnSpPr>
      <xdr:spPr>
        <a:xfrm flipV="1">
          <a:off x="21323300" y="17723662"/>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76149</xdr:rowOff>
    </xdr:from>
    <xdr:to>
      <xdr:col>107</xdr:col>
      <xdr:colOff>101600</xdr:colOff>
      <xdr:row>104</xdr:row>
      <xdr:rowOff>6299</xdr:rowOff>
    </xdr:to>
    <xdr:sp macro="" textlink="">
      <xdr:nvSpPr>
        <xdr:cNvPr id="640" name="楕円 639">
          <a:extLst>
            <a:ext uri="{FF2B5EF4-FFF2-40B4-BE49-F238E27FC236}">
              <a16:creationId xmlns:a16="http://schemas.microsoft.com/office/drawing/2014/main" id="{474D4DEA-D58A-4BF6-857E-A469DD346B7D}"/>
            </a:ext>
          </a:extLst>
        </xdr:cNvPr>
        <xdr:cNvSpPr/>
      </xdr:nvSpPr>
      <xdr:spPr>
        <a:xfrm>
          <a:off x="20383500" y="177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95859</xdr:rowOff>
    </xdr:from>
    <xdr:to>
      <xdr:col>111</xdr:col>
      <xdr:colOff>177800</xdr:colOff>
      <xdr:row>103</xdr:row>
      <xdr:rowOff>126949</xdr:rowOff>
    </xdr:to>
    <xdr:cxnSp macro="">
      <xdr:nvCxnSpPr>
        <xdr:cNvPr id="641" name="直線コネクタ 640">
          <a:extLst>
            <a:ext uri="{FF2B5EF4-FFF2-40B4-BE49-F238E27FC236}">
              <a16:creationId xmlns:a16="http://schemas.microsoft.com/office/drawing/2014/main" id="{CA3938ED-215F-45AE-AD41-09604497CD31}"/>
            </a:ext>
          </a:extLst>
        </xdr:cNvPr>
        <xdr:cNvCxnSpPr/>
      </xdr:nvCxnSpPr>
      <xdr:spPr>
        <a:xfrm flipV="1">
          <a:off x="20434300" y="17755209"/>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98552</xdr:rowOff>
    </xdr:from>
    <xdr:to>
      <xdr:col>102</xdr:col>
      <xdr:colOff>165100</xdr:colOff>
      <xdr:row>104</xdr:row>
      <xdr:rowOff>28702</xdr:rowOff>
    </xdr:to>
    <xdr:sp macro="" textlink="">
      <xdr:nvSpPr>
        <xdr:cNvPr id="642" name="楕円 641">
          <a:extLst>
            <a:ext uri="{FF2B5EF4-FFF2-40B4-BE49-F238E27FC236}">
              <a16:creationId xmlns:a16="http://schemas.microsoft.com/office/drawing/2014/main" id="{884D74B0-0E5B-47F6-933C-DB1FC695B27F}"/>
            </a:ext>
          </a:extLst>
        </xdr:cNvPr>
        <xdr:cNvSpPr/>
      </xdr:nvSpPr>
      <xdr:spPr>
        <a:xfrm>
          <a:off x="19494500" y="1775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126949</xdr:rowOff>
    </xdr:from>
    <xdr:to>
      <xdr:col>107</xdr:col>
      <xdr:colOff>50800</xdr:colOff>
      <xdr:row>103</xdr:row>
      <xdr:rowOff>149352</xdr:rowOff>
    </xdr:to>
    <xdr:cxnSp macro="">
      <xdr:nvCxnSpPr>
        <xdr:cNvPr id="643" name="直線コネクタ 642">
          <a:extLst>
            <a:ext uri="{FF2B5EF4-FFF2-40B4-BE49-F238E27FC236}">
              <a16:creationId xmlns:a16="http://schemas.microsoft.com/office/drawing/2014/main" id="{E9495C65-E4CD-4B83-B1F2-DC892E7719BE}"/>
            </a:ext>
          </a:extLst>
        </xdr:cNvPr>
        <xdr:cNvCxnSpPr/>
      </xdr:nvCxnSpPr>
      <xdr:spPr>
        <a:xfrm flipV="1">
          <a:off x="19545300" y="1778629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120498</xdr:rowOff>
    </xdr:from>
    <xdr:to>
      <xdr:col>98</xdr:col>
      <xdr:colOff>38100</xdr:colOff>
      <xdr:row>104</xdr:row>
      <xdr:rowOff>50648</xdr:rowOff>
    </xdr:to>
    <xdr:sp macro="" textlink="">
      <xdr:nvSpPr>
        <xdr:cNvPr id="644" name="楕円 643">
          <a:extLst>
            <a:ext uri="{FF2B5EF4-FFF2-40B4-BE49-F238E27FC236}">
              <a16:creationId xmlns:a16="http://schemas.microsoft.com/office/drawing/2014/main" id="{1052D873-E0D8-4A6A-86AD-C77708FA104F}"/>
            </a:ext>
          </a:extLst>
        </xdr:cNvPr>
        <xdr:cNvSpPr/>
      </xdr:nvSpPr>
      <xdr:spPr>
        <a:xfrm>
          <a:off x="18605500" y="1777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149352</xdr:rowOff>
    </xdr:from>
    <xdr:to>
      <xdr:col>102</xdr:col>
      <xdr:colOff>114300</xdr:colOff>
      <xdr:row>103</xdr:row>
      <xdr:rowOff>171298</xdr:rowOff>
    </xdr:to>
    <xdr:cxnSp macro="">
      <xdr:nvCxnSpPr>
        <xdr:cNvPr id="645" name="直線コネクタ 644">
          <a:extLst>
            <a:ext uri="{FF2B5EF4-FFF2-40B4-BE49-F238E27FC236}">
              <a16:creationId xmlns:a16="http://schemas.microsoft.com/office/drawing/2014/main" id="{0C0CB806-22AE-4934-84CE-B85AFE9F8E8B}"/>
            </a:ext>
          </a:extLst>
        </xdr:cNvPr>
        <xdr:cNvCxnSpPr/>
      </xdr:nvCxnSpPr>
      <xdr:spPr>
        <a:xfrm flipV="1">
          <a:off x="18656300" y="1780870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646" name="n_1aveValue【庁舎】&#10;一人当たり面積">
          <a:extLst>
            <a:ext uri="{FF2B5EF4-FFF2-40B4-BE49-F238E27FC236}">
              <a16:creationId xmlns:a16="http://schemas.microsoft.com/office/drawing/2014/main" id="{4DDD0F6C-7B20-4ED0-B09D-DCB1BFAA1C24}"/>
            </a:ext>
          </a:extLst>
        </xdr:cNvPr>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647" name="n_2aveValue【庁舎】&#10;一人当たり面積">
          <a:extLst>
            <a:ext uri="{FF2B5EF4-FFF2-40B4-BE49-F238E27FC236}">
              <a16:creationId xmlns:a16="http://schemas.microsoft.com/office/drawing/2014/main" id="{1840B045-81BD-44C3-BEAF-E4D2E263D9DA}"/>
            </a:ext>
          </a:extLst>
        </xdr:cNvPr>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46804</xdr:rowOff>
    </xdr:from>
    <xdr:ext cx="469744" cy="259045"/>
    <xdr:sp macro="" textlink="">
      <xdr:nvSpPr>
        <xdr:cNvPr id="648" name="n_3aveValue【庁舎】&#10;一人当たり面積">
          <a:extLst>
            <a:ext uri="{FF2B5EF4-FFF2-40B4-BE49-F238E27FC236}">
              <a16:creationId xmlns:a16="http://schemas.microsoft.com/office/drawing/2014/main" id="{944716BE-FB76-4223-A828-59BF77D2CEE0}"/>
            </a:ext>
          </a:extLst>
        </xdr:cNvPr>
        <xdr:cNvSpPr txBox="1"/>
      </xdr:nvSpPr>
      <xdr:spPr>
        <a:xfrm>
          <a:off x="19310427" y="182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62349</xdr:rowOff>
    </xdr:from>
    <xdr:ext cx="469744" cy="259045"/>
    <xdr:sp macro="" textlink="">
      <xdr:nvSpPr>
        <xdr:cNvPr id="649" name="n_4aveValue【庁舎】&#10;一人当たり面積">
          <a:extLst>
            <a:ext uri="{FF2B5EF4-FFF2-40B4-BE49-F238E27FC236}">
              <a16:creationId xmlns:a16="http://schemas.microsoft.com/office/drawing/2014/main" id="{6A716CFC-B804-49DB-B882-B1611E4E3CF0}"/>
            </a:ext>
          </a:extLst>
        </xdr:cNvPr>
        <xdr:cNvSpPr txBox="1"/>
      </xdr:nvSpPr>
      <xdr:spPr>
        <a:xfrm>
          <a:off x="18421427" y="182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163186</xdr:rowOff>
    </xdr:from>
    <xdr:ext cx="469744" cy="259045"/>
    <xdr:sp macro="" textlink="">
      <xdr:nvSpPr>
        <xdr:cNvPr id="650" name="n_1mainValue【庁舎】&#10;一人当たり面積">
          <a:extLst>
            <a:ext uri="{FF2B5EF4-FFF2-40B4-BE49-F238E27FC236}">
              <a16:creationId xmlns:a16="http://schemas.microsoft.com/office/drawing/2014/main" id="{F3B89869-0F49-4406-BC4A-F2C9E677CE16}"/>
            </a:ext>
          </a:extLst>
        </xdr:cNvPr>
        <xdr:cNvSpPr txBox="1"/>
      </xdr:nvSpPr>
      <xdr:spPr>
        <a:xfrm>
          <a:off x="21075727" y="1747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22826</xdr:rowOff>
    </xdr:from>
    <xdr:ext cx="469744" cy="259045"/>
    <xdr:sp macro="" textlink="">
      <xdr:nvSpPr>
        <xdr:cNvPr id="651" name="n_2mainValue【庁舎】&#10;一人当たり面積">
          <a:extLst>
            <a:ext uri="{FF2B5EF4-FFF2-40B4-BE49-F238E27FC236}">
              <a16:creationId xmlns:a16="http://schemas.microsoft.com/office/drawing/2014/main" id="{0F6EE9AB-20E9-4E29-8A49-6C0D4841D208}"/>
            </a:ext>
          </a:extLst>
        </xdr:cNvPr>
        <xdr:cNvSpPr txBox="1"/>
      </xdr:nvSpPr>
      <xdr:spPr>
        <a:xfrm>
          <a:off x="20199427" y="1751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45229</xdr:rowOff>
    </xdr:from>
    <xdr:ext cx="469744" cy="259045"/>
    <xdr:sp macro="" textlink="">
      <xdr:nvSpPr>
        <xdr:cNvPr id="652" name="n_3mainValue【庁舎】&#10;一人当たり面積">
          <a:extLst>
            <a:ext uri="{FF2B5EF4-FFF2-40B4-BE49-F238E27FC236}">
              <a16:creationId xmlns:a16="http://schemas.microsoft.com/office/drawing/2014/main" id="{BB37645C-D9EA-4DA7-B83C-4C8BD055EA9A}"/>
            </a:ext>
          </a:extLst>
        </xdr:cNvPr>
        <xdr:cNvSpPr txBox="1"/>
      </xdr:nvSpPr>
      <xdr:spPr>
        <a:xfrm>
          <a:off x="19310427" y="1753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67175</xdr:rowOff>
    </xdr:from>
    <xdr:ext cx="469744" cy="259045"/>
    <xdr:sp macro="" textlink="">
      <xdr:nvSpPr>
        <xdr:cNvPr id="653" name="n_4mainValue【庁舎】&#10;一人当たり面積">
          <a:extLst>
            <a:ext uri="{FF2B5EF4-FFF2-40B4-BE49-F238E27FC236}">
              <a16:creationId xmlns:a16="http://schemas.microsoft.com/office/drawing/2014/main" id="{B0722E89-3D41-4217-9369-38CF89250AE5}"/>
            </a:ext>
          </a:extLst>
        </xdr:cNvPr>
        <xdr:cNvSpPr txBox="1"/>
      </xdr:nvSpPr>
      <xdr:spPr>
        <a:xfrm>
          <a:off x="18421427" y="1755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FBDB46C7-FC66-411A-A5BD-AB9DE525AA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BCB88B34-7F6D-4E44-9664-281F7DC2BB0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EBFE3325-AE4E-4E48-A82F-A4F16A8D3A5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有形固定資産減価償却率については、多くの施設で類似団体平均を上回っている。特に体育館や庁舎においては、大幅に上回っている。全体的に</a:t>
          </a:r>
          <a:r>
            <a:rPr kumimoji="1" lang="ja-JP" altLang="ja-JP" sz="1100" baseline="0">
              <a:solidFill>
                <a:schemeClr val="dk1"/>
              </a:solidFill>
              <a:effectLst/>
              <a:latin typeface="+mn-lt"/>
              <a:ea typeface="+mn-ea"/>
              <a:cs typeface="+mn-cs"/>
            </a:rPr>
            <a:t>施設の老朽化が進んでいるが、今後は長寿命化や最適化を推進していく。特に数値が大幅に上回っている施設については、優先的に実施する必要がある。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1,925
1,913
293.92
3,722,239
3,471,545
231,047
2,058,281
2,672,000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並みの数値となっている。人口減少や高齢化が進む本町においては、町税等の増収に期待するのは難しいが、今後も滞納額の圧縮等によるさらなる徴収率強化による財源確保を図る。また、事業内容を見直すなど歳入規模に合わせた歳出の削減によ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71120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4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77153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4434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77153</xdr:rowOff>
    </xdr:from>
    <xdr:to>
      <xdr:col>15</xdr:col>
      <xdr:colOff>82550</xdr:colOff>
      <xdr:row>43</xdr:row>
      <xdr:rowOff>77153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77153</xdr:rowOff>
    </xdr:from>
    <xdr:to>
      <xdr:col>11</xdr:col>
      <xdr:colOff>31750</xdr:colOff>
      <xdr:row>43</xdr:row>
      <xdr:rowOff>77153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26353</xdr:rowOff>
    </xdr:from>
    <xdr:to>
      <xdr:col>15</xdr:col>
      <xdr:colOff>133350</xdr:colOff>
      <xdr:row>43</xdr:row>
      <xdr:rowOff>127953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112730</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26353</xdr:rowOff>
    </xdr:from>
    <xdr:to>
      <xdr:col>11</xdr:col>
      <xdr:colOff>82550</xdr:colOff>
      <xdr:row>43</xdr:row>
      <xdr:rowOff>127953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112730</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26353</xdr:rowOff>
    </xdr:from>
    <xdr:to>
      <xdr:col>7</xdr:col>
      <xdr:colOff>31750</xdr:colOff>
      <xdr:row>43</xdr:row>
      <xdr:rowOff>127953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138130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％となった。これは、地方税や地方交付税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増加により、一般財源が増加したためである。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62</xdr:row>
      <xdr:rowOff>49276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6212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49276</xdr:rowOff>
    </xdr:from>
    <xdr:to>
      <xdr:col>19</xdr:col>
      <xdr:colOff>133350</xdr:colOff>
      <xdr:row>62</xdr:row>
      <xdr:rowOff>136144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679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62</xdr:row>
      <xdr:rowOff>136144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481310"/>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61</xdr:row>
      <xdr:rowOff>22860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3847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110253</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39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85344</xdr:rowOff>
    </xdr:from>
    <xdr:to>
      <xdr:col>15</xdr:col>
      <xdr:colOff>133350</xdr:colOff>
      <xdr:row>63</xdr:row>
      <xdr:rowOff>15494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271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[616,475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中でも高い数値となっているのは、特に維持補修費について施設の老朽化が進み、大規模な維持補修が必要となっている施設が多くなってきているのが要因となっている。そのような維持補修がある年に集中しないよう、計画的に行う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人件費については、今後も人員管理計画に基づいた計画的な採用を行い抑制に努め、物件費についても、住民サービスが低下しない程度の抑制に努める。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66404</xdr:rowOff>
    </xdr:from>
    <xdr:to>
      <xdr:col>23</xdr:col>
      <xdr:colOff>133350</xdr:colOff>
      <xdr:row>82</xdr:row>
      <xdr:rowOff>166019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125304"/>
          <a:ext cx="838200" cy="9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66404</xdr:rowOff>
    </xdr:from>
    <xdr:to>
      <xdr:col>19</xdr:col>
      <xdr:colOff>133350</xdr:colOff>
      <xdr:row>82</xdr:row>
      <xdr:rowOff>68596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3225800" y="14125304"/>
          <a:ext cx="889000" cy="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68596</xdr:rowOff>
    </xdr:from>
    <xdr:to>
      <xdr:col>15</xdr:col>
      <xdr:colOff>82550</xdr:colOff>
      <xdr:row>82</xdr:row>
      <xdr:rowOff>68790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2336800" y="14127496"/>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16632</xdr:rowOff>
    </xdr:from>
    <xdr:to>
      <xdr:col>11</xdr:col>
      <xdr:colOff>31750</xdr:colOff>
      <xdr:row>82</xdr:row>
      <xdr:rowOff>68790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075532"/>
          <a:ext cx="8890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115219</xdr:rowOff>
    </xdr:from>
    <xdr:to>
      <xdr:col>23</xdr:col>
      <xdr:colOff>184150</xdr:colOff>
      <xdr:row>83</xdr:row>
      <xdr:rowOff>45369</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417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87296</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14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15604</xdr:rowOff>
    </xdr:from>
    <xdr:to>
      <xdr:col>19</xdr:col>
      <xdr:colOff>184150</xdr:colOff>
      <xdr:row>82</xdr:row>
      <xdr:rowOff>117204</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40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101981</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160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17796</xdr:rowOff>
    </xdr:from>
    <xdr:to>
      <xdr:col>15</xdr:col>
      <xdr:colOff>133350</xdr:colOff>
      <xdr:row>82</xdr:row>
      <xdr:rowOff>119396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4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104173</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16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17990</xdr:rowOff>
    </xdr:from>
    <xdr:to>
      <xdr:col>11</xdr:col>
      <xdr:colOff>82550</xdr:colOff>
      <xdr:row>82</xdr:row>
      <xdr:rowOff>119590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40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104367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16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137282</xdr:rowOff>
    </xdr:from>
    <xdr:to>
      <xdr:col>7</xdr:col>
      <xdr:colOff>31750</xdr:colOff>
      <xdr:row>82</xdr:row>
      <xdr:rowOff>67432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40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52209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11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前年と比較し１．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ポイント増の数値となっている。職員給与については、県人事委員会勧告に基づく適正な給与の実施を行っており、今後も定員管理計画に基づき徹底した人事管理と人件費の抑制に努める。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48261</xdr:rowOff>
    </xdr:from>
    <xdr:to>
      <xdr:col>81</xdr:col>
      <xdr:colOff>44450</xdr:colOff>
      <xdr:row>88</xdr:row>
      <xdr:rowOff>86868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5135861"/>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161798</xdr:rowOff>
    </xdr:from>
    <xdr:to>
      <xdr:col>77</xdr:col>
      <xdr:colOff>44450</xdr:colOff>
      <xdr:row>88</xdr:row>
      <xdr:rowOff>86868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50779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161798</xdr:rowOff>
    </xdr:from>
    <xdr:to>
      <xdr:col>72</xdr:col>
      <xdr:colOff>203200</xdr:colOff>
      <xdr:row>88</xdr:row>
      <xdr:rowOff>9652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50779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9652</xdr:rowOff>
    </xdr:from>
    <xdr:to>
      <xdr:col>68</xdr:col>
      <xdr:colOff>152400</xdr:colOff>
      <xdr:row>88</xdr:row>
      <xdr:rowOff>135128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50972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140988</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505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36068</xdr:rowOff>
    </xdr:from>
    <xdr:to>
      <xdr:col>77</xdr:col>
      <xdr:colOff>95250</xdr:colOff>
      <xdr:row>88</xdr:row>
      <xdr:rowOff>137668</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122445</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2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110998</xdr:rowOff>
    </xdr:from>
    <xdr:to>
      <xdr:col>73</xdr:col>
      <xdr:colOff>44450</xdr:colOff>
      <xdr:row>88</xdr:row>
      <xdr:rowOff>41148</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25925</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130302</xdr:rowOff>
    </xdr:from>
    <xdr:to>
      <xdr:col>68</xdr:col>
      <xdr:colOff>203200</xdr:colOff>
      <xdr:row>88</xdr:row>
      <xdr:rowOff>60452</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45229</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84328</xdr:rowOff>
    </xdr:from>
    <xdr:to>
      <xdr:col>64</xdr:col>
      <xdr:colOff>152400</xdr:colOff>
      <xdr:row>89</xdr:row>
      <xdr:rowOff>14478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170705</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で、類似団体の中でも高い数値となっている。これは、退職職員より新規採用職員が多かったためである。今後、住民サービスが低下しない範囲の最小限の職員数で、事務分掌の見直しなどを行い最大の効果が発揮できるような体制を整えることが重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156178</xdr:rowOff>
    </xdr:from>
    <xdr:to>
      <xdr:col>81</xdr:col>
      <xdr:colOff>44450</xdr:colOff>
      <xdr:row>61</xdr:row>
      <xdr:rowOff>169450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614628"/>
          <a:ext cx="8382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103897</xdr:rowOff>
    </xdr:from>
    <xdr:to>
      <xdr:col>77</xdr:col>
      <xdr:colOff>44450</xdr:colOff>
      <xdr:row>61</xdr:row>
      <xdr:rowOff>156178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56234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69109</xdr:rowOff>
    </xdr:from>
    <xdr:to>
      <xdr:col>72</xdr:col>
      <xdr:colOff>203200</xdr:colOff>
      <xdr:row>61</xdr:row>
      <xdr:rowOff>103897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527559"/>
          <a:ext cx="889000" cy="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8382</xdr:rowOff>
    </xdr:from>
    <xdr:to>
      <xdr:col>68</xdr:col>
      <xdr:colOff>152400</xdr:colOff>
      <xdr:row>61</xdr:row>
      <xdr:rowOff>69109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466832"/>
          <a:ext cx="889000" cy="6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118650</xdr:rowOff>
    </xdr:from>
    <xdr:to>
      <xdr:col>81</xdr:col>
      <xdr:colOff>95250</xdr:colOff>
      <xdr:row>62</xdr:row>
      <xdr:rowOff>48800</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5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90727</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5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105378</xdr:rowOff>
    </xdr:from>
    <xdr:to>
      <xdr:col>77</xdr:col>
      <xdr:colOff>95250</xdr:colOff>
      <xdr:row>62</xdr:row>
      <xdr:rowOff>35528</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56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20305</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65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53097</xdr:rowOff>
    </xdr:from>
    <xdr:to>
      <xdr:col>73</xdr:col>
      <xdr:colOff>44450</xdr:colOff>
      <xdr:row>61</xdr:row>
      <xdr:rowOff>154697</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5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139474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9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18309</xdr:rowOff>
    </xdr:from>
    <xdr:to>
      <xdr:col>68</xdr:col>
      <xdr:colOff>203200</xdr:colOff>
      <xdr:row>61</xdr:row>
      <xdr:rowOff>119909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104686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5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129032</xdr:rowOff>
    </xdr:from>
    <xdr:to>
      <xdr:col>64</xdr:col>
      <xdr:colOff>152400</xdr:colOff>
      <xdr:row>61</xdr:row>
      <xdr:rowOff>59182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43959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昨年度よりも０．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％となった。重点事業（ハード）など実質公債費率の増加要因となるため、注意していく必要がある。類似団体よりも下回っているが、楽観視することなく今後さらに健全化するよう努めていきたい。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86783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69367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86783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69126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54610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68723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14394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68402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将来負担額よりも充当可能財源が大きいため比率はなかった。今後も分母となる標準財政規模の減少や重点事業による起債の発行などに留意する必要がある。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1,925
1,913
293.92
3,722,239
3,471,545
231,047
2,058,281
2,672,000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ほぼ前年度並みの数値となった。今後も、定員管理計画に基づいた職員数を維持し、住民サービスに支障をきたさない範囲で人件費の抑制に努める。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2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26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37</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26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臨時職員の給料を賃金として支出していたものが、会計年度任用職員制度に伴い給与として支出することとなった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が一番の要因と考えられる。ただし、近年保有する施設の老朽化が進み、修繕料が増加しているため、公共施設管理計画に基づき、今後は施設の必要性や計画的な修繕を実施し、数値の改善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111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43180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33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43180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679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88900</xdr:rowOff>
    </xdr:from>
    <xdr:to>
      <xdr:col>69</xdr:col>
      <xdr:colOff>92075</xdr:colOff>
      <xdr:row>15</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60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38100</xdr:rowOff>
    </xdr:from>
    <xdr:to>
      <xdr:col>65</xdr:col>
      <xdr:colOff>53975</xdr:colOff>
      <xdr:row>15</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ほぼ前年度並みの数値となった。今後も歳入に見合った歳出を行い、数値の抑制に努める。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90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60977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公共施設等の維持補修が増加し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たためである。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出金については、簡水会計の公債費の増やその他会計に対する赤字補填的な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出が増えている。今後、各会計の経費の圧縮を行い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出金の縮小に努める。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101854</xdr:rowOff>
    </xdr:from>
    <xdr:to>
      <xdr:col>82</xdr:col>
      <xdr:colOff>107950</xdr:colOff>
      <xdr:row>58</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8745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101854</xdr:rowOff>
    </xdr:from>
    <xdr:to>
      <xdr:col>78</xdr:col>
      <xdr:colOff>69850</xdr:colOff>
      <xdr:row>58</xdr:row>
      <xdr:rowOff>40132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745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40132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9110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57</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242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51054</xdr:rowOff>
    </xdr:from>
    <xdr:to>
      <xdr:col>78</xdr:col>
      <xdr:colOff>120650</xdr:colOff>
      <xdr:row>57</xdr:row>
      <xdr:rowOff>152654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137431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1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160782</xdr:rowOff>
    </xdr:from>
    <xdr:to>
      <xdr:col>74</xdr:col>
      <xdr:colOff>31750</xdr:colOff>
      <xdr:row>58</xdr:row>
      <xdr:rowOff>90932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75709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の１１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％となった。人口減少に伴い対象者が減る傾向にある中、前年度並みとなった。今後も、補助金の必要性や補助率及び金額等の見直しを行い、スリム化を目指す。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72136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306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90424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62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％となった。近年のハード事業の元金償還が開始することで、今後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増加する見込みである。これからも起債事業の抑制に努め、交付税算入率の高い起債を活用を行い、計画的な繰上償還を実施するなど抑制に努める。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138430</xdr:rowOff>
    </xdr:from>
    <xdr:to>
      <xdr:col>24</xdr:col>
      <xdr:colOff>25400</xdr:colOff>
      <xdr:row>76</xdr:row>
      <xdr:rowOff>168911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686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168911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962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848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24130</xdr:rowOff>
    </xdr:from>
    <xdr:to>
      <xdr:col>11</xdr:col>
      <xdr:colOff>9525</xdr:colOff>
      <xdr:row>76</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543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87630</xdr:rowOff>
    </xdr:from>
    <xdr:to>
      <xdr:col>24</xdr:col>
      <xdr:colOff>76200</xdr:colOff>
      <xdr:row>77</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59707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118111</xdr:rowOff>
    </xdr:from>
    <xdr:to>
      <xdr:col>20</xdr:col>
      <xdr:colOff>38100</xdr:colOff>
      <xdr:row>77</xdr:row>
      <xdr:rowOff>48261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101616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144780</xdr:rowOff>
    </xdr:from>
    <xdr:to>
      <xdr:col>6</xdr:col>
      <xdr:colOff>171450</xdr:colOff>
      <xdr:row>76</xdr:row>
      <xdr:rowOff>74930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85107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経常収支比率については、前年度と比べ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ポイントの減となった。これは、地方税や地方交付税、財政調整基金からの繰入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増となったことで、一般財源の総額が増加したと考えられる。歳出では、少子化対策基金の繰入を行ったことにより経常経費から臨時経費となったことが、経常経費が減少した要因の一つである。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16511</xdr:rowOff>
    </xdr:from>
    <xdr:to>
      <xdr:col>82</xdr:col>
      <xdr:colOff>107950</xdr:colOff>
      <xdr:row>76</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467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31750</xdr:rowOff>
    </xdr:from>
    <xdr:to>
      <xdr:col>78</xdr:col>
      <xdr:colOff>69850</xdr:colOff>
      <xdr:row>77</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061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77</xdr:row>
      <xdr:rowOff>31750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0200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75</xdr:row>
      <xdr:rowOff>161289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974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137160</xdr:rowOff>
    </xdr:from>
    <xdr:to>
      <xdr:col>82</xdr:col>
      <xdr:colOff>158750</xdr:colOff>
      <xdr:row>76</xdr:row>
      <xdr:rowOff>67311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153687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152400</xdr:rowOff>
    </xdr:from>
    <xdr:to>
      <xdr:col>78</xdr:col>
      <xdr:colOff>120650</xdr:colOff>
      <xdr:row>76</xdr:row>
      <xdr:rowOff>82550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92727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152400</xdr:rowOff>
    </xdr:from>
    <xdr:to>
      <xdr:col>74</xdr:col>
      <xdr:colOff>31750</xdr:colOff>
      <xdr:row>77</xdr:row>
      <xdr:rowOff>82550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59757</xdr:rowOff>
    </xdr:from>
    <xdr:to>
      <xdr:col>29</xdr:col>
      <xdr:colOff>127000</xdr:colOff>
      <xdr:row>16</xdr:row>
      <xdr:rowOff>94151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50582"/>
          <a:ext cx="647700" cy="34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94151</xdr:rowOff>
    </xdr:from>
    <xdr:to>
      <xdr:col>26</xdr:col>
      <xdr:colOff>50800</xdr:colOff>
      <xdr:row>17</xdr:row>
      <xdr:rowOff>13305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84976"/>
          <a:ext cx="698500" cy="90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13305</xdr:rowOff>
    </xdr:from>
    <xdr:to>
      <xdr:col>22</xdr:col>
      <xdr:colOff>114300</xdr:colOff>
      <xdr:row>17</xdr:row>
      <xdr:rowOff>107208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75580"/>
          <a:ext cx="698500" cy="93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92267</xdr:rowOff>
    </xdr:from>
    <xdr:to>
      <xdr:col>18</xdr:col>
      <xdr:colOff>177800</xdr:colOff>
      <xdr:row>17</xdr:row>
      <xdr:rowOff>107208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54542"/>
          <a:ext cx="698500" cy="14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8957</xdr:rowOff>
    </xdr:from>
    <xdr:to>
      <xdr:col>29</xdr:col>
      <xdr:colOff>177800</xdr:colOff>
      <xdr:row>16</xdr:row>
      <xdr:rowOff>110557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99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25484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4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43351</xdr:rowOff>
    </xdr:from>
    <xdr:to>
      <xdr:col>26</xdr:col>
      <xdr:colOff>101600</xdr:colOff>
      <xdr:row>16</xdr:row>
      <xdr:rowOff>144951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3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155128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03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133955</xdr:rowOff>
    </xdr:from>
    <xdr:to>
      <xdr:col>22</xdr:col>
      <xdr:colOff>165100</xdr:colOff>
      <xdr:row>17</xdr:row>
      <xdr:rowOff>64105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74282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9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56408</xdr:rowOff>
    </xdr:from>
    <xdr:to>
      <xdr:col>19</xdr:col>
      <xdr:colOff>38100</xdr:colOff>
      <xdr:row>17</xdr:row>
      <xdr:rowOff>158008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18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168185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41467</xdr:rowOff>
    </xdr:from>
    <xdr:to>
      <xdr:col>15</xdr:col>
      <xdr:colOff>101600</xdr:colOff>
      <xdr:row>17</xdr:row>
      <xdr:rowOff>143067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3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153244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7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84748</xdr:rowOff>
    </xdr:from>
    <xdr:to>
      <xdr:col>29</xdr:col>
      <xdr:colOff>127000</xdr:colOff>
      <xdr:row>36</xdr:row>
      <xdr:rowOff>107105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037998"/>
          <a:ext cx="647700" cy="22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84748</xdr:rowOff>
    </xdr:from>
    <xdr:to>
      <xdr:col>26</xdr:col>
      <xdr:colOff>50800</xdr:colOff>
      <xdr:row>36</xdr:row>
      <xdr:rowOff>102768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37998"/>
          <a:ext cx="698500" cy="1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102768</xdr:rowOff>
    </xdr:from>
    <xdr:to>
      <xdr:col>22</xdr:col>
      <xdr:colOff>114300</xdr:colOff>
      <xdr:row>36</xdr:row>
      <xdr:rowOff>124537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56018"/>
          <a:ext cx="698500" cy="21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124537</xdr:rowOff>
    </xdr:from>
    <xdr:to>
      <xdr:col>18</xdr:col>
      <xdr:colOff>177800</xdr:colOff>
      <xdr:row>36</xdr:row>
      <xdr:rowOff>155601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77787"/>
          <a:ext cx="698500" cy="3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56305</xdr:rowOff>
    </xdr:from>
    <xdr:to>
      <xdr:col>29</xdr:col>
      <xdr:colOff>177800</xdr:colOff>
      <xdr:row>36</xdr:row>
      <xdr:rowOff>157905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0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28382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33948</xdr:rowOff>
    </xdr:from>
    <xdr:to>
      <xdr:col>26</xdr:col>
      <xdr:colOff>101600</xdr:colOff>
      <xdr:row>36</xdr:row>
      <xdr:rowOff>135548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8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145725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7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51968</xdr:rowOff>
    </xdr:from>
    <xdr:to>
      <xdr:col>22</xdr:col>
      <xdr:colOff>165100</xdr:colOff>
      <xdr:row>36</xdr:row>
      <xdr:rowOff>153568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0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163745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77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73737</xdr:rowOff>
    </xdr:from>
    <xdr:to>
      <xdr:col>19</xdr:col>
      <xdr:colOff>38100</xdr:colOff>
      <xdr:row>37</xdr:row>
      <xdr:rowOff>3887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26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185514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79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104801</xdr:rowOff>
    </xdr:from>
    <xdr:to>
      <xdr:col>15</xdr:col>
      <xdr:colOff>101600</xdr:colOff>
      <xdr:row>37</xdr:row>
      <xdr:rowOff>34951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58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19728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4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1,925
1,913
293.92
3,722,239
3,471,545
231,047
2,058,281
2,672,000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159520</xdr:rowOff>
    </xdr:from>
    <xdr:to>
      <xdr:col>24</xdr:col>
      <xdr:colOff>63500</xdr:colOff>
      <xdr:row>36</xdr:row>
      <xdr:rowOff>85499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60270"/>
          <a:ext cx="838200" cy="9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85499</xdr:rowOff>
    </xdr:from>
    <xdr:to>
      <xdr:col>19</xdr:col>
      <xdr:colOff>177800</xdr:colOff>
      <xdr:row>36</xdr:row>
      <xdr:rowOff>133580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57699"/>
          <a:ext cx="889000" cy="4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133580</xdr:rowOff>
    </xdr:from>
    <xdr:to>
      <xdr:col>15</xdr:col>
      <xdr:colOff>50800</xdr:colOff>
      <xdr:row>37</xdr:row>
      <xdr:rowOff>20936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05780"/>
          <a:ext cx="889000" cy="5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4721</xdr:rowOff>
    </xdr:from>
    <xdr:to>
      <xdr:col>10</xdr:col>
      <xdr:colOff>114300</xdr:colOff>
      <xdr:row>37</xdr:row>
      <xdr:rowOff>20936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48371"/>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108720</xdr:rowOff>
    </xdr:from>
    <xdr:to>
      <xdr:col>24</xdr:col>
      <xdr:colOff>114300</xdr:colOff>
      <xdr:row>36</xdr:row>
      <xdr:rowOff>38870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131597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34699</xdr:rowOff>
    </xdr:from>
    <xdr:to>
      <xdr:col>20</xdr:col>
      <xdr:colOff>38100</xdr:colOff>
      <xdr:row>36</xdr:row>
      <xdr:rowOff>136299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0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152826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98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82780</xdr:rowOff>
    </xdr:from>
    <xdr:to>
      <xdr:col>15</xdr:col>
      <xdr:colOff>101600</xdr:colOff>
      <xdr:row>37</xdr:row>
      <xdr:rowOff>12930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29457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0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141586</xdr:rowOff>
    </xdr:from>
    <xdr:to>
      <xdr:col>10</xdr:col>
      <xdr:colOff>165100</xdr:colOff>
      <xdr:row>37</xdr:row>
      <xdr:rowOff>71736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88263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08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125371</xdr:rowOff>
    </xdr:from>
    <xdr:to>
      <xdr:col>6</xdr:col>
      <xdr:colOff>38100</xdr:colOff>
      <xdr:row>37</xdr:row>
      <xdr:rowOff>55521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9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72048</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07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45385</xdr:rowOff>
    </xdr:from>
    <xdr:to>
      <xdr:col>24</xdr:col>
      <xdr:colOff>63500</xdr:colOff>
      <xdr:row>57</xdr:row>
      <xdr:rowOff>48536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818035"/>
          <a:ext cx="8382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28850</xdr:rowOff>
    </xdr:from>
    <xdr:to>
      <xdr:col>19</xdr:col>
      <xdr:colOff>177800</xdr:colOff>
      <xdr:row>57</xdr:row>
      <xdr:rowOff>45385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9801500"/>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28850</xdr:rowOff>
    </xdr:from>
    <xdr:to>
      <xdr:col>15</xdr:col>
      <xdr:colOff>50800</xdr:colOff>
      <xdr:row>57</xdr:row>
      <xdr:rowOff>34500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801500"/>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34500</xdr:rowOff>
    </xdr:from>
    <xdr:to>
      <xdr:col>10</xdr:col>
      <xdr:colOff>114300</xdr:colOff>
      <xdr:row>57</xdr:row>
      <xdr:rowOff>70165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807150"/>
          <a:ext cx="889000" cy="3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169186</xdr:rowOff>
    </xdr:from>
    <xdr:to>
      <xdr:col>24</xdr:col>
      <xdr:colOff>114300</xdr:colOff>
      <xdr:row>57</xdr:row>
      <xdr:rowOff>99336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7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20613</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2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166035</xdr:rowOff>
    </xdr:from>
    <xdr:to>
      <xdr:col>20</xdr:col>
      <xdr:colOff>38100</xdr:colOff>
      <xdr:row>57</xdr:row>
      <xdr:rowOff>96185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6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112712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4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149500</xdr:rowOff>
    </xdr:from>
    <xdr:to>
      <xdr:col>15</xdr:col>
      <xdr:colOff>101600</xdr:colOff>
      <xdr:row>57</xdr:row>
      <xdr:rowOff>79650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96177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2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155150</xdr:rowOff>
    </xdr:from>
    <xdr:to>
      <xdr:col>10</xdr:col>
      <xdr:colOff>165100</xdr:colOff>
      <xdr:row>57</xdr:row>
      <xdr:rowOff>85300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7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101827</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53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19365</xdr:rowOff>
    </xdr:from>
    <xdr:to>
      <xdr:col>6</xdr:col>
      <xdr:colOff>38100</xdr:colOff>
      <xdr:row>57</xdr:row>
      <xdr:rowOff>120965</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7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137492</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6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87681</xdr:rowOff>
    </xdr:from>
    <xdr:to>
      <xdr:col>24</xdr:col>
      <xdr:colOff>63500</xdr:colOff>
      <xdr:row>75</xdr:row>
      <xdr:rowOff>35840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2260631"/>
          <a:ext cx="838200" cy="6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38519</xdr:rowOff>
    </xdr:from>
    <xdr:to>
      <xdr:col>19</xdr:col>
      <xdr:colOff>177800</xdr:colOff>
      <xdr:row>75</xdr:row>
      <xdr:rowOff>35840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2725819"/>
          <a:ext cx="889000" cy="1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84251</xdr:rowOff>
    </xdr:from>
    <xdr:to>
      <xdr:col>15</xdr:col>
      <xdr:colOff>50800</xdr:colOff>
      <xdr:row>74</xdr:row>
      <xdr:rowOff>38519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2428651"/>
          <a:ext cx="889000" cy="29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84251</xdr:rowOff>
    </xdr:from>
    <xdr:to>
      <xdr:col>10</xdr:col>
      <xdr:colOff>114300</xdr:colOff>
      <xdr:row>73</xdr:row>
      <xdr:rowOff>136868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2428651"/>
          <a:ext cx="889000" cy="2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36881</xdr:rowOff>
    </xdr:from>
    <xdr:to>
      <xdr:col>24</xdr:col>
      <xdr:colOff>114300</xdr:colOff>
      <xdr:row>71</xdr:row>
      <xdr:rowOff>138481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2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127106</xdr:rowOff>
    </xdr:from>
    <xdr:ext cx="599010"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12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156490</xdr:rowOff>
    </xdr:from>
    <xdr:to>
      <xdr:col>20</xdr:col>
      <xdr:colOff>38100</xdr:colOff>
      <xdr:row>75</xdr:row>
      <xdr:rowOff>86640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284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103167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61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159169</xdr:rowOff>
    </xdr:from>
    <xdr:to>
      <xdr:col>15</xdr:col>
      <xdr:colOff>101600</xdr:colOff>
      <xdr:row>74</xdr:row>
      <xdr:rowOff>89319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6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105846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4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33451</xdr:rowOff>
    </xdr:from>
    <xdr:to>
      <xdr:col>10</xdr:col>
      <xdr:colOff>165100</xdr:colOff>
      <xdr:row>72</xdr:row>
      <xdr:rowOff>135051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23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151578</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15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86068</xdr:rowOff>
    </xdr:from>
    <xdr:to>
      <xdr:col>6</xdr:col>
      <xdr:colOff>38100</xdr:colOff>
      <xdr:row>74</xdr:row>
      <xdr:rowOff>16218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26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32745</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3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129515</xdr:rowOff>
    </xdr:from>
    <xdr:to>
      <xdr:col>24</xdr:col>
      <xdr:colOff>63500</xdr:colOff>
      <xdr:row>98</xdr:row>
      <xdr:rowOff>135077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931615"/>
          <a:ext cx="8382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129515</xdr:rowOff>
    </xdr:from>
    <xdr:to>
      <xdr:col>19</xdr:col>
      <xdr:colOff>177800</xdr:colOff>
      <xdr:row>98</xdr:row>
      <xdr:rowOff>142393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931615"/>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125603</xdr:rowOff>
    </xdr:from>
    <xdr:to>
      <xdr:col>15</xdr:col>
      <xdr:colOff>50800</xdr:colOff>
      <xdr:row>98</xdr:row>
      <xdr:rowOff>142393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927703"/>
          <a:ext cx="889000" cy="1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61633</xdr:rowOff>
    </xdr:from>
    <xdr:to>
      <xdr:col>10</xdr:col>
      <xdr:colOff>114300</xdr:colOff>
      <xdr:row>98</xdr:row>
      <xdr:rowOff>125603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863733"/>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84277</xdr:rowOff>
    </xdr:from>
    <xdr:to>
      <xdr:col>24</xdr:col>
      <xdr:colOff>114300</xdr:colOff>
      <xdr:row>99</xdr:row>
      <xdr:rowOff>14427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8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170654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78715</xdr:rowOff>
    </xdr:from>
    <xdr:to>
      <xdr:col>20</xdr:col>
      <xdr:colOff>38100</xdr:colOff>
      <xdr:row>99</xdr:row>
      <xdr:rowOff>8865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8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171442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9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91593</xdr:rowOff>
    </xdr:from>
    <xdr:to>
      <xdr:col>15</xdr:col>
      <xdr:colOff>101600</xdr:colOff>
      <xdr:row>99</xdr:row>
      <xdr:rowOff>21743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9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12870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74803</xdr:rowOff>
    </xdr:from>
    <xdr:to>
      <xdr:col>10</xdr:col>
      <xdr:colOff>165100</xdr:colOff>
      <xdr:row>99</xdr:row>
      <xdr:rowOff>4953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167530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10833</xdr:rowOff>
    </xdr:from>
    <xdr:to>
      <xdr:col>6</xdr:col>
      <xdr:colOff>38100</xdr:colOff>
      <xdr:row>98</xdr:row>
      <xdr:rowOff>112433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103560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78246</xdr:rowOff>
    </xdr:from>
    <xdr:to>
      <xdr:col>55</xdr:col>
      <xdr:colOff>0</xdr:colOff>
      <xdr:row>38</xdr:row>
      <xdr:rowOff>86998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078996"/>
          <a:ext cx="838200" cy="52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86998</xdr:rowOff>
    </xdr:from>
    <xdr:to>
      <xdr:col>50</xdr:col>
      <xdr:colOff>114300</xdr:colOff>
      <xdr:row>38</xdr:row>
      <xdr:rowOff>95685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60209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95685</xdr:rowOff>
    </xdr:from>
    <xdr:to>
      <xdr:col>45</xdr:col>
      <xdr:colOff>177800</xdr:colOff>
      <xdr:row>38</xdr:row>
      <xdr:rowOff>146193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610785"/>
          <a:ext cx="889000" cy="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102572</xdr:rowOff>
    </xdr:from>
    <xdr:to>
      <xdr:col>41</xdr:col>
      <xdr:colOff>50800</xdr:colOff>
      <xdr:row>38</xdr:row>
      <xdr:rowOff>146193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617672"/>
          <a:ext cx="889000" cy="4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29992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3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27446</xdr:rowOff>
    </xdr:from>
    <xdr:to>
      <xdr:col>55</xdr:col>
      <xdr:colOff>50800</xdr:colOff>
      <xdr:row>35</xdr:row>
      <xdr:rowOff>129046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2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50323</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7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36198</xdr:rowOff>
    </xdr:from>
    <xdr:to>
      <xdr:col>50</xdr:col>
      <xdr:colOff>165100</xdr:colOff>
      <xdr:row>38</xdr:row>
      <xdr:rowOff>137798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55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154325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32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44885</xdr:rowOff>
    </xdr:from>
    <xdr:to>
      <xdr:col>46</xdr:col>
      <xdr:colOff>38100</xdr:colOff>
      <xdr:row>38</xdr:row>
      <xdr:rowOff>146485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163012</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33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95393</xdr:rowOff>
    </xdr:from>
    <xdr:to>
      <xdr:col>41</xdr:col>
      <xdr:colOff>101600</xdr:colOff>
      <xdr:row>39</xdr:row>
      <xdr:rowOff>25543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61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16670</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70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51772</xdr:rowOff>
    </xdr:from>
    <xdr:to>
      <xdr:col>36</xdr:col>
      <xdr:colOff>165100</xdr:colOff>
      <xdr:row>38</xdr:row>
      <xdr:rowOff>153372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169899</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34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88554</xdr:rowOff>
    </xdr:from>
    <xdr:to>
      <xdr:col>55</xdr:col>
      <xdr:colOff>0</xdr:colOff>
      <xdr:row>58</xdr:row>
      <xdr:rowOff>109506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032654"/>
          <a:ext cx="838200" cy="2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109506</xdr:rowOff>
    </xdr:from>
    <xdr:to>
      <xdr:col>50</xdr:col>
      <xdr:colOff>114300</xdr:colOff>
      <xdr:row>58</xdr:row>
      <xdr:rowOff>136149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53606"/>
          <a:ext cx="889000" cy="2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124802</xdr:rowOff>
    </xdr:from>
    <xdr:to>
      <xdr:col>45</xdr:col>
      <xdr:colOff>177800</xdr:colOff>
      <xdr:row>58</xdr:row>
      <xdr:rowOff>136149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068902"/>
          <a:ext cx="889000" cy="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111148</xdr:rowOff>
    </xdr:from>
    <xdr:to>
      <xdr:col>41</xdr:col>
      <xdr:colOff>50800</xdr:colOff>
      <xdr:row>58</xdr:row>
      <xdr:rowOff>124802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10055248"/>
          <a:ext cx="889000" cy="1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37754</xdr:rowOff>
    </xdr:from>
    <xdr:to>
      <xdr:col>55</xdr:col>
      <xdr:colOff>50800</xdr:colOff>
      <xdr:row>58</xdr:row>
      <xdr:rowOff>139354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8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168581</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6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58706</xdr:rowOff>
    </xdr:from>
    <xdr:to>
      <xdr:col>50</xdr:col>
      <xdr:colOff>165100</xdr:colOff>
      <xdr:row>58</xdr:row>
      <xdr:rowOff>160306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5383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77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85349</xdr:rowOff>
    </xdr:from>
    <xdr:to>
      <xdr:col>46</xdr:col>
      <xdr:colOff>38100</xdr:colOff>
      <xdr:row>59</xdr:row>
      <xdr:rowOff>15499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2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6626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12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74002</xdr:rowOff>
    </xdr:from>
    <xdr:to>
      <xdr:col>41</xdr:col>
      <xdr:colOff>101600</xdr:colOff>
      <xdr:row>59</xdr:row>
      <xdr:rowOff>4152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166729</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11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60348</xdr:rowOff>
    </xdr:from>
    <xdr:to>
      <xdr:col>36</xdr:col>
      <xdr:colOff>165100</xdr:colOff>
      <xdr:row>58</xdr:row>
      <xdr:rowOff>161948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0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7025</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77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6663</xdr:rowOff>
    </xdr:from>
    <xdr:to>
      <xdr:col>55</xdr:col>
      <xdr:colOff>0</xdr:colOff>
      <xdr:row>78</xdr:row>
      <xdr:rowOff>147903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79763"/>
          <a:ext cx="838200" cy="14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170104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1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139550</xdr:rowOff>
    </xdr:from>
    <xdr:to>
      <xdr:col>50</xdr:col>
      <xdr:colOff>114300</xdr:colOff>
      <xdr:row>78</xdr:row>
      <xdr:rowOff>147903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12650"/>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55332</xdr:rowOff>
    </xdr:from>
    <xdr:to>
      <xdr:col>45</xdr:col>
      <xdr:colOff>177800</xdr:colOff>
      <xdr:row>78</xdr:row>
      <xdr:rowOff>139550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28432"/>
          <a:ext cx="889000" cy="8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162009</xdr:rowOff>
    </xdr:from>
    <xdr:to>
      <xdr:col>41</xdr:col>
      <xdr:colOff>50800</xdr:colOff>
      <xdr:row>78</xdr:row>
      <xdr:rowOff>55332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363659"/>
          <a:ext cx="889000" cy="6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127313</xdr:rowOff>
    </xdr:from>
    <xdr:to>
      <xdr:col>55</xdr:col>
      <xdr:colOff>50800</xdr:colOff>
      <xdr:row>78</xdr:row>
      <xdr:rowOff>57463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150190</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8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97103</xdr:rowOff>
    </xdr:from>
    <xdr:to>
      <xdr:col>50</xdr:col>
      <xdr:colOff>165100</xdr:colOff>
      <xdr:row>79</xdr:row>
      <xdr:rowOff>27253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7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18380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88750</xdr:rowOff>
    </xdr:from>
    <xdr:to>
      <xdr:col>46</xdr:col>
      <xdr:colOff>38100</xdr:colOff>
      <xdr:row>79</xdr:row>
      <xdr:rowOff>18900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6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10027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4532</xdr:rowOff>
    </xdr:from>
    <xdr:to>
      <xdr:col>41</xdr:col>
      <xdr:colOff>101600</xdr:colOff>
      <xdr:row>78</xdr:row>
      <xdr:rowOff>106132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7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97259</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47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111209</xdr:rowOff>
    </xdr:from>
    <xdr:to>
      <xdr:col>36</xdr:col>
      <xdr:colOff>165100</xdr:colOff>
      <xdr:row>78</xdr:row>
      <xdr:rowOff>41359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57886</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308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90711</xdr:rowOff>
    </xdr:from>
    <xdr:to>
      <xdr:col>55</xdr:col>
      <xdr:colOff>0</xdr:colOff>
      <xdr:row>97</xdr:row>
      <xdr:rowOff>117170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721361"/>
          <a:ext cx="838200" cy="2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90711</xdr:rowOff>
    </xdr:from>
    <xdr:to>
      <xdr:col>50</xdr:col>
      <xdr:colOff>114300</xdr:colOff>
      <xdr:row>97</xdr:row>
      <xdr:rowOff>160838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21361"/>
          <a:ext cx="889000" cy="7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160838</xdr:rowOff>
    </xdr:from>
    <xdr:to>
      <xdr:col>45</xdr:col>
      <xdr:colOff>177800</xdr:colOff>
      <xdr:row>98</xdr:row>
      <xdr:rowOff>15650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91488"/>
          <a:ext cx="889000" cy="2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39096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8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169614</xdr:rowOff>
    </xdr:from>
    <xdr:to>
      <xdr:col>41</xdr:col>
      <xdr:colOff>50800</xdr:colOff>
      <xdr:row>98</xdr:row>
      <xdr:rowOff>15650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800264"/>
          <a:ext cx="889000" cy="1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66370</xdr:rowOff>
    </xdr:from>
    <xdr:to>
      <xdr:col>55</xdr:col>
      <xdr:colOff>50800</xdr:colOff>
      <xdr:row>97</xdr:row>
      <xdr:rowOff>167970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89247</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4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39911</xdr:rowOff>
    </xdr:from>
    <xdr:to>
      <xdr:col>50</xdr:col>
      <xdr:colOff>165100</xdr:colOff>
      <xdr:row>97</xdr:row>
      <xdr:rowOff>141511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158038</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64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110038</xdr:rowOff>
    </xdr:from>
    <xdr:to>
      <xdr:col>46</xdr:col>
      <xdr:colOff>38100</xdr:colOff>
      <xdr:row>98</xdr:row>
      <xdr:rowOff>40188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4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56715</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51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136300</xdr:rowOff>
    </xdr:from>
    <xdr:to>
      <xdr:col>41</xdr:col>
      <xdr:colOff>101600</xdr:colOff>
      <xdr:row>98</xdr:row>
      <xdr:rowOff>66450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57577</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85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118814</xdr:rowOff>
    </xdr:from>
    <xdr:to>
      <xdr:col>36</xdr:col>
      <xdr:colOff>165100</xdr:colOff>
      <xdr:row>98</xdr:row>
      <xdr:rowOff>48964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4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65491</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652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3245</xdr:rowOff>
    </xdr:from>
    <xdr:to>
      <xdr:col>85</xdr:col>
      <xdr:colOff>127000</xdr:colOff>
      <xdr:row>39</xdr:row>
      <xdr:rowOff>18803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89795"/>
          <a:ext cx="838200" cy="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149536</xdr:rowOff>
    </xdr:from>
    <xdr:to>
      <xdr:col>81</xdr:col>
      <xdr:colOff>50800</xdr:colOff>
      <xdr:row>39</xdr:row>
      <xdr:rowOff>18803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64636"/>
          <a:ext cx="889000" cy="4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149536</xdr:rowOff>
    </xdr:from>
    <xdr:to>
      <xdr:col>76</xdr:col>
      <xdr:colOff>114300</xdr:colOff>
      <xdr:row>39</xdr:row>
      <xdr:rowOff>10949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64636"/>
          <a:ext cx="889000" cy="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138772</xdr:rowOff>
    </xdr:from>
    <xdr:to>
      <xdr:col>71</xdr:col>
      <xdr:colOff>177800</xdr:colOff>
      <xdr:row>39</xdr:row>
      <xdr:rowOff>10949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53872"/>
          <a:ext cx="889000" cy="4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65319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69693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123895</xdr:rowOff>
    </xdr:from>
    <xdr:to>
      <xdr:col>85</xdr:col>
      <xdr:colOff>177800</xdr:colOff>
      <xdr:row>39</xdr:row>
      <xdr:rowOff>54045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139453</xdr:rowOff>
    </xdr:from>
    <xdr:to>
      <xdr:col>81</xdr:col>
      <xdr:colOff>101600</xdr:colOff>
      <xdr:row>39</xdr:row>
      <xdr:rowOff>69603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60730</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74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98736</xdr:rowOff>
    </xdr:from>
    <xdr:to>
      <xdr:col>76</xdr:col>
      <xdr:colOff>165100</xdr:colOff>
      <xdr:row>39</xdr:row>
      <xdr:rowOff>28886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1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45412</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38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131599</xdr:rowOff>
    </xdr:from>
    <xdr:to>
      <xdr:col>72</xdr:col>
      <xdr:colOff>38100</xdr:colOff>
      <xdr:row>39</xdr:row>
      <xdr:rowOff>61749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78276</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42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87972</xdr:rowOff>
    </xdr:from>
    <xdr:to>
      <xdr:col>67</xdr:col>
      <xdr:colOff>101600</xdr:colOff>
      <xdr:row>39</xdr:row>
      <xdr:rowOff>18122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34649</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63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91413</xdr:rowOff>
    </xdr:from>
    <xdr:to>
      <xdr:col>85</xdr:col>
      <xdr:colOff>127000</xdr:colOff>
      <xdr:row>76</xdr:row>
      <xdr:rowOff>40477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950163"/>
          <a:ext cx="838200" cy="1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91413</xdr:rowOff>
    </xdr:from>
    <xdr:to>
      <xdr:col>81</xdr:col>
      <xdr:colOff>50800</xdr:colOff>
      <xdr:row>76</xdr:row>
      <xdr:rowOff>146363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950163"/>
          <a:ext cx="889000" cy="22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86573</xdr:rowOff>
    </xdr:from>
    <xdr:to>
      <xdr:col>76</xdr:col>
      <xdr:colOff>114300</xdr:colOff>
      <xdr:row>76</xdr:row>
      <xdr:rowOff>146363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116773"/>
          <a:ext cx="889000" cy="5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86573</xdr:rowOff>
    </xdr:from>
    <xdr:to>
      <xdr:col>71</xdr:col>
      <xdr:colOff>177800</xdr:colOff>
      <xdr:row>76</xdr:row>
      <xdr:rowOff>109365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116773"/>
          <a:ext cx="889000" cy="2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161127</xdr:rowOff>
    </xdr:from>
    <xdr:to>
      <xdr:col>85</xdr:col>
      <xdr:colOff>177800</xdr:colOff>
      <xdr:row>76</xdr:row>
      <xdr:rowOff>91277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0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12553</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7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40613</xdr:rowOff>
    </xdr:from>
    <xdr:to>
      <xdr:col>81</xdr:col>
      <xdr:colOff>101600</xdr:colOff>
      <xdr:row>75</xdr:row>
      <xdr:rowOff>142213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158740</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67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95563</xdr:rowOff>
    </xdr:from>
    <xdr:to>
      <xdr:col>76</xdr:col>
      <xdr:colOff>165100</xdr:colOff>
      <xdr:row>77</xdr:row>
      <xdr:rowOff>25713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2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42241</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90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35773</xdr:rowOff>
    </xdr:from>
    <xdr:to>
      <xdr:col>72</xdr:col>
      <xdr:colOff>38100</xdr:colOff>
      <xdr:row>76</xdr:row>
      <xdr:rowOff>137373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6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153900</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84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58565</xdr:rowOff>
    </xdr:from>
    <xdr:to>
      <xdr:col>67</xdr:col>
      <xdr:colOff>101600</xdr:colOff>
      <xdr:row>76</xdr:row>
      <xdr:rowOff>160165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5242</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86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149241</xdr:rowOff>
    </xdr:from>
    <xdr:to>
      <xdr:col>85</xdr:col>
      <xdr:colOff>127000</xdr:colOff>
      <xdr:row>98</xdr:row>
      <xdr:rowOff>158007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51341"/>
          <a:ext cx="838200" cy="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155501</xdr:rowOff>
    </xdr:from>
    <xdr:to>
      <xdr:col>81</xdr:col>
      <xdr:colOff>50800</xdr:colOff>
      <xdr:row>98</xdr:row>
      <xdr:rowOff>158007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57601"/>
          <a:ext cx="889000" cy="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23958</xdr:rowOff>
    </xdr:from>
    <xdr:to>
      <xdr:col>76</xdr:col>
      <xdr:colOff>114300</xdr:colOff>
      <xdr:row>98</xdr:row>
      <xdr:rowOff>155501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26058"/>
          <a:ext cx="889000" cy="13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23958</xdr:rowOff>
    </xdr:from>
    <xdr:to>
      <xdr:col>71</xdr:col>
      <xdr:colOff>177800</xdr:colOff>
      <xdr:row>98</xdr:row>
      <xdr:rowOff>125121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26058"/>
          <a:ext cx="889000" cy="10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98441</xdr:rowOff>
    </xdr:from>
    <xdr:to>
      <xdr:col>85</xdr:col>
      <xdr:colOff>177800</xdr:colOff>
      <xdr:row>99</xdr:row>
      <xdr:rowOff>28591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0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13368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1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107207</xdr:rowOff>
    </xdr:from>
    <xdr:to>
      <xdr:col>81</xdr:col>
      <xdr:colOff>101600</xdr:colOff>
      <xdr:row>99</xdr:row>
      <xdr:rowOff>37357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28484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104701</xdr:rowOff>
    </xdr:from>
    <xdr:to>
      <xdr:col>76</xdr:col>
      <xdr:colOff>165100</xdr:colOff>
      <xdr:row>99</xdr:row>
      <xdr:rowOff>34851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0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25978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9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144608</xdr:rowOff>
    </xdr:from>
    <xdr:to>
      <xdr:col>72</xdr:col>
      <xdr:colOff>38100</xdr:colOff>
      <xdr:row>98</xdr:row>
      <xdr:rowOff>74758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7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65885</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86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74321</xdr:rowOff>
    </xdr:from>
    <xdr:to>
      <xdr:col>67</xdr:col>
      <xdr:colOff>101600</xdr:colOff>
      <xdr:row>99</xdr:row>
      <xdr:rowOff>4471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167048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6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84052</xdr:rowOff>
    </xdr:from>
    <xdr:to>
      <xdr:col>116</xdr:col>
      <xdr:colOff>63500</xdr:colOff>
      <xdr:row>58</xdr:row>
      <xdr:rowOff>115387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028152"/>
          <a:ext cx="838200" cy="3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57628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10001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109803</xdr:rowOff>
    </xdr:from>
    <xdr:to>
      <xdr:col>111</xdr:col>
      <xdr:colOff>177800</xdr:colOff>
      <xdr:row>58</xdr:row>
      <xdr:rowOff>115387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53903"/>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104218</xdr:rowOff>
    </xdr:from>
    <xdr:to>
      <xdr:col>107</xdr:col>
      <xdr:colOff>50800</xdr:colOff>
      <xdr:row>58</xdr:row>
      <xdr:rowOff>109803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048318"/>
          <a:ext cx="8890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104218</xdr:rowOff>
    </xdr:from>
    <xdr:to>
      <xdr:col>102</xdr:col>
      <xdr:colOff>114300</xdr:colOff>
      <xdr:row>58</xdr:row>
      <xdr:rowOff>117754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048318"/>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49219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6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33252</xdr:rowOff>
    </xdr:from>
    <xdr:to>
      <xdr:col>116</xdr:col>
      <xdr:colOff>114300</xdr:colOff>
      <xdr:row>58</xdr:row>
      <xdr:rowOff>134852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56129</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82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64587</xdr:rowOff>
    </xdr:from>
    <xdr:to>
      <xdr:col>112</xdr:col>
      <xdr:colOff>38100</xdr:colOff>
      <xdr:row>58</xdr:row>
      <xdr:rowOff>166187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157314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0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59003</xdr:rowOff>
    </xdr:from>
    <xdr:to>
      <xdr:col>107</xdr:col>
      <xdr:colOff>101600</xdr:colOff>
      <xdr:row>58</xdr:row>
      <xdr:rowOff>160603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151730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09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53418</xdr:rowOff>
    </xdr:from>
    <xdr:to>
      <xdr:col>102</xdr:col>
      <xdr:colOff>165100</xdr:colOff>
      <xdr:row>58</xdr:row>
      <xdr:rowOff>155018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146145</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1009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66954</xdr:rowOff>
    </xdr:from>
    <xdr:to>
      <xdr:col>98</xdr:col>
      <xdr:colOff>38100</xdr:colOff>
      <xdr:row>58</xdr:row>
      <xdr:rowOff>168554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13631</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78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170854</xdr:rowOff>
    </xdr:from>
    <xdr:to>
      <xdr:col>116</xdr:col>
      <xdr:colOff>63500</xdr:colOff>
      <xdr:row>73</xdr:row>
      <xdr:rowOff>82212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515254"/>
          <a:ext cx="838200" cy="8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82212</xdr:rowOff>
    </xdr:from>
    <xdr:to>
      <xdr:col>111</xdr:col>
      <xdr:colOff>177800</xdr:colOff>
      <xdr:row>73</xdr:row>
      <xdr:rowOff>115057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598062"/>
          <a:ext cx="889000" cy="3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108917</xdr:rowOff>
    </xdr:from>
    <xdr:to>
      <xdr:col>107</xdr:col>
      <xdr:colOff>50800</xdr:colOff>
      <xdr:row>73</xdr:row>
      <xdr:rowOff>115057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624767"/>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108917</xdr:rowOff>
    </xdr:from>
    <xdr:to>
      <xdr:col>102</xdr:col>
      <xdr:colOff>114300</xdr:colOff>
      <xdr:row>73</xdr:row>
      <xdr:rowOff>159108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624767"/>
          <a:ext cx="8890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120054</xdr:rowOff>
    </xdr:from>
    <xdr:to>
      <xdr:col>116</xdr:col>
      <xdr:colOff>114300</xdr:colOff>
      <xdr:row>73</xdr:row>
      <xdr:rowOff>50204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4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142931</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31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31412</xdr:rowOff>
    </xdr:from>
    <xdr:to>
      <xdr:col>112</xdr:col>
      <xdr:colOff>38100</xdr:colOff>
      <xdr:row>73</xdr:row>
      <xdr:rowOff>133012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54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149539</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232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64257</xdr:rowOff>
    </xdr:from>
    <xdr:to>
      <xdr:col>107</xdr:col>
      <xdr:colOff>101600</xdr:colOff>
      <xdr:row>73</xdr:row>
      <xdr:rowOff>165857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58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10934</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235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58117</xdr:rowOff>
    </xdr:from>
    <xdr:to>
      <xdr:col>102</xdr:col>
      <xdr:colOff>165100</xdr:colOff>
      <xdr:row>73</xdr:row>
      <xdr:rowOff>159717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57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4794</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234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108308</xdr:rowOff>
    </xdr:from>
    <xdr:to>
      <xdr:col>98</xdr:col>
      <xdr:colOff>38100</xdr:colOff>
      <xdr:row>74</xdr:row>
      <xdr:rowOff>38458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62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54985</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239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住民一人当たりのコストが類似団体を大きく上回っているが、これは本町は豪雪地域であるため道路除雪に要する経費が高いためである。また、保有する公共施設の老朽化が進んでいるため、その維持補修に係る経費が増加しているのも一つの要因である。人件費につ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は、会計年度任用職員が追加されたことにより増加している。また、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類似団体の中でも高い値となっているが、適正管理計画に基づき定員管理を今後も行う必要がある。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補助費等については、特別定額給付金や事業継続支援金など新型コロナウイルス関連の補助で増加している。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は、前年度繰上償還をしたため比較すると今年度は減額となっている。繰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出金についても類似団体の中でも高い値となっているが、簡水会計の公債費に対する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出の増のほか、人口減少などにより料金収入が減少した下水道会計などの赤字補填的な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出が年々増加しているためで、今後は基本料金の見直しや検討が必要となる可能性が高い。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1,925
1,913
293.92
3,722,239
3,471,545
231,047
2,058,281
2,672,000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73896</xdr:rowOff>
    </xdr:from>
    <xdr:to>
      <xdr:col>24</xdr:col>
      <xdr:colOff>63500</xdr:colOff>
      <xdr:row>37</xdr:row>
      <xdr:rowOff>86616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17546"/>
          <a:ext cx="838200" cy="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47492</xdr:rowOff>
    </xdr:from>
    <xdr:to>
      <xdr:col>19</xdr:col>
      <xdr:colOff>177800</xdr:colOff>
      <xdr:row>37</xdr:row>
      <xdr:rowOff>73896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391142"/>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47492</xdr:rowOff>
    </xdr:from>
    <xdr:to>
      <xdr:col>15</xdr:col>
      <xdr:colOff>50800</xdr:colOff>
      <xdr:row>37</xdr:row>
      <xdr:rowOff>55690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91142"/>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55690</xdr:rowOff>
    </xdr:from>
    <xdr:to>
      <xdr:col>10</xdr:col>
      <xdr:colOff>114300</xdr:colOff>
      <xdr:row>37</xdr:row>
      <xdr:rowOff>63903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99340"/>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35816</xdr:rowOff>
    </xdr:from>
    <xdr:to>
      <xdr:col>24</xdr:col>
      <xdr:colOff>114300</xdr:colOff>
      <xdr:row>37</xdr:row>
      <xdr:rowOff>137416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7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58693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3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23096</xdr:rowOff>
    </xdr:from>
    <xdr:to>
      <xdr:col>20</xdr:col>
      <xdr:colOff>38100</xdr:colOff>
      <xdr:row>37</xdr:row>
      <xdr:rowOff>124696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6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141223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168142</xdr:rowOff>
    </xdr:from>
    <xdr:to>
      <xdr:col>15</xdr:col>
      <xdr:colOff>101600</xdr:colOff>
      <xdr:row>37</xdr:row>
      <xdr:rowOff>98292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114819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4890</xdr:rowOff>
    </xdr:from>
    <xdr:to>
      <xdr:col>10</xdr:col>
      <xdr:colOff>165100</xdr:colOff>
      <xdr:row>37</xdr:row>
      <xdr:rowOff>106490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4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123017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2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13103</xdr:rowOff>
    </xdr:from>
    <xdr:to>
      <xdr:col>6</xdr:col>
      <xdr:colOff>38100</xdr:colOff>
      <xdr:row>37</xdr:row>
      <xdr:rowOff>114703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5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131230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3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157487</xdr:rowOff>
    </xdr:from>
    <xdr:to>
      <xdr:col>24</xdr:col>
      <xdr:colOff>63500</xdr:colOff>
      <xdr:row>57</xdr:row>
      <xdr:rowOff>170918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30137"/>
          <a:ext cx="8382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170918</xdr:rowOff>
    </xdr:from>
    <xdr:to>
      <xdr:col>19</xdr:col>
      <xdr:colOff>177800</xdr:colOff>
      <xdr:row>58</xdr:row>
      <xdr:rowOff>20517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43568"/>
          <a:ext cx="889000" cy="2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117401</xdr:rowOff>
    </xdr:from>
    <xdr:to>
      <xdr:col>15</xdr:col>
      <xdr:colOff>50800</xdr:colOff>
      <xdr:row>58</xdr:row>
      <xdr:rowOff>20517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90051"/>
          <a:ext cx="889000" cy="7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117401</xdr:rowOff>
    </xdr:from>
    <xdr:to>
      <xdr:col>10</xdr:col>
      <xdr:colOff>114300</xdr:colOff>
      <xdr:row>57</xdr:row>
      <xdr:rowOff>162789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90051"/>
          <a:ext cx="889000" cy="4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106687</xdr:rowOff>
    </xdr:from>
    <xdr:to>
      <xdr:col>24</xdr:col>
      <xdr:colOff>114300</xdr:colOff>
      <xdr:row>58</xdr:row>
      <xdr:rowOff>36837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21614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9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120118</xdr:rowOff>
    </xdr:from>
    <xdr:to>
      <xdr:col>20</xdr:col>
      <xdr:colOff>38100</xdr:colOff>
      <xdr:row>58</xdr:row>
      <xdr:rowOff>50268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66795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6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141167</xdr:rowOff>
    </xdr:from>
    <xdr:to>
      <xdr:col>15</xdr:col>
      <xdr:colOff>101600</xdr:colOff>
      <xdr:row>58</xdr:row>
      <xdr:rowOff>71317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62444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0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66601</xdr:rowOff>
    </xdr:from>
    <xdr:to>
      <xdr:col>10</xdr:col>
      <xdr:colOff>165100</xdr:colOff>
      <xdr:row>57</xdr:row>
      <xdr:rowOff>168201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1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111989</xdr:rowOff>
    </xdr:from>
    <xdr:to>
      <xdr:col>6</xdr:col>
      <xdr:colOff>38100</xdr:colOff>
      <xdr:row>58</xdr:row>
      <xdr:rowOff>42139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58666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5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18213</xdr:rowOff>
    </xdr:from>
    <xdr:to>
      <xdr:col>24</xdr:col>
      <xdr:colOff>63500</xdr:colOff>
      <xdr:row>76</xdr:row>
      <xdr:rowOff>78170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534063"/>
          <a:ext cx="838200" cy="57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78170</xdr:rowOff>
    </xdr:from>
    <xdr:to>
      <xdr:col>19</xdr:col>
      <xdr:colOff>177800</xdr:colOff>
      <xdr:row>76</xdr:row>
      <xdr:rowOff>112730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08370"/>
          <a:ext cx="889000" cy="3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112730</xdr:rowOff>
    </xdr:from>
    <xdr:to>
      <xdr:col>15</xdr:col>
      <xdr:colOff>50800</xdr:colOff>
      <xdr:row>76</xdr:row>
      <xdr:rowOff>119455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42930"/>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119455</xdr:rowOff>
    </xdr:from>
    <xdr:to>
      <xdr:col>10</xdr:col>
      <xdr:colOff>114300</xdr:colOff>
      <xdr:row>76</xdr:row>
      <xdr:rowOff>139512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49655"/>
          <a:ext cx="889000" cy="2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138863</xdr:rowOff>
    </xdr:from>
    <xdr:to>
      <xdr:col>24</xdr:col>
      <xdr:colOff>114300</xdr:colOff>
      <xdr:row>73</xdr:row>
      <xdr:rowOff>69013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48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161740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33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27370</xdr:rowOff>
    </xdr:from>
    <xdr:to>
      <xdr:col>20</xdr:col>
      <xdr:colOff>38100</xdr:colOff>
      <xdr:row>76</xdr:row>
      <xdr:rowOff>128970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120097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5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61930</xdr:rowOff>
    </xdr:from>
    <xdr:to>
      <xdr:col>15</xdr:col>
      <xdr:colOff>101600</xdr:colOff>
      <xdr:row>76</xdr:row>
      <xdr:rowOff>163530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154657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68655</xdr:rowOff>
    </xdr:from>
    <xdr:to>
      <xdr:col>10</xdr:col>
      <xdr:colOff>165100</xdr:colOff>
      <xdr:row>76</xdr:row>
      <xdr:rowOff>170255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9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161382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19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88712</xdr:rowOff>
    </xdr:from>
    <xdr:to>
      <xdr:col>6</xdr:col>
      <xdr:colOff>38100</xdr:colOff>
      <xdr:row>77</xdr:row>
      <xdr:rowOff>18862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9989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1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56817</xdr:rowOff>
    </xdr:from>
    <xdr:to>
      <xdr:col>24</xdr:col>
      <xdr:colOff>63500</xdr:colOff>
      <xdr:row>97</xdr:row>
      <xdr:rowOff>115590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87467"/>
          <a:ext cx="8382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115590</xdr:rowOff>
    </xdr:from>
    <xdr:to>
      <xdr:col>19</xdr:col>
      <xdr:colOff>177800</xdr:colOff>
      <xdr:row>97</xdr:row>
      <xdr:rowOff>149520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46240"/>
          <a:ext cx="8890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144655</xdr:rowOff>
    </xdr:from>
    <xdr:to>
      <xdr:col>15</xdr:col>
      <xdr:colOff>50800</xdr:colOff>
      <xdr:row>97</xdr:row>
      <xdr:rowOff>149520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75305"/>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143743</xdr:rowOff>
    </xdr:from>
    <xdr:to>
      <xdr:col>10</xdr:col>
      <xdr:colOff>114300</xdr:colOff>
      <xdr:row>97</xdr:row>
      <xdr:rowOff>144655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74393"/>
          <a:ext cx="889000" cy="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6017</xdr:rowOff>
    </xdr:from>
    <xdr:to>
      <xdr:col>24</xdr:col>
      <xdr:colOff>114300</xdr:colOff>
      <xdr:row>97</xdr:row>
      <xdr:rowOff>107617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3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28894</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8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64790</xdr:rowOff>
    </xdr:from>
    <xdr:to>
      <xdr:col>20</xdr:col>
      <xdr:colOff>38100</xdr:colOff>
      <xdr:row>97</xdr:row>
      <xdr:rowOff>166390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11467</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47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98720</xdr:rowOff>
    </xdr:from>
    <xdr:to>
      <xdr:col>15</xdr:col>
      <xdr:colOff>101600</xdr:colOff>
      <xdr:row>98</xdr:row>
      <xdr:rowOff>28870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2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45397</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50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93855</xdr:rowOff>
    </xdr:from>
    <xdr:to>
      <xdr:col>10</xdr:col>
      <xdr:colOff>165100</xdr:colOff>
      <xdr:row>98</xdr:row>
      <xdr:rowOff>24005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40532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92943</xdr:rowOff>
    </xdr:from>
    <xdr:to>
      <xdr:col>6</xdr:col>
      <xdr:colOff>38100</xdr:colOff>
      <xdr:row>98</xdr:row>
      <xdr:rowOff>23093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39620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49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43180</xdr:rowOff>
    </xdr:from>
    <xdr:to>
      <xdr:col>55</xdr:col>
      <xdr:colOff>0</xdr:colOff>
      <xdr:row>39</xdr:row>
      <xdr:rowOff>43180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29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43180</xdr:rowOff>
    </xdr:from>
    <xdr:to>
      <xdr:col>50</xdr:col>
      <xdr:colOff>114300</xdr:colOff>
      <xdr:row>39</xdr:row>
      <xdr:rowOff>43180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29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43180</xdr:rowOff>
    </xdr:from>
    <xdr:to>
      <xdr:col>45</xdr:col>
      <xdr:colOff>177800</xdr:colOff>
      <xdr:row>39</xdr:row>
      <xdr:rowOff>43307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2973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139827</xdr:rowOff>
    </xdr:from>
    <xdr:to>
      <xdr:col>41</xdr:col>
      <xdr:colOff>50800</xdr:colOff>
      <xdr:row>39</xdr:row>
      <xdr:rowOff>43307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626227"/>
          <a:ext cx="889000" cy="110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62120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163830</xdr:rowOff>
    </xdr:from>
    <xdr:to>
      <xdr:col>55</xdr:col>
      <xdr:colOff>50800</xdr:colOff>
      <xdr:row>39</xdr:row>
      <xdr:rowOff>93980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78757</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38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163830</xdr:rowOff>
    </xdr:from>
    <xdr:to>
      <xdr:col>50</xdr:col>
      <xdr:colOff>165100</xdr:colOff>
      <xdr:row>39</xdr:row>
      <xdr:rowOff>93980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85107</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163830</xdr:rowOff>
    </xdr:from>
    <xdr:to>
      <xdr:col>46</xdr:col>
      <xdr:colOff>38100</xdr:colOff>
      <xdr:row>39</xdr:row>
      <xdr:rowOff>93980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85107</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89027</xdr:rowOff>
    </xdr:from>
    <xdr:to>
      <xdr:col>36</xdr:col>
      <xdr:colOff>165100</xdr:colOff>
      <xdr:row>33</xdr:row>
      <xdr:rowOff>19177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57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35704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35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126383</xdr:rowOff>
    </xdr:from>
    <xdr:to>
      <xdr:col>55</xdr:col>
      <xdr:colOff>0</xdr:colOff>
      <xdr:row>58</xdr:row>
      <xdr:rowOff>155264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70483"/>
          <a:ext cx="838200" cy="2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147904</xdr:rowOff>
    </xdr:from>
    <xdr:to>
      <xdr:col>50</xdr:col>
      <xdr:colOff>114300</xdr:colOff>
      <xdr:row>58</xdr:row>
      <xdr:rowOff>155264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92004"/>
          <a:ext cx="8890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147904</xdr:rowOff>
    </xdr:from>
    <xdr:to>
      <xdr:col>45</xdr:col>
      <xdr:colOff>177800</xdr:colOff>
      <xdr:row>58</xdr:row>
      <xdr:rowOff>163740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92004"/>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163740</xdr:rowOff>
    </xdr:from>
    <xdr:to>
      <xdr:col>41</xdr:col>
      <xdr:colOff>50800</xdr:colOff>
      <xdr:row>58</xdr:row>
      <xdr:rowOff>170188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107840"/>
          <a:ext cx="889000" cy="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75583</xdr:rowOff>
    </xdr:from>
    <xdr:to>
      <xdr:col>55</xdr:col>
      <xdr:colOff>50800</xdr:colOff>
      <xdr:row>59</xdr:row>
      <xdr:rowOff>5733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8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104464</xdr:rowOff>
    </xdr:from>
    <xdr:to>
      <xdr:col>50</xdr:col>
      <xdr:colOff>165100</xdr:colOff>
      <xdr:row>59</xdr:row>
      <xdr:rowOff>34614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25741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4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97104</xdr:rowOff>
    </xdr:from>
    <xdr:to>
      <xdr:col>46</xdr:col>
      <xdr:colOff>38100</xdr:colOff>
      <xdr:row>59</xdr:row>
      <xdr:rowOff>27254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4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18381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112940</xdr:rowOff>
    </xdr:from>
    <xdr:to>
      <xdr:col>41</xdr:col>
      <xdr:colOff>101600</xdr:colOff>
      <xdr:row>59</xdr:row>
      <xdr:rowOff>43090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34217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4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119388</xdr:rowOff>
    </xdr:from>
    <xdr:to>
      <xdr:col>36</xdr:col>
      <xdr:colOff>165100</xdr:colOff>
      <xdr:row>59</xdr:row>
      <xdr:rowOff>49538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40665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15766</xdr:rowOff>
    </xdr:from>
    <xdr:to>
      <xdr:col>55</xdr:col>
      <xdr:colOff>0</xdr:colOff>
      <xdr:row>77</xdr:row>
      <xdr:rowOff>134373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17416"/>
          <a:ext cx="838200" cy="11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134373</xdr:rowOff>
    </xdr:from>
    <xdr:to>
      <xdr:col>50</xdr:col>
      <xdr:colOff>114300</xdr:colOff>
      <xdr:row>77</xdr:row>
      <xdr:rowOff>155856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36023"/>
          <a:ext cx="889000" cy="2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155856</xdr:rowOff>
    </xdr:from>
    <xdr:to>
      <xdr:col>45</xdr:col>
      <xdr:colOff>177800</xdr:colOff>
      <xdr:row>78</xdr:row>
      <xdr:rowOff>42261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57506"/>
          <a:ext cx="889000" cy="5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160079</xdr:rowOff>
    </xdr:from>
    <xdr:to>
      <xdr:col>41</xdr:col>
      <xdr:colOff>50800</xdr:colOff>
      <xdr:row>78</xdr:row>
      <xdr:rowOff>42261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190279"/>
          <a:ext cx="889000" cy="2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136416</xdr:rowOff>
    </xdr:from>
    <xdr:to>
      <xdr:col>55</xdr:col>
      <xdr:colOff>50800</xdr:colOff>
      <xdr:row>77</xdr:row>
      <xdr:rowOff>66566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6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159293</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1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83573</xdr:rowOff>
    </xdr:from>
    <xdr:to>
      <xdr:col>50</xdr:col>
      <xdr:colOff>165100</xdr:colOff>
      <xdr:row>78</xdr:row>
      <xdr:rowOff>13723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30250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6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105056</xdr:rowOff>
    </xdr:from>
    <xdr:to>
      <xdr:col>46</xdr:col>
      <xdr:colOff>38100</xdr:colOff>
      <xdr:row>78</xdr:row>
      <xdr:rowOff>35206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51733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08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162911</xdr:rowOff>
    </xdr:from>
    <xdr:to>
      <xdr:col>41</xdr:col>
      <xdr:colOff>101600</xdr:colOff>
      <xdr:row>78</xdr:row>
      <xdr:rowOff>93061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6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109588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3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109279</xdr:rowOff>
    </xdr:from>
    <xdr:to>
      <xdr:col>36</xdr:col>
      <xdr:colOff>165100</xdr:colOff>
      <xdr:row>77</xdr:row>
      <xdr:rowOff>39429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55955</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91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80457</xdr:rowOff>
    </xdr:from>
    <xdr:to>
      <xdr:col>55</xdr:col>
      <xdr:colOff>0</xdr:colOff>
      <xdr:row>97</xdr:row>
      <xdr:rowOff>166760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11107"/>
          <a:ext cx="838200" cy="8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166760</xdr:rowOff>
    </xdr:from>
    <xdr:to>
      <xdr:col>50</xdr:col>
      <xdr:colOff>114300</xdr:colOff>
      <xdr:row>97</xdr:row>
      <xdr:rowOff>168300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97410"/>
          <a:ext cx="88900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99403</xdr:rowOff>
    </xdr:from>
    <xdr:to>
      <xdr:col>45</xdr:col>
      <xdr:colOff>177800</xdr:colOff>
      <xdr:row>97</xdr:row>
      <xdr:rowOff>168300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30053"/>
          <a:ext cx="889000" cy="6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99403</xdr:rowOff>
    </xdr:from>
    <xdr:to>
      <xdr:col>41</xdr:col>
      <xdr:colOff>50800</xdr:colOff>
      <xdr:row>97</xdr:row>
      <xdr:rowOff>148706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30053"/>
          <a:ext cx="889000" cy="4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66625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29657</xdr:rowOff>
    </xdr:from>
    <xdr:to>
      <xdr:col>55</xdr:col>
      <xdr:colOff>50800</xdr:colOff>
      <xdr:row>97</xdr:row>
      <xdr:rowOff>131257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52534</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1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115960</xdr:rowOff>
    </xdr:from>
    <xdr:to>
      <xdr:col>50</xdr:col>
      <xdr:colOff>165100</xdr:colOff>
      <xdr:row>98</xdr:row>
      <xdr:rowOff>46110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62637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52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117500</xdr:rowOff>
    </xdr:from>
    <xdr:to>
      <xdr:col>46</xdr:col>
      <xdr:colOff>38100</xdr:colOff>
      <xdr:row>98</xdr:row>
      <xdr:rowOff>47650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64177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52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48603</xdr:rowOff>
    </xdr:from>
    <xdr:to>
      <xdr:col>41</xdr:col>
      <xdr:colOff>101600</xdr:colOff>
      <xdr:row>97</xdr:row>
      <xdr:rowOff>150203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166730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45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97906</xdr:rowOff>
    </xdr:from>
    <xdr:to>
      <xdr:col>36</xdr:col>
      <xdr:colOff>165100</xdr:colOff>
      <xdr:row>98</xdr:row>
      <xdr:rowOff>28056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44583</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50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128544</xdr:rowOff>
    </xdr:from>
    <xdr:to>
      <xdr:col>85</xdr:col>
      <xdr:colOff>127000</xdr:colOff>
      <xdr:row>35</xdr:row>
      <xdr:rowOff>65199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786394"/>
          <a:ext cx="838200" cy="27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65199</xdr:rowOff>
    </xdr:from>
    <xdr:to>
      <xdr:col>81</xdr:col>
      <xdr:colOff>50800</xdr:colOff>
      <xdr:row>36</xdr:row>
      <xdr:rowOff>8941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065949"/>
          <a:ext cx="889000" cy="11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71427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8941</xdr:rowOff>
    </xdr:from>
    <xdr:to>
      <xdr:col>76</xdr:col>
      <xdr:colOff>114300</xdr:colOff>
      <xdr:row>36</xdr:row>
      <xdr:rowOff>77315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81141"/>
          <a:ext cx="889000" cy="6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77315</xdr:rowOff>
    </xdr:from>
    <xdr:to>
      <xdr:col>71</xdr:col>
      <xdr:colOff>177800</xdr:colOff>
      <xdr:row>36</xdr:row>
      <xdr:rowOff>104709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49515"/>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77744</xdr:rowOff>
    </xdr:from>
    <xdr:to>
      <xdr:col>85</xdr:col>
      <xdr:colOff>177800</xdr:colOff>
      <xdr:row>34</xdr:row>
      <xdr:rowOff>7894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73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100621</xdr:rowOff>
    </xdr:from>
    <xdr:ext cx="599010"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58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14399</xdr:rowOff>
    </xdr:from>
    <xdr:to>
      <xdr:col>81</xdr:col>
      <xdr:colOff>101600</xdr:colOff>
      <xdr:row>35</xdr:row>
      <xdr:rowOff>115999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132526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7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129591</xdr:rowOff>
    </xdr:from>
    <xdr:to>
      <xdr:col>76</xdr:col>
      <xdr:colOff>165100</xdr:colOff>
      <xdr:row>36</xdr:row>
      <xdr:rowOff>59741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76268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90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26515</xdr:rowOff>
    </xdr:from>
    <xdr:to>
      <xdr:col>72</xdr:col>
      <xdr:colOff>38100</xdr:colOff>
      <xdr:row>36</xdr:row>
      <xdr:rowOff>128115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144642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7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53909</xdr:rowOff>
    </xdr:from>
    <xdr:to>
      <xdr:col>67</xdr:col>
      <xdr:colOff>101600</xdr:colOff>
      <xdr:row>36</xdr:row>
      <xdr:rowOff>155509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586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0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124144</xdr:rowOff>
    </xdr:from>
    <xdr:to>
      <xdr:col>85</xdr:col>
      <xdr:colOff>127000</xdr:colOff>
      <xdr:row>55</xdr:row>
      <xdr:rowOff>28467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382444"/>
          <a:ext cx="838200" cy="7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124144</xdr:rowOff>
    </xdr:from>
    <xdr:to>
      <xdr:col>81</xdr:col>
      <xdr:colOff>50800</xdr:colOff>
      <xdr:row>54</xdr:row>
      <xdr:rowOff>147316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382444"/>
          <a:ext cx="889000" cy="2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147316</xdr:rowOff>
    </xdr:from>
    <xdr:to>
      <xdr:col>76</xdr:col>
      <xdr:colOff>114300</xdr:colOff>
      <xdr:row>54</xdr:row>
      <xdr:rowOff>165798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405616"/>
          <a:ext cx="889000" cy="1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10360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165798</xdr:rowOff>
    </xdr:from>
    <xdr:to>
      <xdr:col>71</xdr:col>
      <xdr:colOff>177800</xdr:colOff>
      <xdr:row>55</xdr:row>
      <xdr:rowOff>57556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424098"/>
          <a:ext cx="889000" cy="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133560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149117</xdr:rowOff>
    </xdr:from>
    <xdr:to>
      <xdr:col>85</xdr:col>
      <xdr:colOff>177800</xdr:colOff>
      <xdr:row>55</xdr:row>
      <xdr:rowOff>79267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40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544</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25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73344</xdr:rowOff>
    </xdr:from>
    <xdr:to>
      <xdr:col>81</xdr:col>
      <xdr:colOff>101600</xdr:colOff>
      <xdr:row>55</xdr:row>
      <xdr:rowOff>3494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3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20021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1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96516</xdr:rowOff>
    </xdr:from>
    <xdr:to>
      <xdr:col>76</xdr:col>
      <xdr:colOff>165100</xdr:colOff>
      <xdr:row>55</xdr:row>
      <xdr:rowOff>26666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35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43193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13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114998</xdr:rowOff>
    </xdr:from>
    <xdr:to>
      <xdr:col>72</xdr:col>
      <xdr:colOff>38100</xdr:colOff>
      <xdr:row>55</xdr:row>
      <xdr:rowOff>45148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3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61675</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14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6756</xdr:rowOff>
    </xdr:from>
    <xdr:to>
      <xdr:col>67</xdr:col>
      <xdr:colOff>101600</xdr:colOff>
      <xdr:row>55</xdr:row>
      <xdr:rowOff>108356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4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124883</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21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3245</xdr:rowOff>
    </xdr:from>
    <xdr:to>
      <xdr:col>85</xdr:col>
      <xdr:colOff>127000</xdr:colOff>
      <xdr:row>79</xdr:row>
      <xdr:rowOff>18804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47795"/>
          <a:ext cx="838200" cy="1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149535</xdr:rowOff>
    </xdr:from>
    <xdr:to>
      <xdr:col>81</xdr:col>
      <xdr:colOff>50800</xdr:colOff>
      <xdr:row>79</xdr:row>
      <xdr:rowOff>18804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22635"/>
          <a:ext cx="889000" cy="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149535</xdr:rowOff>
    </xdr:from>
    <xdr:to>
      <xdr:col>76</xdr:col>
      <xdr:colOff>114300</xdr:colOff>
      <xdr:row>79</xdr:row>
      <xdr:rowOff>10948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22635"/>
          <a:ext cx="889000" cy="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138773</xdr:rowOff>
    </xdr:from>
    <xdr:to>
      <xdr:col>71</xdr:col>
      <xdr:colOff>177800</xdr:colOff>
      <xdr:row>79</xdr:row>
      <xdr:rowOff>10948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11873"/>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65319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69693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123895</xdr:rowOff>
    </xdr:from>
    <xdr:to>
      <xdr:col>85</xdr:col>
      <xdr:colOff>177800</xdr:colOff>
      <xdr:row>79</xdr:row>
      <xdr:rowOff>54045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139454</xdr:rowOff>
    </xdr:from>
    <xdr:to>
      <xdr:col>81</xdr:col>
      <xdr:colOff>101600</xdr:colOff>
      <xdr:row>79</xdr:row>
      <xdr:rowOff>69604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1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60731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6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98735</xdr:rowOff>
    </xdr:from>
    <xdr:to>
      <xdr:col>76</xdr:col>
      <xdr:colOff>165100</xdr:colOff>
      <xdr:row>79</xdr:row>
      <xdr:rowOff>28885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45412</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4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131598</xdr:rowOff>
    </xdr:from>
    <xdr:to>
      <xdr:col>72</xdr:col>
      <xdr:colOff>38100</xdr:colOff>
      <xdr:row>79</xdr:row>
      <xdr:rowOff>61748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78275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2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87973</xdr:rowOff>
    </xdr:from>
    <xdr:to>
      <xdr:col>67</xdr:col>
      <xdr:colOff>101600</xdr:colOff>
      <xdr:row>79</xdr:row>
      <xdr:rowOff>18123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34650</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32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91413</xdr:rowOff>
    </xdr:from>
    <xdr:to>
      <xdr:col>85</xdr:col>
      <xdr:colOff>127000</xdr:colOff>
      <xdr:row>96</xdr:row>
      <xdr:rowOff>40477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379163"/>
          <a:ext cx="838200" cy="1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91413</xdr:rowOff>
    </xdr:from>
    <xdr:to>
      <xdr:col>81</xdr:col>
      <xdr:colOff>50800</xdr:colOff>
      <xdr:row>96</xdr:row>
      <xdr:rowOff>146363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379163"/>
          <a:ext cx="889000" cy="22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86573</xdr:rowOff>
    </xdr:from>
    <xdr:to>
      <xdr:col>76</xdr:col>
      <xdr:colOff>114300</xdr:colOff>
      <xdr:row>96</xdr:row>
      <xdr:rowOff>146363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545773"/>
          <a:ext cx="889000" cy="5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86573</xdr:rowOff>
    </xdr:from>
    <xdr:to>
      <xdr:col>71</xdr:col>
      <xdr:colOff>177800</xdr:colOff>
      <xdr:row>96</xdr:row>
      <xdr:rowOff>109365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545773"/>
          <a:ext cx="889000" cy="2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161127</xdr:rowOff>
    </xdr:from>
    <xdr:to>
      <xdr:col>85</xdr:col>
      <xdr:colOff>177800</xdr:colOff>
      <xdr:row>96</xdr:row>
      <xdr:rowOff>91277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12554</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0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40613</xdr:rowOff>
    </xdr:from>
    <xdr:to>
      <xdr:col>81</xdr:col>
      <xdr:colOff>101600</xdr:colOff>
      <xdr:row>95</xdr:row>
      <xdr:rowOff>142213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32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158740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10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95563</xdr:rowOff>
    </xdr:from>
    <xdr:to>
      <xdr:col>76</xdr:col>
      <xdr:colOff>165100</xdr:colOff>
      <xdr:row>97</xdr:row>
      <xdr:rowOff>25713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42240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2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35773</xdr:rowOff>
    </xdr:from>
    <xdr:to>
      <xdr:col>72</xdr:col>
      <xdr:colOff>38100</xdr:colOff>
      <xdr:row>96</xdr:row>
      <xdr:rowOff>137373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9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153900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27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58565</xdr:rowOff>
    </xdr:from>
    <xdr:to>
      <xdr:col>67</xdr:col>
      <xdr:colOff>101600</xdr:colOff>
      <xdr:row>96</xdr:row>
      <xdr:rowOff>160165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5242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29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総務費については、光ケーブル工事により増加した。　民生費・衛生費については、特別定額給付金やそれに伴うシステム改修等、新型コロナウイルス感染症関連で増加している。また、国保施設勘定繰出金や簡水会計繰出金の増加により、類似団体より高い値となっている。商工費については、新型コロナウイルス感染症における観光施設や商工業者に対する整備や支援等やプレミアム商品券事業により増加した。土木費については、除雪委託料の増（前年度少雪だったため）や除雪ドー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購入により増加している。消防費については、消防ポンプ小屋解体及び建築、積載車購入等により増加しており、類似団体より高い値となっている。公債費については、前年度繰上償還をしたため比較すると今年度は減額となっている。今後も地方債の抑制や計画的な繰上償還の実施など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地方交付税の増加、翌年度に繰り越すべき財源の減少により、プラスとなった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積立金の取崩しが少なく、繰上償還も行わなかったため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プラスとなった。財政調整基金残高は、取崩しは行うものの適切な財源の確保と歳出の精査や前年度決算剰余金の積立を行っているため、前年度より若干の減少となった。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及びその他の会計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の黒字額については、５年間の動向を見てもおおむね例年並みである。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会計については、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固定資産税や地方消費税交付金の増による普通交付税の増加や翌年度への繰り越すべき財源の減により、実質収支が増加したため、標準財政規模比がプラスとなった。介護保険特別会計については、保険料や交付金の減により実質収支が減少したため、マイナス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Q22" sqref="Q22:V23"/>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81"/>
      <c r="DK1" s="181"/>
      <c r="DL1" s="181"/>
      <c r="DM1" s="181"/>
      <c r="DN1" s="181"/>
      <c r="DO1" s="181"/>
    </row>
    <row r="2" spans="1:119" ht="24.75" thickBot="1" x14ac:dyDescent="0.2">
      <c r="B2" s="182" t="s">
        <v>81</v>
      </c>
      <c r="C2" s="182"/>
      <c r="D2" s="183"/>
    </row>
    <row r="3" spans="1:119" ht="18.75" customHeight="1" thickBot="1" x14ac:dyDescent="0.2">
      <c r="A3" s="181"/>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15">
      <c r="A4" s="181"/>
      <c r="B4" s="578"/>
      <c r="C4" s="579"/>
      <c r="D4" s="579"/>
      <c r="E4" s="580"/>
      <c r="F4" s="580"/>
      <c r="G4" s="580"/>
      <c r="H4" s="580"/>
      <c r="I4" s="580"/>
      <c r="J4" s="580"/>
      <c r="K4" s="580"/>
      <c r="L4" s="580"/>
      <c r="M4" s="580"/>
      <c r="N4" s="580"/>
      <c r="O4" s="580"/>
      <c r="P4" s="580"/>
      <c r="Q4" s="580"/>
      <c r="R4" s="584"/>
      <c r="S4" s="584"/>
      <c r="T4" s="584"/>
      <c r="U4" s="584"/>
      <c r="V4" s="585"/>
      <c r="W4" s="571"/>
      <c r="X4" s="382"/>
      <c r="Y4" s="382"/>
      <c r="Z4" s="382"/>
      <c r="AA4" s="382"/>
      <c r="AB4" s="579"/>
      <c r="AC4" s="584"/>
      <c r="AD4" s="382"/>
      <c r="AE4" s="382"/>
      <c r="AF4" s="382"/>
      <c r="AG4" s="382"/>
      <c r="AH4" s="382"/>
      <c r="AI4" s="382"/>
      <c r="AJ4" s="382"/>
      <c r="AK4" s="382"/>
      <c r="AL4" s="572"/>
      <c r="AM4" s="526"/>
      <c r="AN4" s="436"/>
      <c r="AO4" s="436"/>
      <c r="AP4" s="436"/>
      <c r="AQ4" s="436"/>
      <c r="AR4" s="436"/>
      <c r="AS4" s="436"/>
      <c r="AT4" s="436"/>
      <c r="AU4" s="436"/>
      <c r="AV4" s="436"/>
      <c r="AW4" s="436"/>
      <c r="AX4" s="611"/>
      <c r="AY4" s="412" t="s">
        <v>91</v>
      </c>
      <c r="AZ4" s="413"/>
      <c r="BA4" s="413"/>
      <c r="BB4" s="413"/>
      <c r="BC4" s="413"/>
      <c r="BD4" s="413"/>
      <c r="BE4" s="413"/>
      <c r="BF4" s="413"/>
      <c r="BG4" s="413"/>
      <c r="BH4" s="413"/>
      <c r="BI4" s="413"/>
      <c r="BJ4" s="413"/>
      <c r="BK4" s="413"/>
      <c r="BL4" s="413"/>
      <c r="BM4" s="414"/>
      <c r="BN4" s="415">
        <v>3722239</v>
      </c>
      <c r="BO4" s="416"/>
      <c r="BP4" s="416"/>
      <c r="BQ4" s="416"/>
      <c r="BR4" s="416"/>
      <c r="BS4" s="416"/>
      <c r="BT4" s="416"/>
      <c r="BU4" s="417"/>
      <c r="BV4" s="415">
        <v>3251732</v>
      </c>
      <c r="BW4" s="416"/>
      <c r="BX4" s="416"/>
      <c r="BY4" s="416"/>
      <c r="BZ4" s="416"/>
      <c r="CA4" s="416"/>
      <c r="CB4" s="416"/>
      <c r="CC4" s="417"/>
      <c r="CD4" s="596" t="s">
        <v>92</v>
      </c>
      <c r="CE4" s="597"/>
      <c r="CF4" s="597"/>
      <c r="CG4" s="597"/>
      <c r="CH4" s="597"/>
      <c r="CI4" s="597"/>
      <c r="CJ4" s="597"/>
      <c r="CK4" s="597"/>
      <c r="CL4" s="597"/>
      <c r="CM4" s="597"/>
      <c r="CN4" s="597"/>
      <c r="CO4" s="597"/>
      <c r="CP4" s="597"/>
      <c r="CQ4" s="597"/>
      <c r="CR4" s="597"/>
      <c r="CS4" s="598"/>
      <c r="CT4" s="599">
        <v>11.2</v>
      </c>
      <c r="CU4" s="600"/>
      <c r="CV4" s="600"/>
      <c r="CW4" s="600"/>
      <c r="CX4" s="600"/>
      <c r="CY4" s="600"/>
      <c r="CZ4" s="600"/>
      <c r="DA4" s="601"/>
      <c r="DB4" s="599">
        <v>8</v>
      </c>
      <c r="DC4" s="600"/>
      <c r="DD4" s="600"/>
      <c r="DE4" s="600"/>
      <c r="DF4" s="600"/>
      <c r="DG4" s="600"/>
      <c r="DH4" s="600"/>
      <c r="DI4" s="601"/>
    </row>
    <row r="5" spans="1:119" ht="18.75" customHeight="1" x14ac:dyDescent="0.15">
      <c r="A5" s="181"/>
      <c r="B5" s="606"/>
      <c r="C5" s="437"/>
      <c r="D5" s="437"/>
      <c r="E5" s="607"/>
      <c r="F5" s="607"/>
      <c r="G5" s="607"/>
      <c r="H5" s="607"/>
      <c r="I5" s="607"/>
      <c r="J5" s="607"/>
      <c r="K5" s="607"/>
      <c r="L5" s="607"/>
      <c r="M5" s="607"/>
      <c r="N5" s="607"/>
      <c r="O5" s="607"/>
      <c r="P5" s="607"/>
      <c r="Q5" s="607"/>
      <c r="R5" s="435"/>
      <c r="S5" s="435"/>
      <c r="T5" s="435"/>
      <c r="U5" s="435"/>
      <c r="V5" s="610"/>
      <c r="W5" s="526"/>
      <c r="X5" s="436"/>
      <c r="Y5" s="436"/>
      <c r="Z5" s="436"/>
      <c r="AA5" s="436"/>
      <c r="AB5" s="437"/>
      <c r="AC5" s="435"/>
      <c r="AD5" s="436"/>
      <c r="AE5" s="436"/>
      <c r="AF5" s="436"/>
      <c r="AG5" s="436"/>
      <c r="AH5" s="436"/>
      <c r="AI5" s="436"/>
      <c r="AJ5" s="436"/>
      <c r="AK5" s="436"/>
      <c r="AL5" s="611"/>
      <c r="AM5" s="489" t="s">
        <v>93</v>
      </c>
      <c r="AN5" s="394"/>
      <c r="AO5" s="394"/>
      <c r="AP5" s="394"/>
      <c r="AQ5" s="394"/>
      <c r="AR5" s="394"/>
      <c r="AS5" s="394"/>
      <c r="AT5" s="395"/>
      <c r="AU5" s="477" t="s">
        <v>94</v>
      </c>
      <c r="AV5" s="478"/>
      <c r="AW5" s="478"/>
      <c r="AX5" s="478"/>
      <c r="AY5" s="400" t="s">
        <v>95</v>
      </c>
      <c r="AZ5" s="401"/>
      <c r="BA5" s="401"/>
      <c r="BB5" s="401"/>
      <c r="BC5" s="401"/>
      <c r="BD5" s="401"/>
      <c r="BE5" s="401"/>
      <c r="BF5" s="401"/>
      <c r="BG5" s="401"/>
      <c r="BH5" s="401"/>
      <c r="BI5" s="401"/>
      <c r="BJ5" s="401"/>
      <c r="BK5" s="401"/>
      <c r="BL5" s="401"/>
      <c r="BM5" s="402"/>
      <c r="BN5" s="420">
        <v>3471545</v>
      </c>
      <c r="BO5" s="421"/>
      <c r="BP5" s="421"/>
      <c r="BQ5" s="421"/>
      <c r="BR5" s="421"/>
      <c r="BS5" s="421"/>
      <c r="BT5" s="421"/>
      <c r="BU5" s="422"/>
      <c r="BV5" s="420">
        <v>3058466</v>
      </c>
      <c r="BW5" s="421"/>
      <c r="BX5" s="421"/>
      <c r="BY5" s="421"/>
      <c r="BZ5" s="421"/>
      <c r="CA5" s="421"/>
      <c r="CB5" s="421"/>
      <c r="CC5" s="422"/>
      <c r="CD5" s="429" t="s">
        <v>96</v>
      </c>
      <c r="CE5" s="430"/>
      <c r="CF5" s="430"/>
      <c r="CG5" s="430"/>
      <c r="CH5" s="430"/>
      <c r="CI5" s="430"/>
      <c r="CJ5" s="430"/>
      <c r="CK5" s="430"/>
      <c r="CL5" s="430"/>
      <c r="CM5" s="430"/>
      <c r="CN5" s="430"/>
      <c r="CO5" s="430"/>
      <c r="CP5" s="430"/>
      <c r="CQ5" s="430"/>
      <c r="CR5" s="430"/>
      <c r="CS5" s="431"/>
      <c r="CT5" s="390">
        <v>81.400000000000006</v>
      </c>
      <c r="CU5" s="391"/>
      <c r="CV5" s="391"/>
      <c r="CW5" s="391"/>
      <c r="CX5" s="391"/>
      <c r="CY5" s="391"/>
      <c r="CZ5" s="391"/>
      <c r="DA5" s="392"/>
      <c r="DB5" s="390">
        <v>82.6</v>
      </c>
      <c r="DC5" s="391"/>
      <c r="DD5" s="391"/>
      <c r="DE5" s="391"/>
      <c r="DF5" s="391"/>
      <c r="DG5" s="391"/>
      <c r="DH5" s="391"/>
      <c r="DI5" s="392"/>
    </row>
    <row r="6" spans="1:119" ht="18.75" customHeight="1" x14ac:dyDescent="0.15">
      <c r="A6" s="181"/>
      <c r="B6" s="576" t="s">
        <v>97</v>
      </c>
      <c r="C6" s="434"/>
      <c r="D6" s="434"/>
      <c r="E6" s="577"/>
      <c r="F6" s="577"/>
      <c r="G6" s="577"/>
      <c r="H6" s="577"/>
      <c r="I6" s="577"/>
      <c r="J6" s="577"/>
      <c r="K6" s="577"/>
      <c r="L6" s="577" t="s">
        <v>98</v>
      </c>
      <c r="M6" s="577"/>
      <c r="N6" s="577"/>
      <c r="O6" s="577"/>
      <c r="P6" s="577"/>
      <c r="Q6" s="577"/>
      <c r="R6" s="458"/>
      <c r="S6" s="458"/>
      <c r="T6" s="458"/>
      <c r="U6" s="458"/>
      <c r="V6" s="583"/>
      <c r="W6" s="511" t="s">
        <v>99</v>
      </c>
      <c r="X6" s="433"/>
      <c r="Y6" s="433"/>
      <c r="Z6" s="433"/>
      <c r="AA6" s="433"/>
      <c r="AB6" s="434"/>
      <c r="AC6" s="588" t="s">
        <v>100</v>
      </c>
      <c r="AD6" s="589"/>
      <c r="AE6" s="589"/>
      <c r="AF6" s="589"/>
      <c r="AG6" s="589"/>
      <c r="AH6" s="589"/>
      <c r="AI6" s="589"/>
      <c r="AJ6" s="589"/>
      <c r="AK6" s="589"/>
      <c r="AL6" s="590"/>
      <c r="AM6" s="489" t="s">
        <v>101</v>
      </c>
      <c r="AN6" s="394"/>
      <c r="AO6" s="394"/>
      <c r="AP6" s="394"/>
      <c r="AQ6" s="394"/>
      <c r="AR6" s="394"/>
      <c r="AS6" s="394"/>
      <c r="AT6" s="395"/>
      <c r="AU6" s="477" t="s">
        <v>102</v>
      </c>
      <c r="AV6" s="478"/>
      <c r="AW6" s="478"/>
      <c r="AX6" s="478"/>
      <c r="AY6" s="400" t="s">
        <v>103</v>
      </c>
      <c r="AZ6" s="401"/>
      <c r="BA6" s="401"/>
      <c r="BB6" s="401"/>
      <c r="BC6" s="401"/>
      <c r="BD6" s="401"/>
      <c r="BE6" s="401"/>
      <c r="BF6" s="401"/>
      <c r="BG6" s="401"/>
      <c r="BH6" s="401"/>
      <c r="BI6" s="401"/>
      <c r="BJ6" s="401"/>
      <c r="BK6" s="401"/>
      <c r="BL6" s="401"/>
      <c r="BM6" s="402"/>
      <c r="BN6" s="420">
        <v>250694</v>
      </c>
      <c r="BO6" s="421"/>
      <c r="BP6" s="421"/>
      <c r="BQ6" s="421"/>
      <c r="BR6" s="421"/>
      <c r="BS6" s="421"/>
      <c r="BT6" s="421"/>
      <c r="BU6" s="422"/>
      <c r="BV6" s="420">
        <v>193266</v>
      </c>
      <c r="BW6" s="421"/>
      <c r="BX6" s="421"/>
      <c r="BY6" s="421"/>
      <c r="BZ6" s="421"/>
      <c r="CA6" s="421"/>
      <c r="CB6" s="421"/>
      <c r="CC6" s="422"/>
      <c r="CD6" s="429" t="s">
        <v>104</v>
      </c>
      <c r="CE6" s="430"/>
      <c r="CF6" s="430"/>
      <c r="CG6" s="430"/>
      <c r="CH6" s="430"/>
      <c r="CI6" s="430"/>
      <c r="CJ6" s="430"/>
      <c r="CK6" s="430"/>
      <c r="CL6" s="430"/>
      <c r="CM6" s="430"/>
      <c r="CN6" s="430"/>
      <c r="CO6" s="430"/>
      <c r="CP6" s="430"/>
      <c r="CQ6" s="430"/>
      <c r="CR6" s="430"/>
      <c r="CS6" s="431"/>
      <c r="CT6" s="573">
        <v>83.6</v>
      </c>
      <c r="CU6" s="574"/>
      <c r="CV6" s="574"/>
      <c r="CW6" s="574"/>
      <c r="CX6" s="574"/>
      <c r="CY6" s="574"/>
      <c r="CZ6" s="574"/>
      <c r="DA6" s="575"/>
      <c r="DB6" s="573">
        <v>85</v>
      </c>
      <c r="DC6" s="574"/>
      <c r="DD6" s="574"/>
      <c r="DE6" s="574"/>
      <c r="DF6" s="574"/>
      <c r="DG6" s="574"/>
      <c r="DH6" s="574"/>
      <c r="DI6" s="575"/>
    </row>
    <row r="7" spans="1:119" ht="18.75" customHeight="1" x14ac:dyDescent="0.15">
      <c r="A7" s="181"/>
      <c r="B7" s="578"/>
      <c r="C7" s="579"/>
      <c r="D7" s="579"/>
      <c r="E7" s="580"/>
      <c r="F7" s="580"/>
      <c r="G7" s="580"/>
      <c r="H7" s="580"/>
      <c r="I7" s="580"/>
      <c r="J7" s="580"/>
      <c r="K7" s="580"/>
      <c r="L7" s="580"/>
      <c r="M7" s="580"/>
      <c r="N7" s="580"/>
      <c r="O7" s="580"/>
      <c r="P7" s="580"/>
      <c r="Q7" s="580"/>
      <c r="R7" s="584"/>
      <c r="S7" s="584"/>
      <c r="T7" s="584"/>
      <c r="U7" s="584"/>
      <c r="V7" s="585"/>
      <c r="W7" s="571"/>
      <c r="X7" s="382"/>
      <c r="Y7" s="382"/>
      <c r="Z7" s="382"/>
      <c r="AA7" s="382"/>
      <c r="AB7" s="579"/>
      <c r="AC7" s="591"/>
      <c r="AD7" s="383"/>
      <c r="AE7" s="383"/>
      <c r="AF7" s="383"/>
      <c r="AG7" s="383"/>
      <c r="AH7" s="383"/>
      <c r="AI7" s="383"/>
      <c r="AJ7" s="383"/>
      <c r="AK7" s="383"/>
      <c r="AL7" s="592"/>
      <c r="AM7" s="489" t="s">
        <v>105</v>
      </c>
      <c r="AN7" s="394"/>
      <c r="AO7" s="394"/>
      <c r="AP7" s="394"/>
      <c r="AQ7" s="394"/>
      <c r="AR7" s="394"/>
      <c r="AS7" s="394"/>
      <c r="AT7" s="395"/>
      <c r="AU7" s="477" t="s">
        <v>102</v>
      </c>
      <c r="AV7" s="478"/>
      <c r="AW7" s="478"/>
      <c r="AX7" s="478"/>
      <c r="AY7" s="400" t="s">
        <v>106</v>
      </c>
      <c r="AZ7" s="401"/>
      <c r="BA7" s="401"/>
      <c r="BB7" s="401"/>
      <c r="BC7" s="401"/>
      <c r="BD7" s="401"/>
      <c r="BE7" s="401"/>
      <c r="BF7" s="401"/>
      <c r="BG7" s="401"/>
      <c r="BH7" s="401"/>
      <c r="BI7" s="401"/>
      <c r="BJ7" s="401"/>
      <c r="BK7" s="401"/>
      <c r="BL7" s="401"/>
      <c r="BM7" s="402"/>
      <c r="BN7" s="420">
        <v>19647</v>
      </c>
      <c r="BO7" s="421"/>
      <c r="BP7" s="421"/>
      <c r="BQ7" s="421"/>
      <c r="BR7" s="421"/>
      <c r="BS7" s="421"/>
      <c r="BT7" s="421"/>
      <c r="BU7" s="422"/>
      <c r="BV7" s="420">
        <v>38665</v>
      </c>
      <c r="BW7" s="421"/>
      <c r="BX7" s="421"/>
      <c r="BY7" s="421"/>
      <c r="BZ7" s="421"/>
      <c r="CA7" s="421"/>
      <c r="CB7" s="421"/>
      <c r="CC7" s="422"/>
      <c r="CD7" s="429" t="s">
        <v>107</v>
      </c>
      <c r="CE7" s="430"/>
      <c r="CF7" s="430"/>
      <c r="CG7" s="430"/>
      <c r="CH7" s="430"/>
      <c r="CI7" s="430"/>
      <c r="CJ7" s="430"/>
      <c r="CK7" s="430"/>
      <c r="CL7" s="430"/>
      <c r="CM7" s="430"/>
      <c r="CN7" s="430"/>
      <c r="CO7" s="430"/>
      <c r="CP7" s="430"/>
      <c r="CQ7" s="430"/>
      <c r="CR7" s="430"/>
      <c r="CS7" s="431"/>
      <c r="CT7" s="420">
        <v>2058281</v>
      </c>
      <c r="CU7" s="421"/>
      <c r="CV7" s="421"/>
      <c r="CW7" s="421"/>
      <c r="CX7" s="421"/>
      <c r="CY7" s="421"/>
      <c r="CZ7" s="421"/>
      <c r="DA7" s="422"/>
      <c r="DB7" s="420">
        <v>1942567</v>
      </c>
      <c r="DC7" s="421"/>
      <c r="DD7" s="421"/>
      <c r="DE7" s="421"/>
      <c r="DF7" s="421"/>
      <c r="DG7" s="421"/>
      <c r="DH7" s="421"/>
      <c r="DI7" s="422"/>
    </row>
    <row r="8" spans="1:119" ht="18.75" customHeight="1" thickBot="1" x14ac:dyDescent="0.2">
      <c r="A8" s="181"/>
      <c r="B8" s="581"/>
      <c r="C8" s="512"/>
      <c r="D8" s="512"/>
      <c r="E8" s="582"/>
      <c r="F8" s="582"/>
      <c r="G8" s="582"/>
      <c r="H8" s="582"/>
      <c r="I8" s="582"/>
      <c r="J8" s="582"/>
      <c r="K8" s="582"/>
      <c r="L8" s="582"/>
      <c r="M8" s="582"/>
      <c r="N8" s="582"/>
      <c r="O8" s="582"/>
      <c r="P8" s="582"/>
      <c r="Q8" s="582"/>
      <c r="R8" s="586"/>
      <c r="S8" s="586"/>
      <c r="T8" s="586"/>
      <c r="U8" s="586"/>
      <c r="V8" s="587"/>
      <c r="W8" s="501"/>
      <c r="X8" s="502"/>
      <c r="Y8" s="502"/>
      <c r="Z8" s="502"/>
      <c r="AA8" s="502"/>
      <c r="AB8" s="512"/>
      <c r="AC8" s="593"/>
      <c r="AD8" s="594"/>
      <c r="AE8" s="594"/>
      <c r="AF8" s="594"/>
      <c r="AG8" s="594"/>
      <c r="AH8" s="594"/>
      <c r="AI8" s="594"/>
      <c r="AJ8" s="594"/>
      <c r="AK8" s="594"/>
      <c r="AL8" s="595"/>
      <c r="AM8" s="489" t="s">
        <v>108</v>
      </c>
      <c r="AN8" s="394"/>
      <c r="AO8" s="394"/>
      <c r="AP8" s="394"/>
      <c r="AQ8" s="394"/>
      <c r="AR8" s="394"/>
      <c r="AS8" s="394"/>
      <c r="AT8" s="395"/>
      <c r="AU8" s="477" t="s">
        <v>102</v>
      </c>
      <c r="AV8" s="478"/>
      <c r="AW8" s="478"/>
      <c r="AX8" s="478"/>
      <c r="AY8" s="400" t="s">
        <v>109</v>
      </c>
      <c r="AZ8" s="401"/>
      <c r="BA8" s="401"/>
      <c r="BB8" s="401"/>
      <c r="BC8" s="401"/>
      <c r="BD8" s="401"/>
      <c r="BE8" s="401"/>
      <c r="BF8" s="401"/>
      <c r="BG8" s="401"/>
      <c r="BH8" s="401"/>
      <c r="BI8" s="401"/>
      <c r="BJ8" s="401"/>
      <c r="BK8" s="401"/>
      <c r="BL8" s="401"/>
      <c r="BM8" s="402"/>
      <c r="BN8" s="420">
        <v>231047</v>
      </c>
      <c r="BO8" s="421"/>
      <c r="BP8" s="421"/>
      <c r="BQ8" s="421"/>
      <c r="BR8" s="421"/>
      <c r="BS8" s="421"/>
      <c r="BT8" s="421"/>
      <c r="BU8" s="422"/>
      <c r="BV8" s="420">
        <v>154601</v>
      </c>
      <c r="BW8" s="421"/>
      <c r="BX8" s="421"/>
      <c r="BY8" s="421"/>
      <c r="BZ8" s="421"/>
      <c r="CA8" s="421"/>
      <c r="CB8" s="421"/>
      <c r="CC8" s="422"/>
      <c r="CD8" s="429" t="s">
        <v>110</v>
      </c>
      <c r="CE8" s="430"/>
      <c r="CF8" s="430"/>
      <c r="CG8" s="430"/>
      <c r="CH8" s="430"/>
      <c r="CI8" s="430"/>
      <c r="CJ8" s="430"/>
      <c r="CK8" s="430"/>
      <c r="CL8" s="430"/>
      <c r="CM8" s="430"/>
      <c r="CN8" s="430"/>
      <c r="CO8" s="430"/>
      <c r="CP8" s="430"/>
      <c r="CQ8" s="430"/>
      <c r="CR8" s="430"/>
      <c r="CS8" s="431"/>
      <c r="CT8" s="533">
        <v>0.24</v>
      </c>
      <c r="CU8" s="534"/>
      <c r="CV8" s="534"/>
      <c r="CW8" s="534"/>
      <c r="CX8" s="534"/>
      <c r="CY8" s="534"/>
      <c r="CZ8" s="534"/>
      <c r="DA8" s="535"/>
      <c r="DB8" s="533">
        <v>0.24</v>
      </c>
      <c r="DC8" s="534"/>
      <c r="DD8" s="534"/>
      <c r="DE8" s="534"/>
      <c r="DF8" s="534"/>
      <c r="DG8" s="534"/>
      <c r="DH8" s="534"/>
      <c r="DI8" s="535"/>
    </row>
    <row r="9" spans="1:119" ht="18.75" customHeight="1" thickBot="1" x14ac:dyDescent="0.2">
      <c r="A9" s="181"/>
      <c r="B9" s="562" t="s">
        <v>111</v>
      </c>
      <c r="C9" s="563"/>
      <c r="D9" s="563"/>
      <c r="E9" s="563"/>
      <c r="F9" s="563"/>
      <c r="G9" s="563"/>
      <c r="H9" s="563"/>
      <c r="I9" s="563"/>
      <c r="J9" s="563"/>
      <c r="K9" s="483"/>
      <c r="L9" s="564" t="s">
        <v>112</v>
      </c>
      <c r="M9" s="565"/>
      <c r="N9" s="565"/>
      <c r="O9" s="565"/>
      <c r="P9" s="565"/>
      <c r="Q9" s="566"/>
      <c r="R9" s="567">
        <v>1862</v>
      </c>
      <c r="S9" s="568"/>
      <c r="T9" s="568"/>
      <c r="U9" s="568"/>
      <c r="V9" s="569"/>
      <c r="W9" s="499" t="s">
        <v>113</v>
      </c>
      <c r="X9" s="500"/>
      <c r="Y9" s="500"/>
      <c r="Z9" s="500"/>
      <c r="AA9" s="500"/>
      <c r="AB9" s="500"/>
      <c r="AC9" s="500"/>
      <c r="AD9" s="500"/>
      <c r="AE9" s="500"/>
      <c r="AF9" s="500"/>
      <c r="AG9" s="500"/>
      <c r="AH9" s="500"/>
      <c r="AI9" s="500"/>
      <c r="AJ9" s="500"/>
      <c r="AK9" s="500"/>
      <c r="AL9" s="570"/>
      <c r="AM9" s="489" t="s">
        <v>114</v>
      </c>
      <c r="AN9" s="394"/>
      <c r="AO9" s="394"/>
      <c r="AP9" s="394"/>
      <c r="AQ9" s="394"/>
      <c r="AR9" s="394"/>
      <c r="AS9" s="394"/>
      <c r="AT9" s="395"/>
      <c r="AU9" s="477" t="s">
        <v>115</v>
      </c>
      <c r="AV9" s="478"/>
      <c r="AW9" s="478"/>
      <c r="AX9" s="478"/>
      <c r="AY9" s="400" t="s">
        <v>116</v>
      </c>
      <c r="AZ9" s="401"/>
      <c r="BA9" s="401"/>
      <c r="BB9" s="401"/>
      <c r="BC9" s="401"/>
      <c r="BD9" s="401"/>
      <c r="BE9" s="401"/>
      <c r="BF9" s="401"/>
      <c r="BG9" s="401"/>
      <c r="BH9" s="401"/>
      <c r="BI9" s="401"/>
      <c r="BJ9" s="401"/>
      <c r="BK9" s="401"/>
      <c r="BL9" s="401"/>
      <c r="BM9" s="402"/>
      <c r="BN9" s="420">
        <v>76446</v>
      </c>
      <c r="BO9" s="421"/>
      <c r="BP9" s="421"/>
      <c r="BQ9" s="421"/>
      <c r="BR9" s="421"/>
      <c r="BS9" s="421"/>
      <c r="BT9" s="421"/>
      <c r="BU9" s="422"/>
      <c r="BV9" s="420">
        <v>-7410</v>
      </c>
      <c r="BW9" s="421"/>
      <c r="BX9" s="421"/>
      <c r="BY9" s="421"/>
      <c r="BZ9" s="421"/>
      <c r="CA9" s="421"/>
      <c r="CB9" s="421"/>
      <c r="CC9" s="422"/>
      <c r="CD9" s="429" t="s">
        <v>117</v>
      </c>
      <c r="CE9" s="430"/>
      <c r="CF9" s="430"/>
      <c r="CG9" s="430"/>
      <c r="CH9" s="430"/>
      <c r="CI9" s="430"/>
      <c r="CJ9" s="430"/>
      <c r="CK9" s="430"/>
      <c r="CL9" s="430"/>
      <c r="CM9" s="430"/>
      <c r="CN9" s="430"/>
      <c r="CO9" s="430"/>
      <c r="CP9" s="430"/>
      <c r="CQ9" s="430"/>
      <c r="CR9" s="430"/>
      <c r="CS9" s="431"/>
      <c r="CT9" s="390">
        <v>14.3</v>
      </c>
      <c r="CU9" s="391"/>
      <c r="CV9" s="391"/>
      <c r="CW9" s="391"/>
      <c r="CX9" s="391"/>
      <c r="CY9" s="391"/>
      <c r="CZ9" s="391"/>
      <c r="DA9" s="392"/>
      <c r="DB9" s="390">
        <v>19.8</v>
      </c>
      <c r="DC9" s="391"/>
      <c r="DD9" s="391"/>
      <c r="DE9" s="391"/>
      <c r="DF9" s="391"/>
      <c r="DG9" s="391"/>
      <c r="DH9" s="391"/>
      <c r="DI9" s="392"/>
    </row>
    <row r="10" spans="1:119" ht="18.75" customHeight="1" thickBot="1" x14ac:dyDescent="0.2">
      <c r="A10" s="181"/>
      <c r="B10" s="562"/>
      <c r="C10" s="563"/>
      <c r="D10" s="563"/>
      <c r="E10" s="563"/>
      <c r="F10" s="563"/>
      <c r="G10" s="563"/>
      <c r="H10" s="563"/>
      <c r="I10" s="563"/>
      <c r="J10" s="563"/>
      <c r="K10" s="483"/>
      <c r="L10" s="393" t="s">
        <v>118</v>
      </c>
      <c r="M10" s="394"/>
      <c r="N10" s="394"/>
      <c r="O10" s="394"/>
      <c r="P10" s="394"/>
      <c r="Q10" s="395"/>
      <c r="R10" s="396">
        <v>2189</v>
      </c>
      <c r="S10" s="397"/>
      <c r="T10" s="397"/>
      <c r="U10" s="397"/>
      <c r="V10" s="399"/>
      <c r="W10" s="571"/>
      <c r="X10" s="382"/>
      <c r="Y10" s="382"/>
      <c r="Z10" s="382"/>
      <c r="AA10" s="382"/>
      <c r="AB10" s="382"/>
      <c r="AC10" s="382"/>
      <c r="AD10" s="382"/>
      <c r="AE10" s="382"/>
      <c r="AF10" s="382"/>
      <c r="AG10" s="382"/>
      <c r="AH10" s="382"/>
      <c r="AI10" s="382"/>
      <c r="AJ10" s="382"/>
      <c r="AK10" s="382"/>
      <c r="AL10" s="572"/>
      <c r="AM10" s="489" t="s">
        <v>119</v>
      </c>
      <c r="AN10" s="394"/>
      <c r="AO10" s="394"/>
      <c r="AP10" s="394"/>
      <c r="AQ10" s="394"/>
      <c r="AR10" s="394"/>
      <c r="AS10" s="394"/>
      <c r="AT10" s="395"/>
      <c r="AU10" s="477" t="s">
        <v>120</v>
      </c>
      <c r="AV10" s="478"/>
      <c r="AW10" s="478"/>
      <c r="AX10" s="478"/>
      <c r="AY10" s="400" t="s">
        <v>121</v>
      </c>
      <c r="AZ10" s="401"/>
      <c r="BA10" s="401"/>
      <c r="BB10" s="401"/>
      <c r="BC10" s="401"/>
      <c r="BD10" s="401"/>
      <c r="BE10" s="401"/>
      <c r="BF10" s="401"/>
      <c r="BG10" s="401"/>
      <c r="BH10" s="401"/>
      <c r="BI10" s="401"/>
      <c r="BJ10" s="401"/>
      <c r="BK10" s="401"/>
      <c r="BL10" s="401"/>
      <c r="BM10" s="402"/>
      <c r="BN10" s="420">
        <v>40</v>
      </c>
      <c r="BO10" s="421"/>
      <c r="BP10" s="421"/>
      <c r="BQ10" s="421"/>
      <c r="BR10" s="421"/>
      <c r="BS10" s="421"/>
      <c r="BT10" s="421"/>
      <c r="BU10" s="422"/>
      <c r="BV10" s="420">
        <v>42</v>
      </c>
      <c r="BW10" s="421"/>
      <c r="BX10" s="421"/>
      <c r="BY10" s="421"/>
      <c r="BZ10" s="421"/>
      <c r="CA10" s="421"/>
      <c r="CB10" s="421"/>
      <c r="CC10" s="422"/>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62"/>
      <c r="C11" s="563"/>
      <c r="D11" s="563"/>
      <c r="E11" s="563"/>
      <c r="F11" s="563"/>
      <c r="G11" s="563"/>
      <c r="H11" s="563"/>
      <c r="I11" s="563"/>
      <c r="J11" s="563"/>
      <c r="K11" s="483"/>
      <c r="L11" s="466" t="s">
        <v>123</v>
      </c>
      <c r="M11" s="467"/>
      <c r="N11" s="467"/>
      <c r="O11" s="467"/>
      <c r="P11" s="467"/>
      <c r="Q11" s="468"/>
      <c r="R11" s="559" t="s">
        <v>124</v>
      </c>
      <c r="S11" s="560"/>
      <c r="T11" s="560"/>
      <c r="U11" s="560"/>
      <c r="V11" s="561"/>
      <c r="W11" s="571"/>
      <c r="X11" s="382"/>
      <c r="Y11" s="382"/>
      <c r="Z11" s="382"/>
      <c r="AA11" s="382"/>
      <c r="AB11" s="382"/>
      <c r="AC11" s="382"/>
      <c r="AD11" s="382"/>
      <c r="AE11" s="382"/>
      <c r="AF11" s="382"/>
      <c r="AG11" s="382"/>
      <c r="AH11" s="382"/>
      <c r="AI11" s="382"/>
      <c r="AJ11" s="382"/>
      <c r="AK11" s="382"/>
      <c r="AL11" s="572"/>
      <c r="AM11" s="489" t="s">
        <v>125</v>
      </c>
      <c r="AN11" s="394"/>
      <c r="AO11" s="394"/>
      <c r="AP11" s="394"/>
      <c r="AQ11" s="394"/>
      <c r="AR11" s="394"/>
      <c r="AS11" s="394"/>
      <c r="AT11" s="395"/>
      <c r="AU11" s="477" t="s">
        <v>120</v>
      </c>
      <c r="AV11" s="478"/>
      <c r="AW11" s="478"/>
      <c r="AX11" s="478"/>
      <c r="AY11" s="400" t="s">
        <v>126</v>
      </c>
      <c r="AZ11" s="401"/>
      <c r="BA11" s="401"/>
      <c r="BB11" s="401"/>
      <c r="BC11" s="401"/>
      <c r="BD11" s="401"/>
      <c r="BE11" s="401"/>
      <c r="BF11" s="401"/>
      <c r="BG11" s="401"/>
      <c r="BH11" s="401"/>
      <c r="BI11" s="401"/>
      <c r="BJ11" s="401"/>
      <c r="BK11" s="401"/>
      <c r="BL11" s="401"/>
      <c r="BM11" s="402"/>
      <c r="BN11" s="420">
        <v>0</v>
      </c>
      <c r="BO11" s="421"/>
      <c r="BP11" s="421"/>
      <c r="BQ11" s="421"/>
      <c r="BR11" s="421"/>
      <c r="BS11" s="421"/>
      <c r="BT11" s="421"/>
      <c r="BU11" s="422"/>
      <c r="BV11" s="420">
        <v>122842</v>
      </c>
      <c r="BW11" s="421"/>
      <c r="BX11" s="421"/>
      <c r="BY11" s="421"/>
      <c r="BZ11" s="421"/>
      <c r="CA11" s="421"/>
      <c r="CB11" s="421"/>
      <c r="CC11" s="422"/>
      <c r="CD11" s="429" t="s">
        <v>127</v>
      </c>
      <c r="CE11" s="430"/>
      <c r="CF11" s="430"/>
      <c r="CG11" s="430"/>
      <c r="CH11" s="430"/>
      <c r="CI11" s="430"/>
      <c r="CJ11" s="430"/>
      <c r="CK11" s="430"/>
      <c r="CL11" s="430"/>
      <c r="CM11" s="430"/>
      <c r="CN11" s="430"/>
      <c r="CO11" s="430"/>
      <c r="CP11" s="430"/>
      <c r="CQ11" s="430"/>
      <c r="CR11" s="430"/>
      <c r="CS11" s="431"/>
      <c r="CT11" s="533" t="s">
        <v>128</v>
      </c>
      <c r="CU11" s="534"/>
      <c r="CV11" s="534"/>
      <c r="CW11" s="534"/>
      <c r="CX11" s="534"/>
      <c r="CY11" s="534"/>
      <c r="CZ11" s="534"/>
      <c r="DA11" s="535"/>
      <c r="DB11" s="533" t="s">
        <v>128</v>
      </c>
      <c r="DC11" s="534"/>
      <c r="DD11" s="534"/>
      <c r="DE11" s="534"/>
      <c r="DF11" s="534"/>
      <c r="DG11" s="534"/>
      <c r="DH11" s="534"/>
      <c r="DI11" s="535"/>
    </row>
    <row r="12" spans="1:119" ht="18.75" customHeight="1" x14ac:dyDescent="0.15">
      <c r="A12" s="181"/>
      <c r="B12" s="536" t="s">
        <v>129</v>
      </c>
      <c r="C12" s="537"/>
      <c r="D12" s="537"/>
      <c r="E12" s="537"/>
      <c r="F12" s="537"/>
      <c r="G12" s="537"/>
      <c r="H12" s="537"/>
      <c r="I12" s="537"/>
      <c r="J12" s="537"/>
      <c r="K12" s="538"/>
      <c r="L12" s="545" t="s">
        <v>130</v>
      </c>
      <c r="M12" s="546"/>
      <c r="N12" s="546"/>
      <c r="O12" s="546"/>
      <c r="P12" s="546"/>
      <c r="Q12" s="547"/>
      <c r="R12" s="548">
        <v>1925</v>
      </c>
      <c r="S12" s="549"/>
      <c r="T12" s="549"/>
      <c r="U12" s="549"/>
      <c r="V12" s="550"/>
      <c r="W12" s="551" t="s">
        <v>1</v>
      </c>
      <c r="X12" s="478"/>
      <c r="Y12" s="478"/>
      <c r="Z12" s="478"/>
      <c r="AA12" s="478"/>
      <c r="AB12" s="552"/>
      <c r="AC12" s="553" t="s">
        <v>131</v>
      </c>
      <c r="AD12" s="554"/>
      <c r="AE12" s="554"/>
      <c r="AF12" s="554"/>
      <c r="AG12" s="555"/>
      <c r="AH12" s="553" t="s">
        <v>132</v>
      </c>
      <c r="AI12" s="554"/>
      <c r="AJ12" s="554"/>
      <c r="AK12" s="554"/>
      <c r="AL12" s="556"/>
      <c r="AM12" s="489" t="s">
        <v>133</v>
      </c>
      <c r="AN12" s="394"/>
      <c r="AO12" s="394"/>
      <c r="AP12" s="394"/>
      <c r="AQ12" s="394"/>
      <c r="AR12" s="394"/>
      <c r="AS12" s="394"/>
      <c r="AT12" s="395"/>
      <c r="AU12" s="477" t="s">
        <v>94</v>
      </c>
      <c r="AV12" s="478"/>
      <c r="AW12" s="478"/>
      <c r="AX12" s="478"/>
      <c r="AY12" s="400" t="s">
        <v>134</v>
      </c>
      <c r="AZ12" s="401"/>
      <c r="BA12" s="401"/>
      <c r="BB12" s="401"/>
      <c r="BC12" s="401"/>
      <c r="BD12" s="401"/>
      <c r="BE12" s="401"/>
      <c r="BF12" s="401"/>
      <c r="BG12" s="401"/>
      <c r="BH12" s="401"/>
      <c r="BI12" s="401"/>
      <c r="BJ12" s="401"/>
      <c r="BK12" s="401"/>
      <c r="BL12" s="401"/>
      <c r="BM12" s="402"/>
      <c r="BN12" s="420">
        <v>43789</v>
      </c>
      <c r="BO12" s="421"/>
      <c r="BP12" s="421"/>
      <c r="BQ12" s="421"/>
      <c r="BR12" s="421"/>
      <c r="BS12" s="421"/>
      <c r="BT12" s="421"/>
      <c r="BU12" s="422"/>
      <c r="BV12" s="420">
        <v>100157</v>
      </c>
      <c r="BW12" s="421"/>
      <c r="BX12" s="421"/>
      <c r="BY12" s="421"/>
      <c r="BZ12" s="421"/>
      <c r="CA12" s="421"/>
      <c r="CB12" s="421"/>
      <c r="CC12" s="422"/>
      <c r="CD12" s="429" t="s">
        <v>135</v>
      </c>
      <c r="CE12" s="430"/>
      <c r="CF12" s="430"/>
      <c r="CG12" s="430"/>
      <c r="CH12" s="430"/>
      <c r="CI12" s="430"/>
      <c r="CJ12" s="430"/>
      <c r="CK12" s="430"/>
      <c r="CL12" s="430"/>
      <c r="CM12" s="430"/>
      <c r="CN12" s="430"/>
      <c r="CO12" s="430"/>
      <c r="CP12" s="430"/>
      <c r="CQ12" s="430"/>
      <c r="CR12" s="430"/>
      <c r="CS12" s="431"/>
      <c r="CT12" s="533" t="s">
        <v>136</v>
      </c>
      <c r="CU12" s="534"/>
      <c r="CV12" s="534"/>
      <c r="CW12" s="534"/>
      <c r="CX12" s="534"/>
      <c r="CY12" s="534"/>
      <c r="CZ12" s="534"/>
      <c r="DA12" s="535"/>
      <c r="DB12" s="533" t="s">
        <v>136</v>
      </c>
      <c r="DC12" s="534"/>
      <c r="DD12" s="534"/>
      <c r="DE12" s="534"/>
      <c r="DF12" s="534"/>
      <c r="DG12" s="534"/>
      <c r="DH12" s="534"/>
      <c r="DI12" s="535"/>
    </row>
    <row r="13" spans="1:119" ht="18.75" customHeight="1" x14ac:dyDescent="0.15">
      <c r="A13" s="181"/>
      <c r="B13" s="539"/>
      <c r="C13" s="540"/>
      <c r="D13" s="540"/>
      <c r="E13" s="540"/>
      <c r="F13" s="540"/>
      <c r="G13" s="540"/>
      <c r="H13" s="540"/>
      <c r="I13" s="540"/>
      <c r="J13" s="540"/>
      <c r="K13" s="541"/>
      <c r="L13" s="190"/>
      <c r="M13" s="520" t="s">
        <v>137</v>
      </c>
      <c r="N13" s="521"/>
      <c r="O13" s="521"/>
      <c r="P13" s="521"/>
      <c r="Q13" s="522"/>
      <c r="R13" s="523">
        <v>1913</v>
      </c>
      <c r="S13" s="524"/>
      <c r="T13" s="524"/>
      <c r="U13" s="524"/>
      <c r="V13" s="525"/>
      <c r="W13" s="511" t="s">
        <v>138</v>
      </c>
      <c r="X13" s="433"/>
      <c r="Y13" s="433"/>
      <c r="Z13" s="433"/>
      <c r="AA13" s="433"/>
      <c r="AB13" s="434"/>
      <c r="AC13" s="396">
        <v>114</v>
      </c>
      <c r="AD13" s="397"/>
      <c r="AE13" s="397"/>
      <c r="AF13" s="397"/>
      <c r="AG13" s="398"/>
      <c r="AH13" s="396">
        <v>206</v>
      </c>
      <c r="AI13" s="397"/>
      <c r="AJ13" s="397"/>
      <c r="AK13" s="397"/>
      <c r="AL13" s="399"/>
      <c r="AM13" s="489" t="s">
        <v>139</v>
      </c>
      <c r="AN13" s="394"/>
      <c r="AO13" s="394"/>
      <c r="AP13" s="394"/>
      <c r="AQ13" s="394"/>
      <c r="AR13" s="394"/>
      <c r="AS13" s="394"/>
      <c r="AT13" s="395"/>
      <c r="AU13" s="477" t="s">
        <v>140</v>
      </c>
      <c r="AV13" s="478"/>
      <c r="AW13" s="478"/>
      <c r="AX13" s="478"/>
      <c r="AY13" s="400" t="s">
        <v>141</v>
      </c>
      <c r="AZ13" s="401"/>
      <c r="BA13" s="401"/>
      <c r="BB13" s="401"/>
      <c r="BC13" s="401"/>
      <c r="BD13" s="401"/>
      <c r="BE13" s="401"/>
      <c r="BF13" s="401"/>
      <c r="BG13" s="401"/>
      <c r="BH13" s="401"/>
      <c r="BI13" s="401"/>
      <c r="BJ13" s="401"/>
      <c r="BK13" s="401"/>
      <c r="BL13" s="401"/>
      <c r="BM13" s="402"/>
      <c r="BN13" s="420">
        <v>32697</v>
      </c>
      <c r="BO13" s="421"/>
      <c r="BP13" s="421"/>
      <c r="BQ13" s="421"/>
      <c r="BR13" s="421"/>
      <c r="BS13" s="421"/>
      <c r="BT13" s="421"/>
      <c r="BU13" s="422"/>
      <c r="BV13" s="420">
        <v>15317</v>
      </c>
      <c r="BW13" s="421"/>
      <c r="BX13" s="421"/>
      <c r="BY13" s="421"/>
      <c r="BZ13" s="421"/>
      <c r="CA13" s="421"/>
      <c r="CB13" s="421"/>
      <c r="CC13" s="422"/>
      <c r="CD13" s="429" t="s">
        <v>142</v>
      </c>
      <c r="CE13" s="430"/>
      <c r="CF13" s="430"/>
      <c r="CG13" s="430"/>
      <c r="CH13" s="430"/>
      <c r="CI13" s="430"/>
      <c r="CJ13" s="430"/>
      <c r="CK13" s="430"/>
      <c r="CL13" s="430"/>
      <c r="CM13" s="430"/>
      <c r="CN13" s="430"/>
      <c r="CO13" s="430"/>
      <c r="CP13" s="430"/>
      <c r="CQ13" s="430"/>
      <c r="CR13" s="430"/>
      <c r="CS13" s="431"/>
      <c r="CT13" s="390">
        <v>4.4000000000000004</v>
      </c>
      <c r="CU13" s="391"/>
      <c r="CV13" s="391"/>
      <c r="CW13" s="391"/>
      <c r="CX13" s="391"/>
      <c r="CY13" s="391"/>
      <c r="CZ13" s="391"/>
      <c r="DA13" s="392"/>
      <c r="DB13" s="390">
        <v>4.5</v>
      </c>
      <c r="DC13" s="391"/>
      <c r="DD13" s="391"/>
      <c r="DE13" s="391"/>
      <c r="DF13" s="391"/>
      <c r="DG13" s="391"/>
      <c r="DH13" s="391"/>
      <c r="DI13" s="392"/>
    </row>
    <row r="14" spans="1:119" ht="18.75" customHeight="1" thickBot="1" x14ac:dyDescent="0.2">
      <c r="A14" s="181"/>
      <c r="B14" s="539"/>
      <c r="C14" s="540"/>
      <c r="D14" s="540"/>
      <c r="E14" s="540"/>
      <c r="F14" s="540"/>
      <c r="G14" s="540"/>
      <c r="H14" s="540"/>
      <c r="I14" s="540"/>
      <c r="J14" s="540"/>
      <c r="K14" s="541"/>
      <c r="L14" s="513" t="s">
        <v>143</v>
      </c>
      <c r="M14" s="557"/>
      <c r="N14" s="557"/>
      <c r="O14" s="557"/>
      <c r="P14" s="557"/>
      <c r="Q14" s="558"/>
      <c r="R14" s="523">
        <v>1998</v>
      </c>
      <c r="S14" s="524"/>
      <c r="T14" s="524"/>
      <c r="U14" s="524"/>
      <c r="V14" s="525"/>
      <c r="W14" s="526"/>
      <c r="X14" s="436"/>
      <c r="Y14" s="436"/>
      <c r="Z14" s="436"/>
      <c r="AA14" s="436"/>
      <c r="AB14" s="437"/>
      <c r="AC14" s="516">
        <v>13.3</v>
      </c>
      <c r="AD14" s="517"/>
      <c r="AE14" s="517"/>
      <c r="AF14" s="517"/>
      <c r="AG14" s="518"/>
      <c r="AH14" s="516">
        <v>20.5</v>
      </c>
      <c r="AI14" s="517"/>
      <c r="AJ14" s="517"/>
      <c r="AK14" s="517"/>
      <c r="AL14" s="519"/>
      <c r="AM14" s="489"/>
      <c r="AN14" s="394"/>
      <c r="AO14" s="394"/>
      <c r="AP14" s="394"/>
      <c r="AQ14" s="394"/>
      <c r="AR14" s="394"/>
      <c r="AS14" s="394"/>
      <c r="AT14" s="395"/>
      <c r="AU14" s="477"/>
      <c r="AV14" s="478"/>
      <c r="AW14" s="478"/>
      <c r="AX14" s="478"/>
      <c r="AY14" s="400"/>
      <c r="AZ14" s="401"/>
      <c r="BA14" s="401"/>
      <c r="BB14" s="401"/>
      <c r="BC14" s="401"/>
      <c r="BD14" s="401"/>
      <c r="BE14" s="401"/>
      <c r="BF14" s="401"/>
      <c r="BG14" s="401"/>
      <c r="BH14" s="401"/>
      <c r="BI14" s="401"/>
      <c r="BJ14" s="401"/>
      <c r="BK14" s="401"/>
      <c r="BL14" s="401"/>
      <c r="BM14" s="402"/>
      <c r="BN14" s="420"/>
      <c r="BO14" s="421"/>
      <c r="BP14" s="421"/>
      <c r="BQ14" s="421"/>
      <c r="BR14" s="421"/>
      <c r="BS14" s="421"/>
      <c r="BT14" s="421"/>
      <c r="BU14" s="422"/>
      <c r="BV14" s="420"/>
      <c r="BW14" s="421"/>
      <c r="BX14" s="421"/>
      <c r="BY14" s="421"/>
      <c r="BZ14" s="421"/>
      <c r="CA14" s="421"/>
      <c r="CB14" s="421"/>
      <c r="CC14" s="422"/>
      <c r="CD14" s="426" t="s">
        <v>144</v>
      </c>
      <c r="CE14" s="427"/>
      <c r="CF14" s="427"/>
      <c r="CG14" s="427"/>
      <c r="CH14" s="427"/>
      <c r="CI14" s="427"/>
      <c r="CJ14" s="427"/>
      <c r="CK14" s="427"/>
      <c r="CL14" s="427"/>
      <c r="CM14" s="427"/>
      <c r="CN14" s="427"/>
      <c r="CO14" s="427"/>
      <c r="CP14" s="427"/>
      <c r="CQ14" s="427"/>
      <c r="CR14" s="427"/>
      <c r="CS14" s="428"/>
      <c r="CT14" s="527" t="s">
        <v>136</v>
      </c>
      <c r="CU14" s="528"/>
      <c r="CV14" s="528"/>
      <c r="CW14" s="528"/>
      <c r="CX14" s="528"/>
      <c r="CY14" s="528"/>
      <c r="CZ14" s="528"/>
      <c r="DA14" s="529"/>
      <c r="DB14" s="527" t="s">
        <v>136</v>
      </c>
      <c r="DC14" s="528"/>
      <c r="DD14" s="528"/>
      <c r="DE14" s="528"/>
      <c r="DF14" s="528"/>
      <c r="DG14" s="528"/>
      <c r="DH14" s="528"/>
      <c r="DI14" s="529"/>
    </row>
    <row r="15" spans="1:119" ht="18.75" customHeight="1" x14ac:dyDescent="0.15">
      <c r="A15" s="181"/>
      <c r="B15" s="539"/>
      <c r="C15" s="540"/>
      <c r="D15" s="540"/>
      <c r="E15" s="540"/>
      <c r="F15" s="540"/>
      <c r="G15" s="540"/>
      <c r="H15" s="540"/>
      <c r="I15" s="540"/>
      <c r="J15" s="540"/>
      <c r="K15" s="541"/>
      <c r="L15" s="190"/>
      <c r="M15" s="520" t="s">
        <v>137</v>
      </c>
      <c r="N15" s="521"/>
      <c r="O15" s="521"/>
      <c r="P15" s="521"/>
      <c r="Q15" s="522"/>
      <c r="R15" s="523">
        <v>1986</v>
      </c>
      <c r="S15" s="524"/>
      <c r="T15" s="524"/>
      <c r="U15" s="524"/>
      <c r="V15" s="525"/>
      <c r="W15" s="511" t="s">
        <v>145</v>
      </c>
      <c r="X15" s="433"/>
      <c r="Y15" s="433"/>
      <c r="Z15" s="433"/>
      <c r="AA15" s="433"/>
      <c r="AB15" s="434"/>
      <c r="AC15" s="396">
        <v>228</v>
      </c>
      <c r="AD15" s="397"/>
      <c r="AE15" s="397"/>
      <c r="AF15" s="397"/>
      <c r="AG15" s="398"/>
      <c r="AH15" s="396">
        <v>231</v>
      </c>
      <c r="AI15" s="397"/>
      <c r="AJ15" s="397"/>
      <c r="AK15" s="397"/>
      <c r="AL15" s="399"/>
      <c r="AM15" s="489"/>
      <c r="AN15" s="394"/>
      <c r="AO15" s="394"/>
      <c r="AP15" s="394"/>
      <c r="AQ15" s="394"/>
      <c r="AR15" s="394"/>
      <c r="AS15" s="394"/>
      <c r="AT15" s="395"/>
      <c r="AU15" s="477"/>
      <c r="AV15" s="478"/>
      <c r="AW15" s="478"/>
      <c r="AX15" s="478"/>
      <c r="AY15" s="412" t="s">
        <v>146</v>
      </c>
      <c r="AZ15" s="413"/>
      <c r="BA15" s="413"/>
      <c r="BB15" s="413"/>
      <c r="BC15" s="413"/>
      <c r="BD15" s="413"/>
      <c r="BE15" s="413"/>
      <c r="BF15" s="413"/>
      <c r="BG15" s="413"/>
      <c r="BH15" s="413"/>
      <c r="BI15" s="413"/>
      <c r="BJ15" s="413"/>
      <c r="BK15" s="413"/>
      <c r="BL15" s="413"/>
      <c r="BM15" s="414"/>
      <c r="BN15" s="415">
        <v>471634</v>
      </c>
      <c r="BO15" s="416"/>
      <c r="BP15" s="416"/>
      <c r="BQ15" s="416"/>
      <c r="BR15" s="416"/>
      <c r="BS15" s="416"/>
      <c r="BT15" s="416"/>
      <c r="BU15" s="417"/>
      <c r="BV15" s="415">
        <v>415194</v>
      </c>
      <c r="BW15" s="416"/>
      <c r="BX15" s="416"/>
      <c r="BY15" s="416"/>
      <c r="BZ15" s="416"/>
      <c r="CA15" s="416"/>
      <c r="CB15" s="416"/>
      <c r="CC15" s="417"/>
      <c r="CD15" s="530" t="s">
        <v>147</v>
      </c>
      <c r="CE15" s="531"/>
      <c r="CF15" s="531"/>
      <c r="CG15" s="531"/>
      <c r="CH15" s="531"/>
      <c r="CI15" s="531"/>
      <c r="CJ15" s="531"/>
      <c r="CK15" s="531"/>
      <c r="CL15" s="531"/>
      <c r="CM15" s="531"/>
      <c r="CN15" s="531"/>
      <c r="CO15" s="531"/>
      <c r="CP15" s="531"/>
      <c r="CQ15" s="531"/>
      <c r="CR15" s="531"/>
      <c r="CS15" s="532"/>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9"/>
      <c r="C16" s="540"/>
      <c r="D16" s="540"/>
      <c r="E16" s="540"/>
      <c r="F16" s="540"/>
      <c r="G16" s="540"/>
      <c r="H16" s="540"/>
      <c r="I16" s="540"/>
      <c r="J16" s="540"/>
      <c r="K16" s="541"/>
      <c r="L16" s="513" t="s">
        <v>148</v>
      </c>
      <c r="M16" s="514"/>
      <c r="N16" s="514"/>
      <c r="O16" s="514"/>
      <c r="P16" s="514"/>
      <c r="Q16" s="515"/>
      <c r="R16" s="508" t="s">
        <v>149</v>
      </c>
      <c r="S16" s="509"/>
      <c r="T16" s="509"/>
      <c r="U16" s="509"/>
      <c r="V16" s="510"/>
      <c r="W16" s="526"/>
      <c r="X16" s="436"/>
      <c r="Y16" s="436"/>
      <c r="Z16" s="436"/>
      <c r="AA16" s="436"/>
      <c r="AB16" s="437"/>
      <c r="AC16" s="516">
        <v>26.5</v>
      </c>
      <c r="AD16" s="517"/>
      <c r="AE16" s="517"/>
      <c r="AF16" s="517"/>
      <c r="AG16" s="518"/>
      <c r="AH16" s="516">
        <v>23</v>
      </c>
      <c r="AI16" s="517"/>
      <c r="AJ16" s="517"/>
      <c r="AK16" s="517"/>
      <c r="AL16" s="519"/>
      <c r="AM16" s="489"/>
      <c r="AN16" s="394"/>
      <c r="AO16" s="394"/>
      <c r="AP16" s="394"/>
      <c r="AQ16" s="394"/>
      <c r="AR16" s="394"/>
      <c r="AS16" s="394"/>
      <c r="AT16" s="395"/>
      <c r="AU16" s="477"/>
      <c r="AV16" s="478"/>
      <c r="AW16" s="478"/>
      <c r="AX16" s="478"/>
      <c r="AY16" s="400" t="s">
        <v>150</v>
      </c>
      <c r="AZ16" s="401"/>
      <c r="BA16" s="401"/>
      <c r="BB16" s="401"/>
      <c r="BC16" s="401"/>
      <c r="BD16" s="401"/>
      <c r="BE16" s="401"/>
      <c r="BF16" s="401"/>
      <c r="BG16" s="401"/>
      <c r="BH16" s="401"/>
      <c r="BI16" s="401"/>
      <c r="BJ16" s="401"/>
      <c r="BK16" s="401"/>
      <c r="BL16" s="401"/>
      <c r="BM16" s="402"/>
      <c r="BN16" s="420">
        <v>1866318</v>
      </c>
      <c r="BO16" s="421"/>
      <c r="BP16" s="421"/>
      <c r="BQ16" s="421"/>
      <c r="BR16" s="421"/>
      <c r="BS16" s="421"/>
      <c r="BT16" s="421"/>
      <c r="BU16" s="422"/>
      <c r="BV16" s="420">
        <v>1766669</v>
      </c>
      <c r="BW16" s="421"/>
      <c r="BX16" s="421"/>
      <c r="BY16" s="421"/>
      <c r="BZ16" s="421"/>
      <c r="CA16" s="421"/>
      <c r="CB16" s="421"/>
      <c r="CC16" s="422"/>
      <c r="CD16" s="194"/>
      <c r="CE16" s="418"/>
      <c r="CF16" s="418"/>
      <c r="CG16" s="418"/>
      <c r="CH16" s="418"/>
      <c r="CI16" s="418"/>
      <c r="CJ16" s="418"/>
      <c r="CK16" s="418"/>
      <c r="CL16" s="418"/>
      <c r="CM16" s="418"/>
      <c r="CN16" s="418"/>
      <c r="CO16" s="418"/>
      <c r="CP16" s="418"/>
      <c r="CQ16" s="418"/>
      <c r="CR16" s="418"/>
      <c r="CS16" s="419"/>
      <c r="CT16" s="390"/>
      <c r="CU16" s="391"/>
      <c r="CV16" s="391"/>
      <c r="CW16" s="391"/>
      <c r="CX16" s="391"/>
      <c r="CY16" s="391"/>
      <c r="CZ16" s="391"/>
      <c r="DA16" s="392"/>
      <c r="DB16" s="390"/>
      <c r="DC16" s="391"/>
      <c r="DD16" s="391"/>
      <c r="DE16" s="391"/>
      <c r="DF16" s="391"/>
      <c r="DG16" s="391"/>
      <c r="DH16" s="391"/>
      <c r="DI16" s="392"/>
    </row>
    <row r="17" spans="1:113" ht="18.75" customHeight="1" thickBot="1" x14ac:dyDescent="0.2">
      <c r="A17" s="181"/>
      <c r="B17" s="542"/>
      <c r="C17" s="543"/>
      <c r="D17" s="543"/>
      <c r="E17" s="543"/>
      <c r="F17" s="543"/>
      <c r="G17" s="543"/>
      <c r="H17" s="543"/>
      <c r="I17" s="543"/>
      <c r="J17" s="543"/>
      <c r="K17" s="544"/>
      <c r="L17" s="195"/>
      <c r="M17" s="505" t="s">
        <v>151</v>
      </c>
      <c r="N17" s="506"/>
      <c r="O17" s="506"/>
      <c r="P17" s="506"/>
      <c r="Q17" s="507"/>
      <c r="R17" s="508" t="s">
        <v>149</v>
      </c>
      <c r="S17" s="509"/>
      <c r="T17" s="509"/>
      <c r="U17" s="509"/>
      <c r="V17" s="510"/>
      <c r="W17" s="511" t="s">
        <v>152</v>
      </c>
      <c r="X17" s="433"/>
      <c r="Y17" s="433"/>
      <c r="Z17" s="433"/>
      <c r="AA17" s="433"/>
      <c r="AB17" s="434"/>
      <c r="AC17" s="396">
        <v>517</v>
      </c>
      <c r="AD17" s="397"/>
      <c r="AE17" s="397"/>
      <c r="AF17" s="397"/>
      <c r="AG17" s="398"/>
      <c r="AH17" s="396">
        <v>566</v>
      </c>
      <c r="AI17" s="397"/>
      <c r="AJ17" s="397"/>
      <c r="AK17" s="397"/>
      <c r="AL17" s="399"/>
      <c r="AM17" s="489"/>
      <c r="AN17" s="394"/>
      <c r="AO17" s="394"/>
      <c r="AP17" s="394"/>
      <c r="AQ17" s="394"/>
      <c r="AR17" s="394"/>
      <c r="AS17" s="394"/>
      <c r="AT17" s="395"/>
      <c r="AU17" s="477"/>
      <c r="AV17" s="478"/>
      <c r="AW17" s="478"/>
      <c r="AX17" s="478"/>
      <c r="AY17" s="400" t="s">
        <v>153</v>
      </c>
      <c r="AZ17" s="401"/>
      <c r="BA17" s="401"/>
      <c r="BB17" s="401"/>
      <c r="BC17" s="401"/>
      <c r="BD17" s="401"/>
      <c r="BE17" s="401"/>
      <c r="BF17" s="401"/>
      <c r="BG17" s="401"/>
      <c r="BH17" s="401"/>
      <c r="BI17" s="401"/>
      <c r="BJ17" s="401"/>
      <c r="BK17" s="401"/>
      <c r="BL17" s="401"/>
      <c r="BM17" s="402"/>
      <c r="BN17" s="420">
        <v>605133</v>
      </c>
      <c r="BO17" s="421"/>
      <c r="BP17" s="421"/>
      <c r="BQ17" s="421"/>
      <c r="BR17" s="421"/>
      <c r="BS17" s="421"/>
      <c r="BT17" s="421"/>
      <c r="BU17" s="422"/>
      <c r="BV17" s="420">
        <v>533298</v>
      </c>
      <c r="BW17" s="421"/>
      <c r="BX17" s="421"/>
      <c r="BY17" s="421"/>
      <c r="BZ17" s="421"/>
      <c r="CA17" s="421"/>
      <c r="CB17" s="421"/>
      <c r="CC17" s="422"/>
      <c r="CD17" s="194"/>
      <c r="CE17" s="418"/>
      <c r="CF17" s="418"/>
      <c r="CG17" s="418"/>
      <c r="CH17" s="418"/>
      <c r="CI17" s="418"/>
      <c r="CJ17" s="418"/>
      <c r="CK17" s="418"/>
      <c r="CL17" s="418"/>
      <c r="CM17" s="418"/>
      <c r="CN17" s="418"/>
      <c r="CO17" s="418"/>
      <c r="CP17" s="418"/>
      <c r="CQ17" s="418"/>
      <c r="CR17" s="418"/>
      <c r="CS17" s="419"/>
      <c r="CT17" s="390"/>
      <c r="CU17" s="391"/>
      <c r="CV17" s="391"/>
      <c r="CW17" s="391"/>
      <c r="CX17" s="391"/>
      <c r="CY17" s="391"/>
      <c r="CZ17" s="391"/>
      <c r="DA17" s="392"/>
      <c r="DB17" s="390"/>
      <c r="DC17" s="391"/>
      <c r="DD17" s="391"/>
      <c r="DE17" s="391"/>
      <c r="DF17" s="391"/>
      <c r="DG17" s="391"/>
      <c r="DH17" s="391"/>
      <c r="DI17" s="392"/>
    </row>
    <row r="18" spans="1:113" ht="18.75" customHeight="1" thickBot="1" x14ac:dyDescent="0.2">
      <c r="A18" s="181"/>
      <c r="B18" s="482" t="s">
        <v>154</v>
      </c>
      <c r="C18" s="483"/>
      <c r="D18" s="483"/>
      <c r="E18" s="484"/>
      <c r="F18" s="484"/>
      <c r="G18" s="484"/>
      <c r="H18" s="484"/>
      <c r="I18" s="484"/>
      <c r="J18" s="484"/>
      <c r="K18" s="484"/>
      <c r="L18" s="485">
        <v>293.92</v>
      </c>
      <c r="M18" s="485"/>
      <c r="N18" s="485"/>
      <c r="O18" s="485"/>
      <c r="P18" s="485"/>
      <c r="Q18" s="485"/>
      <c r="R18" s="486"/>
      <c r="S18" s="486"/>
      <c r="T18" s="486"/>
      <c r="U18" s="486"/>
      <c r="V18" s="487"/>
      <c r="W18" s="501"/>
      <c r="X18" s="502"/>
      <c r="Y18" s="502"/>
      <c r="Z18" s="502"/>
      <c r="AA18" s="502"/>
      <c r="AB18" s="512"/>
      <c r="AC18" s="384">
        <v>60.2</v>
      </c>
      <c r="AD18" s="385"/>
      <c r="AE18" s="385"/>
      <c r="AF18" s="385"/>
      <c r="AG18" s="488"/>
      <c r="AH18" s="384">
        <v>56.4</v>
      </c>
      <c r="AI18" s="385"/>
      <c r="AJ18" s="385"/>
      <c r="AK18" s="385"/>
      <c r="AL18" s="386"/>
      <c r="AM18" s="489"/>
      <c r="AN18" s="394"/>
      <c r="AO18" s="394"/>
      <c r="AP18" s="394"/>
      <c r="AQ18" s="394"/>
      <c r="AR18" s="394"/>
      <c r="AS18" s="394"/>
      <c r="AT18" s="395"/>
      <c r="AU18" s="477"/>
      <c r="AV18" s="478"/>
      <c r="AW18" s="478"/>
      <c r="AX18" s="478"/>
      <c r="AY18" s="400" t="s">
        <v>155</v>
      </c>
      <c r="AZ18" s="401"/>
      <c r="BA18" s="401"/>
      <c r="BB18" s="401"/>
      <c r="BC18" s="401"/>
      <c r="BD18" s="401"/>
      <c r="BE18" s="401"/>
      <c r="BF18" s="401"/>
      <c r="BG18" s="401"/>
      <c r="BH18" s="401"/>
      <c r="BI18" s="401"/>
      <c r="BJ18" s="401"/>
      <c r="BK18" s="401"/>
      <c r="BL18" s="401"/>
      <c r="BM18" s="402"/>
      <c r="BN18" s="420">
        <v>1750764</v>
      </c>
      <c r="BO18" s="421"/>
      <c r="BP18" s="421"/>
      <c r="BQ18" s="421"/>
      <c r="BR18" s="421"/>
      <c r="BS18" s="421"/>
      <c r="BT18" s="421"/>
      <c r="BU18" s="422"/>
      <c r="BV18" s="420">
        <v>1686843</v>
      </c>
      <c r="BW18" s="421"/>
      <c r="BX18" s="421"/>
      <c r="BY18" s="421"/>
      <c r="BZ18" s="421"/>
      <c r="CA18" s="421"/>
      <c r="CB18" s="421"/>
      <c r="CC18" s="422"/>
      <c r="CD18" s="194"/>
      <c r="CE18" s="418"/>
      <c r="CF18" s="418"/>
      <c r="CG18" s="418"/>
      <c r="CH18" s="418"/>
      <c r="CI18" s="418"/>
      <c r="CJ18" s="418"/>
      <c r="CK18" s="418"/>
      <c r="CL18" s="418"/>
      <c r="CM18" s="418"/>
      <c r="CN18" s="418"/>
      <c r="CO18" s="418"/>
      <c r="CP18" s="418"/>
      <c r="CQ18" s="418"/>
      <c r="CR18" s="418"/>
      <c r="CS18" s="419"/>
      <c r="CT18" s="390"/>
      <c r="CU18" s="391"/>
      <c r="CV18" s="391"/>
      <c r="CW18" s="391"/>
      <c r="CX18" s="391"/>
      <c r="CY18" s="391"/>
      <c r="CZ18" s="391"/>
      <c r="DA18" s="392"/>
      <c r="DB18" s="390"/>
      <c r="DC18" s="391"/>
      <c r="DD18" s="391"/>
      <c r="DE18" s="391"/>
      <c r="DF18" s="391"/>
      <c r="DG18" s="391"/>
      <c r="DH18" s="391"/>
      <c r="DI18" s="392"/>
    </row>
    <row r="19" spans="1:113" ht="18.75" customHeight="1" thickBot="1" x14ac:dyDescent="0.2">
      <c r="A19" s="181"/>
      <c r="B19" s="482" t="s">
        <v>156</v>
      </c>
      <c r="C19" s="483"/>
      <c r="D19" s="483"/>
      <c r="E19" s="484"/>
      <c r="F19" s="484"/>
      <c r="G19" s="484"/>
      <c r="H19" s="484"/>
      <c r="I19" s="484"/>
      <c r="J19" s="484"/>
      <c r="K19" s="484"/>
      <c r="L19" s="490">
        <v>6</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04"/>
      <c r="AM19" s="489"/>
      <c r="AN19" s="394"/>
      <c r="AO19" s="394"/>
      <c r="AP19" s="394"/>
      <c r="AQ19" s="394"/>
      <c r="AR19" s="394"/>
      <c r="AS19" s="394"/>
      <c r="AT19" s="395"/>
      <c r="AU19" s="477"/>
      <c r="AV19" s="478"/>
      <c r="AW19" s="478"/>
      <c r="AX19" s="478"/>
      <c r="AY19" s="400" t="s">
        <v>157</v>
      </c>
      <c r="AZ19" s="401"/>
      <c r="BA19" s="401"/>
      <c r="BB19" s="401"/>
      <c r="BC19" s="401"/>
      <c r="BD19" s="401"/>
      <c r="BE19" s="401"/>
      <c r="BF19" s="401"/>
      <c r="BG19" s="401"/>
      <c r="BH19" s="401"/>
      <c r="BI19" s="401"/>
      <c r="BJ19" s="401"/>
      <c r="BK19" s="401"/>
      <c r="BL19" s="401"/>
      <c r="BM19" s="402"/>
      <c r="BN19" s="420">
        <v>2597651</v>
      </c>
      <c r="BO19" s="421"/>
      <c r="BP19" s="421"/>
      <c r="BQ19" s="421"/>
      <c r="BR19" s="421"/>
      <c r="BS19" s="421"/>
      <c r="BT19" s="421"/>
      <c r="BU19" s="422"/>
      <c r="BV19" s="420">
        <v>2479437</v>
      </c>
      <c r="BW19" s="421"/>
      <c r="BX19" s="421"/>
      <c r="BY19" s="421"/>
      <c r="BZ19" s="421"/>
      <c r="CA19" s="421"/>
      <c r="CB19" s="421"/>
      <c r="CC19" s="422"/>
      <c r="CD19" s="194"/>
      <c r="CE19" s="418"/>
      <c r="CF19" s="418"/>
      <c r="CG19" s="418"/>
      <c r="CH19" s="418"/>
      <c r="CI19" s="418"/>
      <c r="CJ19" s="418"/>
      <c r="CK19" s="418"/>
      <c r="CL19" s="418"/>
      <c r="CM19" s="418"/>
      <c r="CN19" s="418"/>
      <c r="CO19" s="418"/>
      <c r="CP19" s="418"/>
      <c r="CQ19" s="418"/>
      <c r="CR19" s="418"/>
      <c r="CS19" s="419"/>
      <c r="CT19" s="390"/>
      <c r="CU19" s="391"/>
      <c r="CV19" s="391"/>
      <c r="CW19" s="391"/>
      <c r="CX19" s="391"/>
      <c r="CY19" s="391"/>
      <c r="CZ19" s="391"/>
      <c r="DA19" s="392"/>
      <c r="DB19" s="390"/>
      <c r="DC19" s="391"/>
      <c r="DD19" s="391"/>
      <c r="DE19" s="391"/>
      <c r="DF19" s="391"/>
      <c r="DG19" s="391"/>
      <c r="DH19" s="391"/>
      <c r="DI19" s="392"/>
    </row>
    <row r="20" spans="1:113" ht="18.75" customHeight="1" thickBot="1" x14ac:dyDescent="0.2">
      <c r="A20" s="181"/>
      <c r="B20" s="482" t="s">
        <v>158</v>
      </c>
      <c r="C20" s="483"/>
      <c r="D20" s="483"/>
      <c r="E20" s="484"/>
      <c r="F20" s="484"/>
      <c r="G20" s="484"/>
      <c r="H20" s="484"/>
      <c r="I20" s="484"/>
      <c r="J20" s="484"/>
      <c r="K20" s="484"/>
      <c r="L20" s="490">
        <v>878</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467"/>
      <c r="AO20" s="467"/>
      <c r="AP20" s="467"/>
      <c r="AQ20" s="467"/>
      <c r="AR20" s="467"/>
      <c r="AS20" s="467"/>
      <c r="AT20" s="468"/>
      <c r="AU20" s="496"/>
      <c r="AV20" s="497"/>
      <c r="AW20" s="497"/>
      <c r="AX20" s="498"/>
      <c r="AY20" s="400"/>
      <c r="AZ20" s="401"/>
      <c r="BA20" s="401"/>
      <c r="BB20" s="401"/>
      <c r="BC20" s="401"/>
      <c r="BD20" s="401"/>
      <c r="BE20" s="401"/>
      <c r="BF20" s="401"/>
      <c r="BG20" s="401"/>
      <c r="BH20" s="401"/>
      <c r="BI20" s="401"/>
      <c r="BJ20" s="401"/>
      <c r="BK20" s="401"/>
      <c r="BL20" s="401"/>
      <c r="BM20" s="402"/>
      <c r="BN20" s="420"/>
      <c r="BO20" s="421"/>
      <c r="BP20" s="421"/>
      <c r="BQ20" s="421"/>
      <c r="BR20" s="421"/>
      <c r="BS20" s="421"/>
      <c r="BT20" s="421"/>
      <c r="BU20" s="422"/>
      <c r="BV20" s="420"/>
      <c r="BW20" s="421"/>
      <c r="BX20" s="421"/>
      <c r="BY20" s="421"/>
      <c r="BZ20" s="421"/>
      <c r="CA20" s="421"/>
      <c r="CB20" s="421"/>
      <c r="CC20" s="422"/>
      <c r="CD20" s="194"/>
      <c r="CE20" s="418"/>
      <c r="CF20" s="418"/>
      <c r="CG20" s="418"/>
      <c r="CH20" s="418"/>
      <c r="CI20" s="418"/>
      <c r="CJ20" s="418"/>
      <c r="CK20" s="418"/>
      <c r="CL20" s="418"/>
      <c r="CM20" s="418"/>
      <c r="CN20" s="418"/>
      <c r="CO20" s="418"/>
      <c r="CP20" s="418"/>
      <c r="CQ20" s="418"/>
      <c r="CR20" s="418"/>
      <c r="CS20" s="419"/>
      <c r="CT20" s="390"/>
      <c r="CU20" s="391"/>
      <c r="CV20" s="391"/>
      <c r="CW20" s="391"/>
      <c r="CX20" s="391"/>
      <c r="CY20" s="391"/>
      <c r="CZ20" s="391"/>
      <c r="DA20" s="392"/>
      <c r="DB20" s="390"/>
      <c r="DC20" s="391"/>
      <c r="DD20" s="391"/>
      <c r="DE20" s="391"/>
      <c r="DF20" s="391"/>
      <c r="DG20" s="391"/>
      <c r="DH20" s="391"/>
      <c r="DI20" s="392"/>
    </row>
    <row r="21" spans="1:113" ht="18.75" customHeight="1" x14ac:dyDescent="0.15">
      <c r="A21" s="181"/>
      <c r="B21" s="479" t="s">
        <v>159</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400"/>
      <c r="AZ21" s="401"/>
      <c r="BA21" s="401"/>
      <c r="BB21" s="401"/>
      <c r="BC21" s="401"/>
      <c r="BD21" s="401"/>
      <c r="BE21" s="401"/>
      <c r="BF21" s="401"/>
      <c r="BG21" s="401"/>
      <c r="BH21" s="401"/>
      <c r="BI21" s="401"/>
      <c r="BJ21" s="401"/>
      <c r="BK21" s="401"/>
      <c r="BL21" s="401"/>
      <c r="BM21" s="402"/>
      <c r="BN21" s="420"/>
      <c r="BO21" s="421"/>
      <c r="BP21" s="421"/>
      <c r="BQ21" s="421"/>
      <c r="BR21" s="421"/>
      <c r="BS21" s="421"/>
      <c r="BT21" s="421"/>
      <c r="BU21" s="422"/>
      <c r="BV21" s="420"/>
      <c r="BW21" s="421"/>
      <c r="BX21" s="421"/>
      <c r="BY21" s="421"/>
      <c r="BZ21" s="421"/>
      <c r="CA21" s="421"/>
      <c r="CB21" s="421"/>
      <c r="CC21" s="422"/>
      <c r="CD21" s="194"/>
      <c r="CE21" s="418"/>
      <c r="CF21" s="418"/>
      <c r="CG21" s="418"/>
      <c r="CH21" s="418"/>
      <c r="CI21" s="418"/>
      <c r="CJ21" s="418"/>
      <c r="CK21" s="418"/>
      <c r="CL21" s="418"/>
      <c r="CM21" s="418"/>
      <c r="CN21" s="418"/>
      <c r="CO21" s="418"/>
      <c r="CP21" s="418"/>
      <c r="CQ21" s="418"/>
      <c r="CR21" s="418"/>
      <c r="CS21" s="419"/>
      <c r="CT21" s="390"/>
      <c r="CU21" s="391"/>
      <c r="CV21" s="391"/>
      <c r="CW21" s="391"/>
      <c r="CX21" s="391"/>
      <c r="CY21" s="391"/>
      <c r="CZ21" s="391"/>
      <c r="DA21" s="392"/>
      <c r="DB21" s="390"/>
      <c r="DC21" s="391"/>
      <c r="DD21" s="391"/>
      <c r="DE21" s="391"/>
      <c r="DF21" s="391"/>
      <c r="DG21" s="391"/>
      <c r="DH21" s="391"/>
      <c r="DI21" s="392"/>
    </row>
    <row r="22" spans="1:113" ht="18.75" customHeight="1" thickBot="1" x14ac:dyDescent="0.2">
      <c r="A22" s="181"/>
      <c r="B22" s="449" t="s">
        <v>160</v>
      </c>
      <c r="C22" s="450"/>
      <c r="D22" s="451"/>
      <c r="E22" s="458" t="s">
        <v>1</v>
      </c>
      <c r="F22" s="433"/>
      <c r="G22" s="433"/>
      <c r="H22" s="433"/>
      <c r="I22" s="433"/>
      <c r="J22" s="433"/>
      <c r="K22" s="434"/>
      <c r="L22" s="458" t="s">
        <v>161</v>
      </c>
      <c r="M22" s="433"/>
      <c r="N22" s="433"/>
      <c r="O22" s="433"/>
      <c r="P22" s="434"/>
      <c r="Q22" s="443" t="s">
        <v>162</v>
      </c>
      <c r="R22" s="444"/>
      <c r="S22" s="444"/>
      <c r="T22" s="444"/>
      <c r="U22" s="444"/>
      <c r="V22" s="459"/>
      <c r="W22" s="461" t="s">
        <v>163</v>
      </c>
      <c r="X22" s="450"/>
      <c r="Y22" s="451"/>
      <c r="Z22" s="458" t="s">
        <v>1</v>
      </c>
      <c r="AA22" s="433"/>
      <c r="AB22" s="433"/>
      <c r="AC22" s="433"/>
      <c r="AD22" s="433"/>
      <c r="AE22" s="433"/>
      <c r="AF22" s="433"/>
      <c r="AG22" s="434"/>
      <c r="AH22" s="432" t="s">
        <v>164</v>
      </c>
      <c r="AI22" s="433"/>
      <c r="AJ22" s="433"/>
      <c r="AK22" s="433"/>
      <c r="AL22" s="434"/>
      <c r="AM22" s="432" t="s">
        <v>165</v>
      </c>
      <c r="AN22" s="438"/>
      <c r="AO22" s="438"/>
      <c r="AP22" s="438"/>
      <c r="AQ22" s="438"/>
      <c r="AR22" s="439"/>
      <c r="AS22" s="443" t="s">
        <v>162</v>
      </c>
      <c r="AT22" s="444"/>
      <c r="AU22" s="444"/>
      <c r="AV22" s="444"/>
      <c r="AW22" s="444"/>
      <c r="AX22" s="445"/>
      <c r="AY22" s="387"/>
      <c r="AZ22" s="388"/>
      <c r="BA22" s="388"/>
      <c r="BB22" s="388"/>
      <c r="BC22" s="388"/>
      <c r="BD22" s="388"/>
      <c r="BE22" s="388"/>
      <c r="BF22" s="388"/>
      <c r="BG22" s="388"/>
      <c r="BH22" s="388"/>
      <c r="BI22" s="388"/>
      <c r="BJ22" s="388"/>
      <c r="BK22" s="388"/>
      <c r="BL22" s="388"/>
      <c r="BM22" s="389"/>
      <c r="BN22" s="423"/>
      <c r="BO22" s="424"/>
      <c r="BP22" s="424"/>
      <c r="BQ22" s="424"/>
      <c r="BR22" s="424"/>
      <c r="BS22" s="424"/>
      <c r="BT22" s="424"/>
      <c r="BU22" s="425"/>
      <c r="BV22" s="423"/>
      <c r="BW22" s="424"/>
      <c r="BX22" s="424"/>
      <c r="BY22" s="424"/>
      <c r="BZ22" s="424"/>
      <c r="CA22" s="424"/>
      <c r="CB22" s="424"/>
      <c r="CC22" s="425"/>
      <c r="CD22" s="194"/>
      <c r="CE22" s="418"/>
      <c r="CF22" s="418"/>
      <c r="CG22" s="418"/>
      <c r="CH22" s="418"/>
      <c r="CI22" s="418"/>
      <c r="CJ22" s="418"/>
      <c r="CK22" s="418"/>
      <c r="CL22" s="418"/>
      <c r="CM22" s="418"/>
      <c r="CN22" s="418"/>
      <c r="CO22" s="418"/>
      <c r="CP22" s="418"/>
      <c r="CQ22" s="418"/>
      <c r="CR22" s="418"/>
      <c r="CS22" s="419"/>
      <c r="CT22" s="390"/>
      <c r="CU22" s="391"/>
      <c r="CV22" s="391"/>
      <c r="CW22" s="391"/>
      <c r="CX22" s="391"/>
      <c r="CY22" s="391"/>
      <c r="CZ22" s="391"/>
      <c r="DA22" s="392"/>
      <c r="DB22" s="390"/>
      <c r="DC22" s="391"/>
      <c r="DD22" s="391"/>
      <c r="DE22" s="391"/>
      <c r="DF22" s="391"/>
      <c r="DG22" s="391"/>
      <c r="DH22" s="391"/>
      <c r="DI22" s="392"/>
    </row>
    <row r="23" spans="1:113" ht="18.75" customHeight="1" x14ac:dyDescent="0.15">
      <c r="A23" s="181"/>
      <c r="B23" s="452"/>
      <c r="C23" s="453"/>
      <c r="D23" s="454"/>
      <c r="E23" s="435"/>
      <c r="F23" s="436"/>
      <c r="G23" s="436"/>
      <c r="H23" s="436"/>
      <c r="I23" s="436"/>
      <c r="J23" s="436"/>
      <c r="K23" s="437"/>
      <c r="L23" s="435"/>
      <c r="M23" s="436"/>
      <c r="N23" s="436"/>
      <c r="O23" s="436"/>
      <c r="P23" s="437"/>
      <c r="Q23" s="446"/>
      <c r="R23" s="447"/>
      <c r="S23" s="447"/>
      <c r="T23" s="447"/>
      <c r="U23" s="447"/>
      <c r="V23" s="460"/>
      <c r="W23" s="462"/>
      <c r="X23" s="453"/>
      <c r="Y23" s="454"/>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412" t="s">
        <v>166</v>
      </c>
      <c r="AZ23" s="413"/>
      <c r="BA23" s="413"/>
      <c r="BB23" s="413"/>
      <c r="BC23" s="413"/>
      <c r="BD23" s="413"/>
      <c r="BE23" s="413"/>
      <c r="BF23" s="413"/>
      <c r="BG23" s="413"/>
      <c r="BH23" s="413"/>
      <c r="BI23" s="413"/>
      <c r="BJ23" s="413"/>
      <c r="BK23" s="413"/>
      <c r="BL23" s="413"/>
      <c r="BM23" s="414"/>
      <c r="BN23" s="420">
        <v>2672000</v>
      </c>
      <c r="BO23" s="421"/>
      <c r="BP23" s="421"/>
      <c r="BQ23" s="421"/>
      <c r="BR23" s="421"/>
      <c r="BS23" s="421"/>
      <c r="BT23" s="421"/>
      <c r="BU23" s="422"/>
      <c r="BV23" s="420">
        <v>2708368</v>
      </c>
      <c r="BW23" s="421"/>
      <c r="BX23" s="421"/>
      <c r="BY23" s="421"/>
      <c r="BZ23" s="421"/>
      <c r="CA23" s="421"/>
      <c r="CB23" s="421"/>
      <c r="CC23" s="422"/>
      <c r="CD23" s="194"/>
      <c r="CE23" s="418"/>
      <c r="CF23" s="418"/>
      <c r="CG23" s="418"/>
      <c r="CH23" s="418"/>
      <c r="CI23" s="418"/>
      <c r="CJ23" s="418"/>
      <c r="CK23" s="418"/>
      <c r="CL23" s="418"/>
      <c r="CM23" s="418"/>
      <c r="CN23" s="418"/>
      <c r="CO23" s="418"/>
      <c r="CP23" s="418"/>
      <c r="CQ23" s="418"/>
      <c r="CR23" s="418"/>
      <c r="CS23" s="419"/>
      <c r="CT23" s="390"/>
      <c r="CU23" s="391"/>
      <c r="CV23" s="391"/>
      <c r="CW23" s="391"/>
      <c r="CX23" s="391"/>
      <c r="CY23" s="391"/>
      <c r="CZ23" s="391"/>
      <c r="DA23" s="392"/>
      <c r="DB23" s="390"/>
      <c r="DC23" s="391"/>
      <c r="DD23" s="391"/>
      <c r="DE23" s="391"/>
      <c r="DF23" s="391"/>
      <c r="DG23" s="391"/>
      <c r="DH23" s="391"/>
      <c r="DI23" s="392"/>
    </row>
    <row r="24" spans="1:113" ht="18.75" customHeight="1" thickBot="1" x14ac:dyDescent="0.2">
      <c r="A24" s="181"/>
      <c r="B24" s="452"/>
      <c r="C24" s="453"/>
      <c r="D24" s="454"/>
      <c r="E24" s="393" t="s">
        <v>167</v>
      </c>
      <c r="F24" s="394"/>
      <c r="G24" s="394"/>
      <c r="H24" s="394"/>
      <c r="I24" s="394"/>
      <c r="J24" s="394"/>
      <c r="K24" s="395"/>
      <c r="L24" s="396">
        <v>1</v>
      </c>
      <c r="M24" s="397"/>
      <c r="N24" s="397"/>
      <c r="O24" s="397"/>
      <c r="P24" s="398"/>
      <c r="Q24" s="396">
        <v>7010</v>
      </c>
      <c r="R24" s="397"/>
      <c r="S24" s="397"/>
      <c r="T24" s="397"/>
      <c r="U24" s="397"/>
      <c r="V24" s="398"/>
      <c r="W24" s="462"/>
      <c r="X24" s="453"/>
      <c r="Y24" s="454"/>
      <c r="Z24" s="393" t="s">
        <v>168</v>
      </c>
      <c r="AA24" s="394"/>
      <c r="AB24" s="394"/>
      <c r="AC24" s="394"/>
      <c r="AD24" s="394"/>
      <c r="AE24" s="394"/>
      <c r="AF24" s="394"/>
      <c r="AG24" s="395"/>
      <c r="AH24" s="396">
        <v>61</v>
      </c>
      <c r="AI24" s="397"/>
      <c r="AJ24" s="397"/>
      <c r="AK24" s="397"/>
      <c r="AL24" s="398"/>
      <c r="AM24" s="396">
        <v>178913</v>
      </c>
      <c r="AN24" s="397"/>
      <c r="AO24" s="397"/>
      <c r="AP24" s="397"/>
      <c r="AQ24" s="397"/>
      <c r="AR24" s="398"/>
      <c r="AS24" s="396">
        <v>2933</v>
      </c>
      <c r="AT24" s="397"/>
      <c r="AU24" s="397"/>
      <c r="AV24" s="397"/>
      <c r="AW24" s="397"/>
      <c r="AX24" s="399"/>
      <c r="AY24" s="387" t="s">
        <v>169</v>
      </c>
      <c r="AZ24" s="388"/>
      <c r="BA24" s="388"/>
      <c r="BB24" s="388"/>
      <c r="BC24" s="388"/>
      <c r="BD24" s="388"/>
      <c r="BE24" s="388"/>
      <c r="BF24" s="388"/>
      <c r="BG24" s="388"/>
      <c r="BH24" s="388"/>
      <c r="BI24" s="388"/>
      <c r="BJ24" s="388"/>
      <c r="BK24" s="388"/>
      <c r="BL24" s="388"/>
      <c r="BM24" s="389"/>
      <c r="BN24" s="420">
        <v>1980232</v>
      </c>
      <c r="BO24" s="421"/>
      <c r="BP24" s="421"/>
      <c r="BQ24" s="421"/>
      <c r="BR24" s="421"/>
      <c r="BS24" s="421"/>
      <c r="BT24" s="421"/>
      <c r="BU24" s="422"/>
      <c r="BV24" s="420">
        <v>2127532</v>
      </c>
      <c r="BW24" s="421"/>
      <c r="BX24" s="421"/>
      <c r="BY24" s="421"/>
      <c r="BZ24" s="421"/>
      <c r="CA24" s="421"/>
      <c r="CB24" s="421"/>
      <c r="CC24" s="422"/>
      <c r="CD24" s="194"/>
      <c r="CE24" s="418"/>
      <c r="CF24" s="418"/>
      <c r="CG24" s="418"/>
      <c r="CH24" s="418"/>
      <c r="CI24" s="418"/>
      <c r="CJ24" s="418"/>
      <c r="CK24" s="418"/>
      <c r="CL24" s="418"/>
      <c r="CM24" s="418"/>
      <c r="CN24" s="418"/>
      <c r="CO24" s="418"/>
      <c r="CP24" s="418"/>
      <c r="CQ24" s="418"/>
      <c r="CR24" s="418"/>
      <c r="CS24" s="419"/>
      <c r="CT24" s="390"/>
      <c r="CU24" s="391"/>
      <c r="CV24" s="391"/>
      <c r="CW24" s="391"/>
      <c r="CX24" s="391"/>
      <c r="CY24" s="391"/>
      <c r="CZ24" s="391"/>
      <c r="DA24" s="392"/>
      <c r="DB24" s="390"/>
      <c r="DC24" s="391"/>
      <c r="DD24" s="391"/>
      <c r="DE24" s="391"/>
      <c r="DF24" s="391"/>
      <c r="DG24" s="391"/>
      <c r="DH24" s="391"/>
      <c r="DI24" s="392"/>
    </row>
    <row r="25" spans="1:113" ht="18.75" customHeight="1" x14ac:dyDescent="0.15">
      <c r="A25" s="181"/>
      <c r="B25" s="452"/>
      <c r="C25" s="453"/>
      <c r="D25" s="454"/>
      <c r="E25" s="393" t="s">
        <v>170</v>
      </c>
      <c r="F25" s="394"/>
      <c r="G25" s="394"/>
      <c r="H25" s="394"/>
      <c r="I25" s="394"/>
      <c r="J25" s="394"/>
      <c r="K25" s="395"/>
      <c r="L25" s="396">
        <v>1</v>
      </c>
      <c r="M25" s="397"/>
      <c r="N25" s="397"/>
      <c r="O25" s="397"/>
      <c r="P25" s="398"/>
      <c r="Q25" s="396">
        <v>5670</v>
      </c>
      <c r="R25" s="397"/>
      <c r="S25" s="397"/>
      <c r="T25" s="397"/>
      <c r="U25" s="397"/>
      <c r="V25" s="398"/>
      <c r="W25" s="462"/>
      <c r="X25" s="453"/>
      <c r="Y25" s="454"/>
      <c r="Z25" s="393" t="s">
        <v>171</v>
      </c>
      <c r="AA25" s="394"/>
      <c r="AB25" s="394"/>
      <c r="AC25" s="394"/>
      <c r="AD25" s="394"/>
      <c r="AE25" s="394"/>
      <c r="AF25" s="394"/>
      <c r="AG25" s="395"/>
      <c r="AH25" s="396" t="s">
        <v>136</v>
      </c>
      <c r="AI25" s="397"/>
      <c r="AJ25" s="397"/>
      <c r="AK25" s="397"/>
      <c r="AL25" s="398"/>
      <c r="AM25" s="396" t="s">
        <v>136</v>
      </c>
      <c r="AN25" s="397"/>
      <c r="AO25" s="397"/>
      <c r="AP25" s="397"/>
      <c r="AQ25" s="397"/>
      <c r="AR25" s="398"/>
      <c r="AS25" s="396" t="s">
        <v>136</v>
      </c>
      <c r="AT25" s="397"/>
      <c r="AU25" s="397"/>
      <c r="AV25" s="397"/>
      <c r="AW25" s="397"/>
      <c r="AX25" s="399"/>
      <c r="AY25" s="412" t="s">
        <v>172</v>
      </c>
      <c r="AZ25" s="413"/>
      <c r="BA25" s="413"/>
      <c r="BB25" s="413"/>
      <c r="BC25" s="413"/>
      <c r="BD25" s="413"/>
      <c r="BE25" s="413"/>
      <c r="BF25" s="413"/>
      <c r="BG25" s="413"/>
      <c r="BH25" s="413"/>
      <c r="BI25" s="413"/>
      <c r="BJ25" s="413"/>
      <c r="BK25" s="413"/>
      <c r="BL25" s="413"/>
      <c r="BM25" s="414"/>
      <c r="BN25" s="415" t="s">
        <v>136</v>
      </c>
      <c r="BO25" s="416"/>
      <c r="BP25" s="416"/>
      <c r="BQ25" s="416"/>
      <c r="BR25" s="416"/>
      <c r="BS25" s="416"/>
      <c r="BT25" s="416"/>
      <c r="BU25" s="417"/>
      <c r="BV25" s="415" t="s">
        <v>136</v>
      </c>
      <c r="BW25" s="416"/>
      <c r="BX25" s="416"/>
      <c r="BY25" s="416"/>
      <c r="BZ25" s="416"/>
      <c r="CA25" s="416"/>
      <c r="CB25" s="416"/>
      <c r="CC25" s="417"/>
      <c r="CD25" s="194"/>
      <c r="CE25" s="418"/>
      <c r="CF25" s="418"/>
      <c r="CG25" s="418"/>
      <c r="CH25" s="418"/>
      <c r="CI25" s="418"/>
      <c r="CJ25" s="418"/>
      <c r="CK25" s="418"/>
      <c r="CL25" s="418"/>
      <c r="CM25" s="418"/>
      <c r="CN25" s="418"/>
      <c r="CO25" s="418"/>
      <c r="CP25" s="418"/>
      <c r="CQ25" s="418"/>
      <c r="CR25" s="418"/>
      <c r="CS25" s="419"/>
      <c r="CT25" s="390"/>
      <c r="CU25" s="391"/>
      <c r="CV25" s="391"/>
      <c r="CW25" s="391"/>
      <c r="CX25" s="391"/>
      <c r="CY25" s="391"/>
      <c r="CZ25" s="391"/>
      <c r="DA25" s="392"/>
      <c r="DB25" s="390"/>
      <c r="DC25" s="391"/>
      <c r="DD25" s="391"/>
      <c r="DE25" s="391"/>
      <c r="DF25" s="391"/>
      <c r="DG25" s="391"/>
      <c r="DH25" s="391"/>
      <c r="DI25" s="392"/>
    </row>
    <row r="26" spans="1:113" ht="18.75" customHeight="1" x14ac:dyDescent="0.15">
      <c r="A26" s="181"/>
      <c r="B26" s="452"/>
      <c r="C26" s="453"/>
      <c r="D26" s="454"/>
      <c r="E26" s="393" t="s">
        <v>173</v>
      </c>
      <c r="F26" s="394"/>
      <c r="G26" s="394"/>
      <c r="H26" s="394"/>
      <c r="I26" s="394"/>
      <c r="J26" s="394"/>
      <c r="K26" s="395"/>
      <c r="L26" s="396">
        <v>1</v>
      </c>
      <c r="M26" s="397"/>
      <c r="N26" s="397"/>
      <c r="O26" s="397"/>
      <c r="P26" s="398"/>
      <c r="Q26" s="396">
        <v>5280</v>
      </c>
      <c r="R26" s="397"/>
      <c r="S26" s="397"/>
      <c r="T26" s="397"/>
      <c r="U26" s="397"/>
      <c r="V26" s="398"/>
      <c r="W26" s="462"/>
      <c r="X26" s="453"/>
      <c r="Y26" s="454"/>
      <c r="Z26" s="393" t="s">
        <v>174</v>
      </c>
      <c r="AA26" s="475"/>
      <c r="AB26" s="475"/>
      <c r="AC26" s="475"/>
      <c r="AD26" s="475"/>
      <c r="AE26" s="475"/>
      <c r="AF26" s="475"/>
      <c r="AG26" s="476"/>
      <c r="AH26" s="396">
        <v>1</v>
      </c>
      <c r="AI26" s="397"/>
      <c r="AJ26" s="397"/>
      <c r="AK26" s="397"/>
      <c r="AL26" s="398"/>
      <c r="AM26" s="396" t="s">
        <v>175</v>
      </c>
      <c r="AN26" s="397"/>
      <c r="AO26" s="397"/>
      <c r="AP26" s="397"/>
      <c r="AQ26" s="397"/>
      <c r="AR26" s="398"/>
      <c r="AS26" s="396" t="s">
        <v>175</v>
      </c>
      <c r="AT26" s="397"/>
      <c r="AU26" s="397"/>
      <c r="AV26" s="397"/>
      <c r="AW26" s="397"/>
      <c r="AX26" s="399"/>
      <c r="AY26" s="429" t="s">
        <v>176</v>
      </c>
      <c r="AZ26" s="430"/>
      <c r="BA26" s="430"/>
      <c r="BB26" s="430"/>
      <c r="BC26" s="430"/>
      <c r="BD26" s="430"/>
      <c r="BE26" s="430"/>
      <c r="BF26" s="430"/>
      <c r="BG26" s="430"/>
      <c r="BH26" s="430"/>
      <c r="BI26" s="430"/>
      <c r="BJ26" s="430"/>
      <c r="BK26" s="430"/>
      <c r="BL26" s="430"/>
      <c r="BM26" s="431"/>
      <c r="BN26" s="420" t="s">
        <v>136</v>
      </c>
      <c r="BO26" s="421"/>
      <c r="BP26" s="421"/>
      <c r="BQ26" s="421"/>
      <c r="BR26" s="421"/>
      <c r="BS26" s="421"/>
      <c r="BT26" s="421"/>
      <c r="BU26" s="422"/>
      <c r="BV26" s="420" t="s">
        <v>136</v>
      </c>
      <c r="BW26" s="421"/>
      <c r="BX26" s="421"/>
      <c r="BY26" s="421"/>
      <c r="BZ26" s="421"/>
      <c r="CA26" s="421"/>
      <c r="CB26" s="421"/>
      <c r="CC26" s="422"/>
      <c r="CD26" s="194"/>
      <c r="CE26" s="418"/>
      <c r="CF26" s="418"/>
      <c r="CG26" s="418"/>
      <c r="CH26" s="418"/>
      <c r="CI26" s="418"/>
      <c r="CJ26" s="418"/>
      <c r="CK26" s="418"/>
      <c r="CL26" s="418"/>
      <c r="CM26" s="418"/>
      <c r="CN26" s="418"/>
      <c r="CO26" s="418"/>
      <c r="CP26" s="418"/>
      <c r="CQ26" s="418"/>
      <c r="CR26" s="418"/>
      <c r="CS26" s="419"/>
      <c r="CT26" s="390"/>
      <c r="CU26" s="391"/>
      <c r="CV26" s="391"/>
      <c r="CW26" s="391"/>
      <c r="CX26" s="391"/>
      <c r="CY26" s="391"/>
      <c r="CZ26" s="391"/>
      <c r="DA26" s="392"/>
      <c r="DB26" s="390"/>
      <c r="DC26" s="391"/>
      <c r="DD26" s="391"/>
      <c r="DE26" s="391"/>
      <c r="DF26" s="391"/>
      <c r="DG26" s="391"/>
      <c r="DH26" s="391"/>
      <c r="DI26" s="392"/>
    </row>
    <row r="27" spans="1:113" ht="18.75" customHeight="1" thickBot="1" x14ac:dyDescent="0.2">
      <c r="A27" s="181"/>
      <c r="B27" s="452"/>
      <c r="C27" s="453"/>
      <c r="D27" s="454"/>
      <c r="E27" s="393" t="s">
        <v>177</v>
      </c>
      <c r="F27" s="394"/>
      <c r="G27" s="394"/>
      <c r="H27" s="394"/>
      <c r="I27" s="394"/>
      <c r="J27" s="394"/>
      <c r="K27" s="395"/>
      <c r="L27" s="396">
        <v>1</v>
      </c>
      <c r="M27" s="397"/>
      <c r="N27" s="397"/>
      <c r="O27" s="397"/>
      <c r="P27" s="398"/>
      <c r="Q27" s="396">
        <v>2530</v>
      </c>
      <c r="R27" s="397"/>
      <c r="S27" s="397"/>
      <c r="T27" s="397"/>
      <c r="U27" s="397"/>
      <c r="V27" s="398"/>
      <c r="W27" s="462"/>
      <c r="X27" s="453"/>
      <c r="Y27" s="454"/>
      <c r="Z27" s="393" t="s">
        <v>178</v>
      </c>
      <c r="AA27" s="394"/>
      <c r="AB27" s="394"/>
      <c r="AC27" s="394"/>
      <c r="AD27" s="394"/>
      <c r="AE27" s="394"/>
      <c r="AF27" s="394"/>
      <c r="AG27" s="395"/>
      <c r="AH27" s="396" t="s">
        <v>136</v>
      </c>
      <c r="AI27" s="397"/>
      <c r="AJ27" s="397"/>
      <c r="AK27" s="397"/>
      <c r="AL27" s="398"/>
      <c r="AM27" s="396" t="s">
        <v>136</v>
      </c>
      <c r="AN27" s="397"/>
      <c r="AO27" s="397"/>
      <c r="AP27" s="397"/>
      <c r="AQ27" s="397"/>
      <c r="AR27" s="398"/>
      <c r="AS27" s="396" t="s">
        <v>136</v>
      </c>
      <c r="AT27" s="397"/>
      <c r="AU27" s="397"/>
      <c r="AV27" s="397"/>
      <c r="AW27" s="397"/>
      <c r="AX27" s="399"/>
      <c r="AY27" s="426" t="s">
        <v>179</v>
      </c>
      <c r="AZ27" s="427"/>
      <c r="BA27" s="427"/>
      <c r="BB27" s="427"/>
      <c r="BC27" s="427"/>
      <c r="BD27" s="427"/>
      <c r="BE27" s="427"/>
      <c r="BF27" s="427"/>
      <c r="BG27" s="427"/>
      <c r="BH27" s="427"/>
      <c r="BI27" s="427"/>
      <c r="BJ27" s="427"/>
      <c r="BK27" s="427"/>
      <c r="BL27" s="427"/>
      <c r="BM27" s="428"/>
      <c r="BN27" s="423">
        <v>88211</v>
      </c>
      <c r="BO27" s="424"/>
      <c r="BP27" s="424"/>
      <c r="BQ27" s="424"/>
      <c r="BR27" s="424"/>
      <c r="BS27" s="424"/>
      <c r="BT27" s="424"/>
      <c r="BU27" s="425"/>
      <c r="BV27" s="423">
        <v>88210</v>
      </c>
      <c r="BW27" s="424"/>
      <c r="BX27" s="424"/>
      <c r="BY27" s="424"/>
      <c r="BZ27" s="424"/>
      <c r="CA27" s="424"/>
      <c r="CB27" s="424"/>
      <c r="CC27" s="425"/>
      <c r="CD27" s="196"/>
      <c r="CE27" s="418"/>
      <c r="CF27" s="418"/>
      <c r="CG27" s="418"/>
      <c r="CH27" s="418"/>
      <c r="CI27" s="418"/>
      <c r="CJ27" s="418"/>
      <c r="CK27" s="418"/>
      <c r="CL27" s="418"/>
      <c r="CM27" s="418"/>
      <c r="CN27" s="418"/>
      <c r="CO27" s="418"/>
      <c r="CP27" s="418"/>
      <c r="CQ27" s="418"/>
      <c r="CR27" s="418"/>
      <c r="CS27" s="419"/>
      <c r="CT27" s="390"/>
      <c r="CU27" s="391"/>
      <c r="CV27" s="391"/>
      <c r="CW27" s="391"/>
      <c r="CX27" s="391"/>
      <c r="CY27" s="391"/>
      <c r="CZ27" s="391"/>
      <c r="DA27" s="392"/>
      <c r="DB27" s="390"/>
      <c r="DC27" s="391"/>
      <c r="DD27" s="391"/>
      <c r="DE27" s="391"/>
      <c r="DF27" s="391"/>
      <c r="DG27" s="391"/>
      <c r="DH27" s="391"/>
      <c r="DI27" s="392"/>
    </row>
    <row r="28" spans="1:113" ht="18.75" customHeight="1" x14ac:dyDescent="0.15">
      <c r="A28" s="181"/>
      <c r="B28" s="452"/>
      <c r="C28" s="453"/>
      <c r="D28" s="454"/>
      <c r="E28" s="393" t="s">
        <v>180</v>
      </c>
      <c r="F28" s="394"/>
      <c r="G28" s="394"/>
      <c r="H28" s="394"/>
      <c r="I28" s="394"/>
      <c r="J28" s="394"/>
      <c r="K28" s="395"/>
      <c r="L28" s="396">
        <v>1</v>
      </c>
      <c r="M28" s="397"/>
      <c r="N28" s="397"/>
      <c r="O28" s="397"/>
      <c r="P28" s="398"/>
      <c r="Q28" s="396">
        <v>2040</v>
      </c>
      <c r="R28" s="397"/>
      <c r="S28" s="397"/>
      <c r="T28" s="397"/>
      <c r="U28" s="397"/>
      <c r="V28" s="398"/>
      <c r="W28" s="462"/>
      <c r="X28" s="453"/>
      <c r="Y28" s="454"/>
      <c r="Z28" s="393" t="s">
        <v>181</v>
      </c>
      <c r="AA28" s="394"/>
      <c r="AB28" s="394"/>
      <c r="AC28" s="394"/>
      <c r="AD28" s="394"/>
      <c r="AE28" s="394"/>
      <c r="AF28" s="394"/>
      <c r="AG28" s="395"/>
      <c r="AH28" s="396" t="s">
        <v>136</v>
      </c>
      <c r="AI28" s="397"/>
      <c r="AJ28" s="397"/>
      <c r="AK28" s="397"/>
      <c r="AL28" s="398"/>
      <c r="AM28" s="396" t="s">
        <v>136</v>
      </c>
      <c r="AN28" s="397"/>
      <c r="AO28" s="397"/>
      <c r="AP28" s="397"/>
      <c r="AQ28" s="397"/>
      <c r="AR28" s="398"/>
      <c r="AS28" s="396" t="s">
        <v>136</v>
      </c>
      <c r="AT28" s="397"/>
      <c r="AU28" s="397"/>
      <c r="AV28" s="397"/>
      <c r="AW28" s="397"/>
      <c r="AX28" s="399"/>
      <c r="AY28" s="403" t="s">
        <v>182</v>
      </c>
      <c r="AZ28" s="404"/>
      <c r="BA28" s="404"/>
      <c r="BB28" s="405"/>
      <c r="BC28" s="412" t="s">
        <v>48</v>
      </c>
      <c r="BD28" s="413"/>
      <c r="BE28" s="413"/>
      <c r="BF28" s="413"/>
      <c r="BG28" s="413"/>
      <c r="BH28" s="413"/>
      <c r="BI28" s="413"/>
      <c r="BJ28" s="413"/>
      <c r="BK28" s="413"/>
      <c r="BL28" s="413"/>
      <c r="BM28" s="414"/>
      <c r="BN28" s="415">
        <v>1243888</v>
      </c>
      <c r="BO28" s="416"/>
      <c r="BP28" s="416"/>
      <c r="BQ28" s="416"/>
      <c r="BR28" s="416"/>
      <c r="BS28" s="416"/>
      <c r="BT28" s="416"/>
      <c r="BU28" s="417"/>
      <c r="BV28" s="415">
        <v>1207637</v>
      </c>
      <c r="BW28" s="416"/>
      <c r="BX28" s="416"/>
      <c r="BY28" s="416"/>
      <c r="BZ28" s="416"/>
      <c r="CA28" s="416"/>
      <c r="CB28" s="416"/>
      <c r="CC28" s="417"/>
      <c r="CD28" s="194"/>
      <c r="CE28" s="418"/>
      <c r="CF28" s="418"/>
      <c r="CG28" s="418"/>
      <c r="CH28" s="418"/>
      <c r="CI28" s="418"/>
      <c r="CJ28" s="418"/>
      <c r="CK28" s="418"/>
      <c r="CL28" s="418"/>
      <c r="CM28" s="418"/>
      <c r="CN28" s="418"/>
      <c r="CO28" s="418"/>
      <c r="CP28" s="418"/>
      <c r="CQ28" s="418"/>
      <c r="CR28" s="418"/>
      <c r="CS28" s="419"/>
      <c r="CT28" s="390"/>
      <c r="CU28" s="391"/>
      <c r="CV28" s="391"/>
      <c r="CW28" s="391"/>
      <c r="CX28" s="391"/>
      <c r="CY28" s="391"/>
      <c r="CZ28" s="391"/>
      <c r="DA28" s="392"/>
      <c r="DB28" s="390"/>
      <c r="DC28" s="391"/>
      <c r="DD28" s="391"/>
      <c r="DE28" s="391"/>
      <c r="DF28" s="391"/>
      <c r="DG28" s="391"/>
      <c r="DH28" s="391"/>
      <c r="DI28" s="392"/>
    </row>
    <row r="29" spans="1:113" ht="18.75" customHeight="1" x14ac:dyDescent="0.15">
      <c r="A29" s="181"/>
      <c r="B29" s="452"/>
      <c r="C29" s="453"/>
      <c r="D29" s="454"/>
      <c r="E29" s="393" t="s">
        <v>183</v>
      </c>
      <c r="F29" s="394"/>
      <c r="G29" s="394"/>
      <c r="H29" s="394"/>
      <c r="I29" s="394"/>
      <c r="J29" s="394"/>
      <c r="K29" s="395"/>
      <c r="L29" s="396">
        <v>8</v>
      </c>
      <c r="M29" s="397"/>
      <c r="N29" s="397"/>
      <c r="O29" s="397"/>
      <c r="P29" s="398"/>
      <c r="Q29" s="396">
        <v>1830</v>
      </c>
      <c r="R29" s="397"/>
      <c r="S29" s="397"/>
      <c r="T29" s="397"/>
      <c r="U29" s="397"/>
      <c r="V29" s="398"/>
      <c r="W29" s="463"/>
      <c r="X29" s="464"/>
      <c r="Y29" s="465"/>
      <c r="Z29" s="393" t="s">
        <v>184</v>
      </c>
      <c r="AA29" s="394"/>
      <c r="AB29" s="394"/>
      <c r="AC29" s="394"/>
      <c r="AD29" s="394"/>
      <c r="AE29" s="394"/>
      <c r="AF29" s="394"/>
      <c r="AG29" s="395"/>
      <c r="AH29" s="396">
        <v>61</v>
      </c>
      <c r="AI29" s="397"/>
      <c r="AJ29" s="397"/>
      <c r="AK29" s="397"/>
      <c r="AL29" s="398"/>
      <c r="AM29" s="396">
        <v>178913</v>
      </c>
      <c r="AN29" s="397"/>
      <c r="AO29" s="397"/>
      <c r="AP29" s="397"/>
      <c r="AQ29" s="397"/>
      <c r="AR29" s="398"/>
      <c r="AS29" s="396">
        <v>2933</v>
      </c>
      <c r="AT29" s="397"/>
      <c r="AU29" s="397"/>
      <c r="AV29" s="397"/>
      <c r="AW29" s="397"/>
      <c r="AX29" s="399"/>
      <c r="AY29" s="406"/>
      <c r="AZ29" s="407"/>
      <c r="BA29" s="407"/>
      <c r="BB29" s="408"/>
      <c r="BC29" s="400" t="s">
        <v>185</v>
      </c>
      <c r="BD29" s="401"/>
      <c r="BE29" s="401"/>
      <c r="BF29" s="401"/>
      <c r="BG29" s="401"/>
      <c r="BH29" s="401"/>
      <c r="BI29" s="401"/>
      <c r="BJ29" s="401"/>
      <c r="BK29" s="401"/>
      <c r="BL29" s="401"/>
      <c r="BM29" s="402"/>
      <c r="BN29" s="420">
        <v>322890</v>
      </c>
      <c r="BO29" s="421"/>
      <c r="BP29" s="421"/>
      <c r="BQ29" s="421"/>
      <c r="BR29" s="421"/>
      <c r="BS29" s="421"/>
      <c r="BT29" s="421"/>
      <c r="BU29" s="422"/>
      <c r="BV29" s="420">
        <v>322866</v>
      </c>
      <c r="BW29" s="421"/>
      <c r="BX29" s="421"/>
      <c r="BY29" s="421"/>
      <c r="BZ29" s="421"/>
      <c r="CA29" s="421"/>
      <c r="CB29" s="421"/>
      <c r="CC29" s="422"/>
      <c r="CD29" s="196"/>
      <c r="CE29" s="418"/>
      <c r="CF29" s="418"/>
      <c r="CG29" s="418"/>
      <c r="CH29" s="418"/>
      <c r="CI29" s="418"/>
      <c r="CJ29" s="418"/>
      <c r="CK29" s="418"/>
      <c r="CL29" s="418"/>
      <c r="CM29" s="418"/>
      <c r="CN29" s="418"/>
      <c r="CO29" s="418"/>
      <c r="CP29" s="418"/>
      <c r="CQ29" s="418"/>
      <c r="CR29" s="418"/>
      <c r="CS29" s="419"/>
      <c r="CT29" s="390"/>
      <c r="CU29" s="391"/>
      <c r="CV29" s="391"/>
      <c r="CW29" s="391"/>
      <c r="CX29" s="391"/>
      <c r="CY29" s="391"/>
      <c r="CZ29" s="391"/>
      <c r="DA29" s="392"/>
      <c r="DB29" s="390"/>
      <c r="DC29" s="391"/>
      <c r="DD29" s="391"/>
      <c r="DE29" s="391"/>
      <c r="DF29" s="391"/>
      <c r="DG29" s="391"/>
      <c r="DH29" s="391"/>
      <c r="DI29" s="392"/>
    </row>
    <row r="30" spans="1:113" ht="18.75" customHeight="1" thickBot="1" x14ac:dyDescent="0.2">
      <c r="A30" s="181"/>
      <c r="B30" s="455"/>
      <c r="C30" s="456"/>
      <c r="D30" s="457"/>
      <c r="E30" s="466"/>
      <c r="F30" s="467"/>
      <c r="G30" s="467"/>
      <c r="H30" s="467"/>
      <c r="I30" s="467"/>
      <c r="J30" s="467"/>
      <c r="K30" s="468"/>
      <c r="L30" s="469"/>
      <c r="M30" s="470"/>
      <c r="N30" s="470"/>
      <c r="O30" s="470"/>
      <c r="P30" s="471"/>
      <c r="Q30" s="469"/>
      <c r="R30" s="470"/>
      <c r="S30" s="470"/>
      <c r="T30" s="470"/>
      <c r="U30" s="470"/>
      <c r="V30" s="471"/>
      <c r="W30" s="472" t="s">
        <v>186</v>
      </c>
      <c r="X30" s="473"/>
      <c r="Y30" s="473"/>
      <c r="Z30" s="473"/>
      <c r="AA30" s="473"/>
      <c r="AB30" s="473"/>
      <c r="AC30" s="473"/>
      <c r="AD30" s="473"/>
      <c r="AE30" s="473"/>
      <c r="AF30" s="473"/>
      <c r="AG30" s="474"/>
      <c r="AH30" s="384">
        <v>98</v>
      </c>
      <c r="AI30" s="385"/>
      <c r="AJ30" s="385"/>
      <c r="AK30" s="385"/>
      <c r="AL30" s="385"/>
      <c r="AM30" s="385"/>
      <c r="AN30" s="385"/>
      <c r="AO30" s="385"/>
      <c r="AP30" s="385"/>
      <c r="AQ30" s="385"/>
      <c r="AR30" s="385"/>
      <c r="AS30" s="385"/>
      <c r="AT30" s="385"/>
      <c r="AU30" s="385"/>
      <c r="AV30" s="385"/>
      <c r="AW30" s="385"/>
      <c r="AX30" s="386"/>
      <c r="AY30" s="409"/>
      <c r="AZ30" s="410"/>
      <c r="BA30" s="410"/>
      <c r="BB30" s="411"/>
      <c r="BC30" s="387" t="s">
        <v>50</v>
      </c>
      <c r="BD30" s="388"/>
      <c r="BE30" s="388"/>
      <c r="BF30" s="388"/>
      <c r="BG30" s="388"/>
      <c r="BH30" s="388"/>
      <c r="BI30" s="388"/>
      <c r="BJ30" s="388"/>
      <c r="BK30" s="388"/>
      <c r="BL30" s="388"/>
      <c r="BM30" s="389"/>
      <c r="BN30" s="423">
        <v>1423110</v>
      </c>
      <c r="BO30" s="424"/>
      <c r="BP30" s="424"/>
      <c r="BQ30" s="424"/>
      <c r="BR30" s="424"/>
      <c r="BS30" s="424"/>
      <c r="BT30" s="424"/>
      <c r="BU30" s="425"/>
      <c r="BV30" s="423">
        <v>1376459</v>
      </c>
      <c r="BW30" s="424"/>
      <c r="BX30" s="424"/>
      <c r="BY30" s="424"/>
      <c r="BZ30" s="424"/>
      <c r="CA30" s="424"/>
      <c r="CB30" s="424"/>
      <c r="CC30" s="42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187</v>
      </c>
      <c r="D32" s="181"/>
      <c r="E32" s="181"/>
      <c r="U32" s="180" t="s">
        <v>188</v>
      </c>
      <c r="AM32" s="180" t="s">
        <v>189</v>
      </c>
      <c r="BE32" s="180" t="s">
        <v>190</v>
      </c>
      <c r="BW32" s="180" t="s">
        <v>191</v>
      </c>
      <c r="CO32" s="180" t="s">
        <v>192</v>
      </c>
      <c r="DI32" s="204"/>
    </row>
    <row r="33" spans="1:113" ht="13.5" customHeight="1" x14ac:dyDescent="0.15">
      <c r="A33" s="181"/>
      <c r="B33" s="205"/>
      <c r="C33" s="383" t="s">
        <v>193</v>
      </c>
      <c r="D33" s="383"/>
      <c r="E33" s="382" t="s">
        <v>194</v>
      </c>
      <c r="F33" s="382"/>
      <c r="G33" s="382"/>
      <c r="H33" s="382"/>
      <c r="I33" s="382"/>
      <c r="J33" s="382"/>
      <c r="K33" s="382"/>
      <c r="L33" s="382"/>
      <c r="M33" s="382"/>
      <c r="N33" s="382"/>
      <c r="O33" s="382"/>
      <c r="P33" s="382"/>
      <c r="Q33" s="382"/>
      <c r="R33" s="382"/>
      <c r="S33" s="382"/>
      <c r="T33" s="206"/>
      <c r="U33" s="383" t="s">
        <v>193</v>
      </c>
      <c r="V33" s="383"/>
      <c r="W33" s="382" t="s">
        <v>194</v>
      </c>
      <c r="X33" s="382"/>
      <c r="Y33" s="382"/>
      <c r="Z33" s="382"/>
      <c r="AA33" s="382"/>
      <c r="AB33" s="382"/>
      <c r="AC33" s="382"/>
      <c r="AD33" s="382"/>
      <c r="AE33" s="382"/>
      <c r="AF33" s="382"/>
      <c r="AG33" s="382"/>
      <c r="AH33" s="382"/>
      <c r="AI33" s="382"/>
      <c r="AJ33" s="382"/>
      <c r="AK33" s="382"/>
      <c r="AL33" s="206"/>
      <c r="AM33" s="383" t="s">
        <v>193</v>
      </c>
      <c r="AN33" s="383"/>
      <c r="AO33" s="382" t="s">
        <v>194</v>
      </c>
      <c r="AP33" s="382"/>
      <c r="AQ33" s="382"/>
      <c r="AR33" s="382"/>
      <c r="AS33" s="382"/>
      <c r="AT33" s="382"/>
      <c r="AU33" s="382"/>
      <c r="AV33" s="382"/>
      <c r="AW33" s="382"/>
      <c r="AX33" s="382"/>
      <c r="AY33" s="382"/>
      <c r="AZ33" s="382"/>
      <c r="BA33" s="382"/>
      <c r="BB33" s="382"/>
      <c r="BC33" s="382"/>
      <c r="BD33" s="207"/>
      <c r="BE33" s="382" t="s">
        <v>195</v>
      </c>
      <c r="BF33" s="382"/>
      <c r="BG33" s="382" t="s">
        <v>196</v>
      </c>
      <c r="BH33" s="382"/>
      <c r="BI33" s="382"/>
      <c r="BJ33" s="382"/>
      <c r="BK33" s="382"/>
      <c r="BL33" s="382"/>
      <c r="BM33" s="382"/>
      <c r="BN33" s="382"/>
      <c r="BO33" s="382"/>
      <c r="BP33" s="382"/>
      <c r="BQ33" s="382"/>
      <c r="BR33" s="382"/>
      <c r="BS33" s="382"/>
      <c r="BT33" s="382"/>
      <c r="BU33" s="382"/>
      <c r="BV33" s="207"/>
      <c r="BW33" s="383" t="s">
        <v>195</v>
      </c>
      <c r="BX33" s="383"/>
      <c r="BY33" s="382" t="s">
        <v>197</v>
      </c>
      <c r="BZ33" s="382"/>
      <c r="CA33" s="382"/>
      <c r="CB33" s="382"/>
      <c r="CC33" s="382"/>
      <c r="CD33" s="382"/>
      <c r="CE33" s="382"/>
      <c r="CF33" s="382"/>
      <c r="CG33" s="382"/>
      <c r="CH33" s="382"/>
      <c r="CI33" s="382"/>
      <c r="CJ33" s="382"/>
      <c r="CK33" s="382"/>
      <c r="CL33" s="382"/>
      <c r="CM33" s="382"/>
      <c r="CN33" s="206"/>
      <c r="CO33" s="383" t="s">
        <v>193</v>
      </c>
      <c r="CP33" s="383"/>
      <c r="CQ33" s="382" t="s">
        <v>198</v>
      </c>
      <c r="CR33" s="382"/>
      <c r="CS33" s="382"/>
      <c r="CT33" s="382"/>
      <c r="CU33" s="382"/>
      <c r="CV33" s="382"/>
      <c r="CW33" s="382"/>
      <c r="CX33" s="382"/>
      <c r="CY33" s="382"/>
      <c r="CZ33" s="382"/>
      <c r="DA33" s="382"/>
      <c r="DB33" s="382"/>
      <c r="DC33" s="382"/>
      <c r="DD33" s="382"/>
      <c r="DE33" s="382"/>
      <c r="DF33" s="206"/>
      <c r="DG33" s="381" t="s">
        <v>199</v>
      </c>
      <c r="DH33" s="381"/>
      <c r="DI33" s="208"/>
    </row>
    <row r="34" spans="1:113" ht="32.25" customHeight="1" x14ac:dyDescent="0.15">
      <c r="A34" s="181"/>
      <c r="B34" s="205"/>
      <c r="C34" s="379">
        <f>IF(E34="","",1)</f>
        <v>1</v>
      </c>
      <c r="D34" s="379"/>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81"/>
      <c r="U34" s="379">
        <f>IF(W34="","",MAX(C34:D43)+1)</f>
        <v>2</v>
      </c>
      <c r="V34" s="379"/>
      <c r="W34" s="378" t="str">
        <f>IF('各会計、関係団体の財政状況及び健全化判断比率'!B28="","",'各会計、関係団体の財政状況及び健全化判断比率'!B28)</f>
        <v>国民健康保険特別会計（事業勘定）</v>
      </c>
      <c r="X34" s="378"/>
      <c r="Y34" s="378"/>
      <c r="Z34" s="378"/>
      <c r="AA34" s="378"/>
      <c r="AB34" s="378"/>
      <c r="AC34" s="378"/>
      <c r="AD34" s="378"/>
      <c r="AE34" s="378"/>
      <c r="AF34" s="378"/>
      <c r="AG34" s="378"/>
      <c r="AH34" s="378"/>
      <c r="AI34" s="378"/>
      <c r="AJ34" s="378"/>
      <c r="AK34" s="378"/>
      <c r="AL34" s="181"/>
      <c r="AM34" s="379" t="str">
        <f>IF(AO34="","",MAX(C34:D43,U34:V43)+1)</f>
        <v/>
      </c>
      <c r="AN34" s="379"/>
      <c r="AO34" s="378"/>
      <c r="AP34" s="378"/>
      <c r="AQ34" s="378"/>
      <c r="AR34" s="378"/>
      <c r="AS34" s="378"/>
      <c r="AT34" s="378"/>
      <c r="AU34" s="378"/>
      <c r="AV34" s="378"/>
      <c r="AW34" s="378"/>
      <c r="AX34" s="378"/>
      <c r="AY34" s="378"/>
      <c r="AZ34" s="378"/>
      <c r="BA34" s="378"/>
      <c r="BB34" s="378"/>
      <c r="BC34" s="378"/>
      <c r="BD34" s="181"/>
      <c r="BE34" s="379">
        <f>IF(BG34="","",MAX(C34:D43,U34:V43,AM34:AN43)+1)</f>
        <v>6</v>
      </c>
      <c r="BF34" s="379"/>
      <c r="BG34" s="378" t="str">
        <f>IF('各会計、関係団体の財政状況及び健全化判断比率'!B32="","",'各会計、関係団体の財政状況及び健全化判断比率'!B32)</f>
        <v>簡易水道事業特別会計</v>
      </c>
      <c r="BH34" s="378"/>
      <c r="BI34" s="378"/>
      <c r="BJ34" s="378"/>
      <c r="BK34" s="378"/>
      <c r="BL34" s="378"/>
      <c r="BM34" s="378"/>
      <c r="BN34" s="378"/>
      <c r="BO34" s="378"/>
      <c r="BP34" s="378"/>
      <c r="BQ34" s="378"/>
      <c r="BR34" s="378"/>
      <c r="BS34" s="378"/>
      <c r="BT34" s="378"/>
      <c r="BU34" s="378"/>
      <c r="BV34" s="181"/>
      <c r="BW34" s="379">
        <f>IF(BY34="","",MAX(C34:D43,U34:V43,AM34:AN43,BE34:BF43)+1)</f>
        <v>10</v>
      </c>
      <c r="BX34" s="379"/>
      <c r="BY34" s="378" t="str">
        <f>IF('各会計、関係団体の財政状況及び健全化判断比率'!B68="","",'各会計、関係団体の財政状況及び健全化判断比率'!B68)</f>
        <v>会津若松地方広域市町村圏整備組合　一般会計</v>
      </c>
      <c r="BZ34" s="378"/>
      <c r="CA34" s="378"/>
      <c r="CB34" s="378"/>
      <c r="CC34" s="378"/>
      <c r="CD34" s="378"/>
      <c r="CE34" s="378"/>
      <c r="CF34" s="378"/>
      <c r="CG34" s="378"/>
      <c r="CH34" s="378"/>
      <c r="CI34" s="378"/>
      <c r="CJ34" s="378"/>
      <c r="CK34" s="378"/>
      <c r="CL34" s="378"/>
      <c r="CM34" s="378"/>
      <c r="CN34" s="181"/>
      <c r="CO34" s="379">
        <f>IF(CQ34="","",MAX(C34:D43,U34:V43,AM34:AN43,BE34:BF43,BW34:BX43)+1)</f>
        <v>19</v>
      </c>
      <c r="CP34" s="379"/>
      <c r="CQ34" s="378" t="str">
        <f>IF('各会計、関係団体の財政状況及び健全化判断比率'!BS7="","",'各会計、関係団体の財政状況及び健全化判断比率'!BS7)</f>
        <v>（株）会津かねやま</v>
      </c>
      <c r="CR34" s="378"/>
      <c r="CS34" s="378"/>
      <c r="CT34" s="378"/>
      <c r="CU34" s="378"/>
      <c r="CV34" s="378"/>
      <c r="CW34" s="378"/>
      <c r="CX34" s="378"/>
      <c r="CY34" s="378"/>
      <c r="CZ34" s="378"/>
      <c r="DA34" s="378"/>
      <c r="DB34" s="378"/>
      <c r="DC34" s="378"/>
      <c r="DD34" s="378"/>
      <c r="DE34" s="378"/>
      <c r="DG34" s="380" t="str">
        <f>IF('各会計、関係団体の財政状況及び健全化判断比率'!BR7="","",'各会計、関係団体の財政状況及び健全化判断比率'!BR7)</f>
        <v/>
      </c>
      <c r="DH34" s="380"/>
      <c r="DI34" s="208"/>
    </row>
    <row r="35" spans="1:113" ht="32.25" customHeight="1" x14ac:dyDescent="0.15">
      <c r="A35" s="181"/>
      <c r="B35" s="205"/>
      <c r="C35" s="379" t="str">
        <f>IF(E35="","",C34+1)</f>
        <v/>
      </c>
      <c r="D35" s="379"/>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81"/>
      <c r="U35" s="379">
        <f>IF(W35="","",U34+1)</f>
        <v>3</v>
      </c>
      <c r="V35" s="379"/>
      <c r="W35" s="378" t="str">
        <f>IF('各会計、関係団体の財政状況及び健全化判断比率'!B29="","",'各会計、関係団体の財政状況及び健全化判断比率'!B29)</f>
        <v>国民健康保険特別会計（施設勘定）</v>
      </c>
      <c r="X35" s="378"/>
      <c r="Y35" s="378"/>
      <c r="Z35" s="378"/>
      <c r="AA35" s="378"/>
      <c r="AB35" s="378"/>
      <c r="AC35" s="378"/>
      <c r="AD35" s="378"/>
      <c r="AE35" s="378"/>
      <c r="AF35" s="378"/>
      <c r="AG35" s="378"/>
      <c r="AH35" s="378"/>
      <c r="AI35" s="378"/>
      <c r="AJ35" s="378"/>
      <c r="AK35" s="378"/>
      <c r="AL35" s="181"/>
      <c r="AM35" s="379" t="str">
        <f t="shared" ref="AM35:AM43" si="0">IF(AO35="","",AM34+1)</f>
        <v/>
      </c>
      <c r="AN35" s="379"/>
      <c r="AO35" s="378"/>
      <c r="AP35" s="378"/>
      <c r="AQ35" s="378"/>
      <c r="AR35" s="378"/>
      <c r="AS35" s="378"/>
      <c r="AT35" s="378"/>
      <c r="AU35" s="378"/>
      <c r="AV35" s="378"/>
      <c r="AW35" s="378"/>
      <c r="AX35" s="378"/>
      <c r="AY35" s="378"/>
      <c r="AZ35" s="378"/>
      <c r="BA35" s="378"/>
      <c r="BB35" s="378"/>
      <c r="BC35" s="378"/>
      <c r="BD35" s="181"/>
      <c r="BE35" s="379">
        <f t="shared" ref="BE35:BE43" si="1">IF(BG35="","",BE34+1)</f>
        <v>7</v>
      </c>
      <c r="BF35" s="379"/>
      <c r="BG35" s="378" t="str">
        <f>IF('各会計、関係団体の財政状況及び健全化判断比率'!B33="","",'各会計、関係団体の財政状況及び健全化判断比率'!B33)</f>
        <v>農業集落排水事業特別会計</v>
      </c>
      <c r="BH35" s="378"/>
      <c r="BI35" s="378"/>
      <c r="BJ35" s="378"/>
      <c r="BK35" s="378"/>
      <c r="BL35" s="378"/>
      <c r="BM35" s="378"/>
      <c r="BN35" s="378"/>
      <c r="BO35" s="378"/>
      <c r="BP35" s="378"/>
      <c r="BQ35" s="378"/>
      <c r="BR35" s="378"/>
      <c r="BS35" s="378"/>
      <c r="BT35" s="378"/>
      <c r="BU35" s="378"/>
      <c r="BV35" s="181"/>
      <c r="BW35" s="379">
        <f t="shared" ref="BW35:BW43" si="2">IF(BY35="","",BW34+1)</f>
        <v>11</v>
      </c>
      <c r="BX35" s="379"/>
      <c r="BY35" s="378" t="str">
        <f>IF('各会計、関係団体の財政状況及び健全化判断比率'!B69="","",'各会計、関係団体の財政状況及び健全化判断比率'!B69)</f>
        <v>会津若松地方広域市町村圏整備組合水道用水供給事業会計</v>
      </c>
      <c r="BZ35" s="378"/>
      <c r="CA35" s="378"/>
      <c r="CB35" s="378"/>
      <c r="CC35" s="378"/>
      <c r="CD35" s="378"/>
      <c r="CE35" s="378"/>
      <c r="CF35" s="378"/>
      <c r="CG35" s="378"/>
      <c r="CH35" s="378"/>
      <c r="CI35" s="378"/>
      <c r="CJ35" s="378"/>
      <c r="CK35" s="378"/>
      <c r="CL35" s="378"/>
      <c r="CM35" s="378"/>
      <c r="CN35" s="181"/>
      <c r="CO35" s="379">
        <f t="shared" ref="CO35:CO43" si="3">IF(CQ35="","",CO34+1)</f>
        <v>20</v>
      </c>
      <c r="CP35" s="379"/>
      <c r="CQ35" s="378" t="str">
        <f>IF('各会計、関係団体の財政状況及び健全化判断比率'!BS8="","",'各会計、関係団体の財政状況及び健全化判断比率'!BS8)</f>
        <v>（株）奥会津大自然</v>
      </c>
      <c r="CR35" s="378"/>
      <c r="CS35" s="378"/>
      <c r="CT35" s="378"/>
      <c r="CU35" s="378"/>
      <c r="CV35" s="378"/>
      <c r="CW35" s="378"/>
      <c r="CX35" s="378"/>
      <c r="CY35" s="378"/>
      <c r="CZ35" s="378"/>
      <c r="DA35" s="378"/>
      <c r="DB35" s="378"/>
      <c r="DC35" s="378"/>
      <c r="DD35" s="378"/>
      <c r="DE35" s="378"/>
      <c r="DG35" s="380" t="str">
        <f>IF('各会計、関係団体の財政状況及び健全化判断比率'!BR8="","",'各会計、関係団体の財政状況及び健全化判断比率'!BR8)</f>
        <v/>
      </c>
      <c r="DH35" s="380"/>
      <c r="DI35" s="208"/>
    </row>
    <row r="36" spans="1:113" ht="32.25" customHeight="1" x14ac:dyDescent="0.15">
      <c r="A36" s="181"/>
      <c r="B36" s="205"/>
      <c r="C36" s="379" t="str">
        <f>IF(E36="","",C35+1)</f>
        <v/>
      </c>
      <c r="D36" s="379"/>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81"/>
      <c r="U36" s="379">
        <f t="shared" ref="U36:U43" si="4">IF(W36="","",U35+1)</f>
        <v>4</v>
      </c>
      <c r="V36" s="379"/>
      <c r="W36" s="378" t="str">
        <f>IF('各会計、関係団体の財政状況及び健全化判断比率'!B30="","",'各会計、関係団体の財政状況及び健全化判断比率'!B30)</f>
        <v>介護保険特別会計</v>
      </c>
      <c r="X36" s="378"/>
      <c r="Y36" s="378"/>
      <c r="Z36" s="378"/>
      <c r="AA36" s="378"/>
      <c r="AB36" s="378"/>
      <c r="AC36" s="378"/>
      <c r="AD36" s="378"/>
      <c r="AE36" s="378"/>
      <c r="AF36" s="378"/>
      <c r="AG36" s="378"/>
      <c r="AH36" s="378"/>
      <c r="AI36" s="378"/>
      <c r="AJ36" s="378"/>
      <c r="AK36" s="378"/>
      <c r="AL36" s="181"/>
      <c r="AM36" s="379" t="str">
        <f t="shared" si="0"/>
        <v/>
      </c>
      <c r="AN36" s="379"/>
      <c r="AO36" s="378"/>
      <c r="AP36" s="378"/>
      <c r="AQ36" s="378"/>
      <c r="AR36" s="378"/>
      <c r="AS36" s="378"/>
      <c r="AT36" s="378"/>
      <c r="AU36" s="378"/>
      <c r="AV36" s="378"/>
      <c r="AW36" s="378"/>
      <c r="AX36" s="378"/>
      <c r="AY36" s="378"/>
      <c r="AZ36" s="378"/>
      <c r="BA36" s="378"/>
      <c r="BB36" s="378"/>
      <c r="BC36" s="378"/>
      <c r="BD36" s="181"/>
      <c r="BE36" s="379">
        <f t="shared" si="1"/>
        <v>8</v>
      </c>
      <c r="BF36" s="379"/>
      <c r="BG36" s="378" t="str">
        <f>IF('各会計、関係団体の財政状況及び健全化判断比率'!B34="","",'各会計、関係団体の財政状況及び健全化判断比率'!B34)</f>
        <v>特定地域生活排水処理事業特別会計</v>
      </c>
      <c r="BH36" s="378"/>
      <c r="BI36" s="378"/>
      <c r="BJ36" s="378"/>
      <c r="BK36" s="378"/>
      <c r="BL36" s="378"/>
      <c r="BM36" s="378"/>
      <c r="BN36" s="378"/>
      <c r="BO36" s="378"/>
      <c r="BP36" s="378"/>
      <c r="BQ36" s="378"/>
      <c r="BR36" s="378"/>
      <c r="BS36" s="378"/>
      <c r="BT36" s="378"/>
      <c r="BU36" s="378"/>
      <c r="BV36" s="181"/>
      <c r="BW36" s="379">
        <f t="shared" si="2"/>
        <v>12</v>
      </c>
      <c r="BX36" s="379"/>
      <c r="BY36" s="378" t="str">
        <f>IF('各会計、関係団体の財政状況及び健全化判断比率'!B70="","",'各会計、関係団体の財政状況及び健全化判断比率'!B70)</f>
        <v>総合事務組合　一般会計</v>
      </c>
      <c r="BZ36" s="378"/>
      <c r="CA36" s="378"/>
      <c r="CB36" s="378"/>
      <c r="CC36" s="378"/>
      <c r="CD36" s="378"/>
      <c r="CE36" s="378"/>
      <c r="CF36" s="378"/>
      <c r="CG36" s="378"/>
      <c r="CH36" s="378"/>
      <c r="CI36" s="378"/>
      <c r="CJ36" s="378"/>
      <c r="CK36" s="378"/>
      <c r="CL36" s="378"/>
      <c r="CM36" s="378"/>
      <c r="CN36" s="181"/>
      <c r="CO36" s="379" t="str">
        <f t="shared" si="3"/>
        <v/>
      </c>
      <c r="CP36" s="379"/>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80" t="str">
        <f>IF('各会計、関係団体の財政状況及び健全化判断比率'!BR9="","",'各会計、関係団体の財政状況及び健全化判断比率'!BR9)</f>
        <v/>
      </c>
      <c r="DH36" s="380"/>
      <c r="DI36" s="208"/>
    </row>
    <row r="37" spans="1:113" ht="32.25" customHeight="1" x14ac:dyDescent="0.15">
      <c r="A37" s="181"/>
      <c r="B37" s="205"/>
      <c r="C37" s="379" t="str">
        <f>IF(E37="","",C36+1)</f>
        <v/>
      </c>
      <c r="D37" s="379"/>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81"/>
      <c r="U37" s="379">
        <f t="shared" si="4"/>
        <v>5</v>
      </c>
      <c r="V37" s="379"/>
      <c r="W37" s="378" t="str">
        <f>IF('各会計、関係団体の財政状況及び健全化判断比率'!B31="","",'各会計、関係団体の財政状況及び健全化判断比率'!B31)</f>
        <v>後期高齢者医療特別会計</v>
      </c>
      <c r="X37" s="378"/>
      <c r="Y37" s="378"/>
      <c r="Z37" s="378"/>
      <c r="AA37" s="378"/>
      <c r="AB37" s="378"/>
      <c r="AC37" s="378"/>
      <c r="AD37" s="378"/>
      <c r="AE37" s="378"/>
      <c r="AF37" s="378"/>
      <c r="AG37" s="378"/>
      <c r="AH37" s="378"/>
      <c r="AI37" s="378"/>
      <c r="AJ37" s="378"/>
      <c r="AK37" s="378"/>
      <c r="AL37" s="181"/>
      <c r="AM37" s="379" t="str">
        <f t="shared" si="0"/>
        <v/>
      </c>
      <c r="AN37" s="379"/>
      <c r="AO37" s="378"/>
      <c r="AP37" s="378"/>
      <c r="AQ37" s="378"/>
      <c r="AR37" s="378"/>
      <c r="AS37" s="378"/>
      <c r="AT37" s="378"/>
      <c r="AU37" s="378"/>
      <c r="AV37" s="378"/>
      <c r="AW37" s="378"/>
      <c r="AX37" s="378"/>
      <c r="AY37" s="378"/>
      <c r="AZ37" s="378"/>
      <c r="BA37" s="378"/>
      <c r="BB37" s="378"/>
      <c r="BC37" s="378"/>
      <c r="BD37" s="181"/>
      <c r="BE37" s="379">
        <f t="shared" si="1"/>
        <v>9</v>
      </c>
      <c r="BF37" s="379"/>
      <c r="BG37" s="378" t="str">
        <f>IF('各会計、関係団体の財政状況及び健全化判断比率'!B35="","",'各会計、関係団体の財政状況及び健全化判断比率'!B35)</f>
        <v>特定環境保全公共下水道事業特別会計</v>
      </c>
      <c r="BH37" s="378"/>
      <c r="BI37" s="378"/>
      <c r="BJ37" s="378"/>
      <c r="BK37" s="378"/>
      <c r="BL37" s="378"/>
      <c r="BM37" s="378"/>
      <c r="BN37" s="378"/>
      <c r="BO37" s="378"/>
      <c r="BP37" s="378"/>
      <c r="BQ37" s="378"/>
      <c r="BR37" s="378"/>
      <c r="BS37" s="378"/>
      <c r="BT37" s="378"/>
      <c r="BU37" s="378"/>
      <c r="BV37" s="181"/>
      <c r="BW37" s="379">
        <f t="shared" si="2"/>
        <v>13</v>
      </c>
      <c r="BX37" s="379"/>
      <c r="BY37" s="378" t="str">
        <f>IF('各会計、関係団体の財政状況及び健全化判断比率'!B71="","",'各会計、関係団体の財政状況及び健全化判断比率'!B71)</f>
        <v>総合事務組合　消防保障等特別会計</v>
      </c>
      <c r="BZ37" s="378"/>
      <c r="CA37" s="378"/>
      <c r="CB37" s="378"/>
      <c r="CC37" s="378"/>
      <c r="CD37" s="378"/>
      <c r="CE37" s="378"/>
      <c r="CF37" s="378"/>
      <c r="CG37" s="378"/>
      <c r="CH37" s="378"/>
      <c r="CI37" s="378"/>
      <c r="CJ37" s="378"/>
      <c r="CK37" s="378"/>
      <c r="CL37" s="378"/>
      <c r="CM37" s="378"/>
      <c r="CN37" s="181"/>
      <c r="CO37" s="379" t="str">
        <f t="shared" si="3"/>
        <v/>
      </c>
      <c r="CP37" s="379"/>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80" t="str">
        <f>IF('各会計、関係団体の財政状況及び健全化判断比率'!BR10="","",'各会計、関係団体の財政状況及び健全化判断比率'!BR10)</f>
        <v/>
      </c>
      <c r="DH37" s="380"/>
      <c r="DI37" s="208"/>
    </row>
    <row r="38" spans="1:113" ht="32.25" customHeight="1" x14ac:dyDescent="0.15">
      <c r="A38" s="181"/>
      <c r="B38" s="205"/>
      <c r="C38" s="379" t="str">
        <f t="shared" ref="C38:C43" si="5">IF(E38="","",C37+1)</f>
        <v/>
      </c>
      <c r="D38" s="379"/>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81"/>
      <c r="U38" s="379" t="str">
        <f t="shared" si="4"/>
        <v/>
      </c>
      <c r="V38" s="379"/>
      <c r="W38" s="378"/>
      <c r="X38" s="378"/>
      <c r="Y38" s="378"/>
      <c r="Z38" s="378"/>
      <c r="AA38" s="378"/>
      <c r="AB38" s="378"/>
      <c r="AC38" s="378"/>
      <c r="AD38" s="378"/>
      <c r="AE38" s="378"/>
      <c r="AF38" s="378"/>
      <c r="AG38" s="378"/>
      <c r="AH38" s="378"/>
      <c r="AI38" s="378"/>
      <c r="AJ38" s="378"/>
      <c r="AK38" s="378"/>
      <c r="AL38" s="181"/>
      <c r="AM38" s="379" t="str">
        <f t="shared" si="0"/>
        <v/>
      </c>
      <c r="AN38" s="379"/>
      <c r="AO38" s="378"/>
      <c r="AP38" s="378"/>
      <c r="AQ38" s="378"/>
      <c r="AR38" s="378"/>
      <c r="AS38" s="378"/>
      <c r="AT38" s="378"/>
      <c r="AU38" s="378"/>
      <c r="AV38" s="378"/>
      <c r="AW38" s="378"/>
      <c r="AX38" s="378"/>
      <c r="AY38" s="378"/>
      <c r="AZ38" s="378"/>
      <c r="BA38" s="378"/>
      <c r="BB38" s="378"/>
      <c r="BC38" s="378"/>
      <c r="BD38" s="181"/>
      <c r="BE38" s="379" t="str">
        <f t="shared" si="1"/>
        <v/>
      </c>
      <c r="BF38" s="379"/>
      <c r="BG38" s="378"/>
      <c r="BH38" s="378"/>
      <c r="BI38" s="378"/>
      <c r="BJ38" s="378"/>
      <c r="BK38" s="378"/>
      <c r="BL38" s="378"/>
      <c r="BM38" s="378"/>
      <c r="BN38" s="378"/>
      <c r="BO38" s="378"/>
      <c r="BP38" s="378"/>
      <c r="BQ38" s="378"/>
      <c r="BR38" s="378"/>
      <c r="BS38" s="378"/>
      <c r="BT38" s="378"/>
      <c r="BU38" s="378"/>
      <c r="BV38" s="181"/>
      <c r="BW38" s="379">
        <f t="shared" si="2"/>
        <v>14</v>
      </c>
      <c r="BX38" s="379"/>
      <c r="BY38" s="378" t="str">
        <f>IF('各会計、関係団体の財政状況及び健全化判断比率'!B72="","",'各会計、関係団体の財政状況及び健全化判断比率'!B72)</f>
        <v>総合事務組合　消防賞じゅつ特別会計</v>
      </c>
      <c r="BZ38" s="378"/>
      <c r="CA38" s="378"/>
      <c r="CB38" s="378"/>
      <c r="CC38" s="378"/>
      <c r="CD38" s="378"/>
      <c r="CE38" s="378"/>
      <c r="CF38" s="378"/>
      <c r="CG38" s="378"/>
      <c r="CH38" s="378"/>
      <c r="CI38" s="378"/>
      <c r="CJ38" s="378"/>
      <c r="CK38" s="378"/>
      <c r="CL38" s="378"/>
      <c r="CM38" s="378"/>
      <c r="CN38" s="181"/>
      <c r="CO38" s="379" t="str">
        <f t="shared" si="3"/>
        <v/>
      </c>
      <c r="CP38" s="379"/>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80" t="str">
        <f>IF('各会計、関係団体の財政状況及び健全化判断比率'!BR11="","",'各会計、関係団体の財政状況及び健全化判断比率'!BR11)</f>
        <v/>
      </c>
      <c r="DH38" s="380"/>
      <c r="DI38" s="208"/>
    </row>
    <row r="39" spans="1:113" ht="32.25" customHeight="1" x14ac:dyDescent="0.15">
      <c r="A39" s="181"/>
      <c r="B39" s="205"/>
      <c r="C39" s="379" t="str">
        <f t="shared" si="5"/>
        <v/>
      </c>
      <c r="D39" s="379"/>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81"/>
      <c r="U39" s="379" t="str">
        <f t="shared" si="4"/>
        <v/>
      </c>
      <c r="V39" s="379"/>
      <c r="W39" s="378"/>
      <c r="X39" s="378"/>
      <c r="Y39" s="378"/>
      <c r="Z39" s="378"/>
      <c r="AA39" s="378"/>
      <c r="AB39" s="378"/>
      <c r="AC39" s="378"/>
      <c r="AD39" s="378"/>
      <c r="AE39" s="378"/>
      <c r="AF39" s="378"/>
      <c r="AG39" s="378"/>
      <c r="AH39" s="378"/>
      <c r="AI39" s="378"/>
      <c r="AJ39" s="378"/>
      <c r="AK39" s="378"/>
      <c r="AL39" s="181"/>
      <c r="AM39" s="379" t="str">
        <f t="shared" si="0"/>
        <v/>
      </c>
      <c r="AN39" s="379"/>
      <c r="AO39" s="378"/>
      <c r="AP39" s="378"/>
      <c r="AQ39" s="378"/>
      <c r="AR39" s="378"/>
      <c r="AS39" s="378"/>
      <c r="AT39" s="378"/>
      <c r="AU39" s="378"/>
      <c r="AV39" s="378"/>
      <c r="AW39" s="378"/>
      <c r="AX39" s="378"/>
      <c r="AY39" s="378"/>
      <c r="AZ39" s="378"/>
      <c r="BA39" s="378"/>
      <c r="BB39" s="378"/>
      <c r="BC39" s="378"/>
      <c r="BD39" s="181"/>
      <c r="BE39" s="379" t="str">
        <f t="shared" si="1"/>
        <v/>
      </c>
      <c r="BF39" s="379"/>
      <c r="BG39" s="378"/>
      <c r="BH39" s="378"/>
      <c r="BI39" s="378"/>
      <c r="BJ39" s="378"/>
      <c r="BK39" s="378"/>
      <c r="BL39" s="378"/>
      <c r="BM39" s="378"/>
      <c r="BN39" s="378"/>
      <c r="BO39" s="378"/>
      <c r="BP39" s="378"/>
      <c r="BQ39" s="378"/>
      <c r="BR39" s="378"/>
      <c r="BS39" s="378"/>
      <c r="BT39" s="378"/>
      <c r="BU39" s="378"/>
      <c r="BV39" s="181"/>
      <c r="BW39" s="379">
        <f t="shared" si="2"/>
        <v>15</v>
      </c>
      <c r="BX39" s="379"/>
      <c r="BY39" s="378" t="str">
        <f>IF('各会計、関係団体の財政状況及び健全化判断比率'!B73="","",'各会計、関係団体の財政状況及び健全化判断比率'!B73)</f>
        <v>総合事務組合　非常勤職員公務員災害補償特別会計</v>
      </c>
      <c r="BZ39" s="378"/>
      <c r="CA39" s="378"/>
      <c r="CB39" s="378"/>
      <c r="CC39" s="378"/>
      <c r="CD39" s="378"/>
      <c r="CE39" s="378"/>
      <c r="CF39" s="378"/>
      <c r="CG39" s="378"/>
      <c r="CH39" s="378"/>
      <c r="CI39" s="378"/>
      <c r="CJ39" s="378"/>
      <c r="CK39" s="378"/>
      <c r="CL39" s="378"/>
      <c r="CM39" s="378"/>
      <c r="CN39" s="181"/>
      <c r="CO39" s="379" t="str">
        <f t="shared" si="3"/>
        <v/>
      </c>
      <c r="CP39" s="379"/>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80" t="str">
        <f>IF('各会計、関係団体の財政状況及び健全化判断比率'!BR12="","",'各会計、関係団体の財政状況及び健全化判断比率'!BR12)</f>
        <v/>
      </c>
      <c r="DH39" s="380"/>
      <c r="DI39" s="208"/>
    </row>
    <row r="40" spans="1:113" ht="32.25" customHeight="1" x14ac:dyDescent="0.15">
      <c r="A40" s="181"/>
      <c r="B40" s="205"/>
      <c r="C40" s="379" t="str">
        <f t="shared" si="5"/>
        <v/>
      </c>
      <c r="D40" s="379"/>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81"/>
      <c r="U40" s="379" t="str">
        <f t="shared" si="4"/>
        <v/>
      </c>
      <c r="V40" s="379"/>
      <c r="W40" s="378"/>
      <c r="X40" s="378"/>
      <c r="Y40" s="378"/>
      <c r="Z40" s="378"/>
      <c r="AA40" s="378"/>
      <c r="AB40" s="378"/>
      <c r="AC40" s="378"/>
      <c r="AD40" s="378"/>
      <c r="AE40" s="378"/>
      <c r="AF40" s="378"/>
      <c r="AG40" s="378"/>
      <c r="AH40" s="378"/>
      <c r="AI40" s="378"/>
      <c r="AJ40" s="378"/>
      <c r="AK40" s="378"/>
      <c r="AL40" s="181"/>
      <c r="AM40" s="379" t="str">
        <f t="shared" si="0"/>
        <v/>
      </c>
      <c r="AN40" s="379"/>
      <c r="AO40" s="378"/>
      <c r="AP40" s="378"/>
      <c r="AQ40" s="378"/>
      <c r="AR40" s="378"/>
      <c r="AS40" s="378"/>
      <c r="AT40" s="378"/>
      <c r="AU40" s="378"/>
      <c r="AV40" s="378"/>
      <c r="AW40" s="378"/>
      <c r="AX40" s="378"/>
      <c r="AY40" s="378"/>
      <c r="AZ40" s="378"/>
      <c r="BA40" s="378"/>
      <c r="BB40" s="378"/>
      <c r="BC40" s="378"/>
      <c r="BD40" s="181"/>
      <c r="BE40" s="379" t="str">
        <f t="shared" si="1"/>
        <v/>
      </c>
      <c r="BF40" s="379"/>
      <c r="BG40" s="378"/>
      <c r="BH40" s="378"/>
      <c r="BI40" s="378"/>
      <c r="BJ40" s="378"/>
      <c r="BK40" s="378"/>
      <c r="BL40" s="378"/>
      <c r="BM40" s="378"/>
      <c r="BN40" s="378"/>
      <c r="BO40" s="378"/>
      <c r="BP40" s="378"/>
      <c r="BQ40" s="378"/>
      <c r="BR40" s="378"/>
      <c r="BS40" s="378"/>
      <c r="BT40" s="378"/>
      <c r="BU40" s="378"/>
      <c r="BV40" s="181"/>
      <c r="BW40" s="379">
        <f t="shared" si="2"/>
        <v>16</v>
      </c>
      <c r="BX40" s="379"/>
      <c r="BY40" s="378" t="str">
        <f>IF('各会計、関係団体の財政状況及び健全化判断比率'!B74="","",'各会計、関係団体の財政状況及び健全化判断比率'!B74)</f>
        <v>総合事務組合　自治会館管理特別会計</v>
      </c>
      <c r="BZ40" s="378"/>
      <c r="CA40" s="378"/>
      <c r="CB40" s="378"/>
      <c r="CC40" s="378"/>
      <c r="CD40" s="378"/>
      <c r="CE40" s="378"/>
      <c r="CF40" s="378"/>
      <c r="CG40" s="378"/>
      <c r="CH40" s="378"/>
      <c r="CI40" s="378"/>
      <c r="CJ40" s="378"/>
      <c r="CK40" s="378"/>
      <c r="CL40" s="378"/>
      <c r="CM40" s="378"/>
      <c r="CN40" s="181"/>
      <c r="CO40" s="379" t="str">
        <f t="shared" si="3"/>
        <v/>
      </c>
      <c r="CP40" s="379"/>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80" t="str">
        <f>IF('各会計、関係団体の財政状況及び健全化判断比率'!BR13="","",'各会計、関係団体の財政状況及び健全化判断比率'!BR13)</f>
        <v/>
      </c>
      <c r="DH40" s="380"/>
      <c r="DI40" s="208"/>
    </row>
    <row r="41" spans="1:113" ht="32.25" customHeight="1" x14ac:dyDescent="0.15">
      <c r="A41" s="181"/>
      <c r="B41" s="205"/>
      <c r="C41" s="379" t="str">
        <f t="shared" si="5"/>
        <v/>
      </c>
      <c r="D41" s="379"/>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81"/>
      <c r="U41" s="379" t="str">
        <f t="shared" si="4"/>
        <v/>
      </c>
      <c r="V41" s="379"/>
      <c r="W41" s="378"/>
      <c r="X41" s="378"/>
      <c r="Y41" s="378"/>
      <c r="Z41" s="378"/>
      <c r="AA41" s="378"/>
      <c r="AB41" s="378"/>
      <c r="AC41" s="378"/>
      <c r="AD41" s="378"/>
      <c r="AE41" s="378"/>
      <c r="AF41" s="378"/>
      <c r="AG41" s="378"/>
      <c r="AH41" s="378"/>
      <c r="AI41" s="378"/>
      <c r="AJ41" s="378"/>
      <c r="AK41" s="378"/>
      <c r="AL41" s="181"/>
      <c r="AM41" s="379" t="str">
        <f t="shared" si="0"/>
        <v/>
      </c>
      <c r="AN41" s="379"/>
      <c r="AO41" s="378"/>
      <c r="AP41" s="378"/>
      <c r="AQ41" s="378"/>
      <c r="AR41" s="378"/>
      <c r="AS41" s="378"/>
      <c r="AT41" s="378"/>
      <c r="AU41" s="378"/>
      <c r="AV41" s="378"/>
      <c r="AW41" s="378"/>
      <c r="AX41" s="378"/>
      <c r="AY41" s="378"/>
      <c r="AZ41" s="378"/>
      <c r="BA41" s="378"/>
      <c r="BB41" s="378"/>
      <c r="BC41" s="378"/>
      <c r="BD41" s="181"/>
      <c r="BE41" s="379" t="str">
        <f t="shared" si="1"/>
        <v/>
      </c>
      <c r="BF41" s="379"/>
      <c r="BG41" s="378"/>
      <c r="BH41" s="378"/>
      <c r="BI41" s="378"/>
      <c r="BJ41" s="378"/>
      <c r="BK41" s="378"/>
      <c r="BL41" s="378"/>
      <c r="BM41" s="378"/>
      <c r="BN41" s="378"/>
      <c r="BO41" s="378"/>
      <c r="BP41" s="378"/>
      <c r="BQ41" s="378"/>
      <c r="BR41" s="378"/>
      <c r="BS41" s="378"/>
      <c r="BT41" s="378"/>
      <c r="BU41" s="378"/>
      <c r="BV41" s="181"/>
      <c r="BW41" s="379">
        <f t="shared" si="2"/>
        <v>17</v>
      </c>
      <c r="BX41" s="379"/>
      <c r="BY41" s="378" t="str">
        <f>IF('各会計、関係団体の財政状況及び健全化判断比率'!B75="","",'各会計、関係団体の財政状況及び健全化判断比率'!B75)</f>
        <v>福島県後期高齢者医療広域連合　一般会計</v>
      </c>
      <c r="BZ41" s="378"/>
      <c r="CA41" s="378"/>
      <c r="CB41" s="378"/>
      <c r="CC41" s="378"/>
      <c r="CD41" s="378"/>
      <c r="CE41" s="378"/>
      <c r="CF41" s="378"/>
      <c r="CG41" s="378"/>
      <c r="CH41" s="378"/>
      <c r="CI41" s="378"/>
      <c r="CJ41" s="378"/>
      <c r="CK41" s="378"/>
      <c r="CL41" s="378"/>
      <c r="CM41" s="378"/>
      <c r="CN41" s="181"/>
      <c r="CO41" s="379" t="str">
        <f t="shared" si="3"/>
        <v/>
      </c>
      <c r="CP41" s="379"/>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80" t="str">
        <f>IF('各会計、関係団体の財政状況及び健全化判断比率'!BR14="","",'各会計、関係団体の財政状況及び健全化判断比率'!BR14)</f>
        <v/>
      </c>
      <c r="DH41" s="380"/>
      <c r="DI41" s="208"/>
    </row>
    <row r="42" spans="1:113" ht="32.25" customHeight="1" x14ac:dyDescent="0.15">
      <c r="B42" s="205"/>
      <c r="C42" s="379" t="str">
        <f t="shared" si="5"/>
        <v/>
      </c>
      <c r="D42" s="379"/>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81"/>
      <c r="U42" s="379" t="str">
        <f t="shared" si="4"/>
        <v/>
      </c>
      <c r="V42" s="379"/>
      <c r="W42" s="378"/>
      <c r="X42" s="378"/>
      <c r="Y42" s="378"/>
      <c r="Z42" s="378"/>
      <c r="AA42" s="378"/>
      <c r="AB42" s="378"/>
      <c r="AC42" s="378"/>
      <c r="AD42" s="378"/>
      <c r="AE42" s="378"/>
      <c r="AF42" s="378"/>
      <c r="AG42" s="378"/>
      <c r="AH42" s="378"/>
      <c r="AI42" s="378"/>
      <c r="AJ42" s="378"/>
      <c r="AK42" s="378"/>
      <c r="AL42" s="181"/>
      <c r="AM42" s="379" t="str">
        <f t="shared" si="0"/>
        <v/>
      </c>
      <c r="AN42" s="379"/>
      <c r="AO42" s="378"/>
      <c r="AP42" s="378"/>
      <c r="AQ42" s="378"/>
      <c r="AR42" s="378"/>
      <c r="AS42" s="378"/>
      <c r="AT42" s="378"/>
      <c r="AU42" s="378"/>
      <c r="AV42" s="378"/>
      <c r="AW42" s="378"/>
      <c r="AX42" s="378"/>
      <c r="AY42" s="378"/>
      <c r="AZ42" s="378"/>
      <c r="BA42" s="378"/>
      <c r="BB42" s="378"/>
      <c r="BC42" s="378"/>
      <c r="BD42" s="181"/>
      <c r="BE42" s="379" t="str">
        <f t="shared" si="1"/>
        <v/>
      </c>
      <c r="BF42" s="379"/>
      <c r="BG42" s="378"/>
      <c r="BH42" s="378"/>
      <c r="BI42" s="378"/>
      <c r="BJ42" s="378"/>
      <c r="BK42" s="378"/>
      <c r="BL42" s="378"/>
      <c r="BM42" s="378"/>
      <c r="BN42" s="378"/>
      <c r="BO42" s="378"/>
      <c r="BP42" s="378"/>
      <c r="BQ42" s="378"/>
      <c r="BR42" s="378"/>
      <c r="BS42" s="378"/>
      <c r="BT42" s="378"/>
      <c r="BU42" s="378"/>
      <c r="BV42" s="181"/>
      <c r="BW42" s="379">
        <f t="shared" si="2"/>
        <v>18</v>
      </c>
      <c r="BX42" s="379"/>
      <c r="BY42" s="378" t="str">
        <f>IF('各会計、関係団体の財政状況及び健全化判断比率'!B76="","",'各会計、関係団体の財政状況及び健全化判断比率'!B76)</f>
        <v>福島県後期高齢者医療広域連合　後期高齢者医療特別会計</v>
      </c>
      <c r="BZ42" s="378"/>
      <c r="CA42" s="378"/>
      <c r="CB42" s="378"/>
      <c r="CC42" s="378"/>
      <c r="CD42" s="378"/>
      <c r="CE42" s="378"/>
      <c r="CF42" s="378"/>
      <c r="CG42" s="378"/>
      <c r="CH42" s="378"/>
      <c r="CI42" s="378"/>
      <c r="CJ42" s="378"/>
      <c r="CK42" s="378"/>
      <c r="CL42" s="378"/>
      <c r="CM42" s="378"/>
      <c r="CN42" s="181"/>
      <c r="CO42" s="379" t="str">
        <f t="shared" si="3"/>
        <v/>
      </c>
      <c r="CP42" s="379"/>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80" t="str">
        <f>IF('各会計、関係団体の財政状況及び健全化判断比率'!BR15="","",'各会計、関係団体の財政状況及び健全化判断比率'!BR15)</f>
        <v/>
      </c>
      <c r="DH42" s="380"/>
      <c r="DI42" s="208"/>
    </row>
    <row r="43" spans="1:113" ht="32.25" customHeight="1" x14ac:dyDescent="0.15">
      <c r="B43" s="205"/>
      <c r="C43" s="379" t="str">
        <f t="shared" si="5"/>
        <v/>
      </c>
      <c r="D43" s="379"/>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81"/>
      <c r="U43" s="379" t="str">
        <f t="shared" si="4"/>
        <v/>
      </c>
      <c r="V43" s="379"/>
      <c r="W43" s="378"/>
      <c r="X43" s="378"/>
      <c r="Y43" s="378"/>
      <c r="Z43" s="378"/>
      <c r="AA43" s="378"/>
      <c r="AB43" s="378"/>
      <c r="AC43" s="378"/>
      <c r="AD43" s="378"/>
      <c r="AE43" s="378"/>
      <c r="AF43" s="378"/>
      <c r="AG43" s="378"/>
      <c r="AH43" s="378"/>
      <c r="AI43" s="378"/>
      <c r="AJ43" s="378"/>
      <c r="AK43" s="378"/>
      <c r="AL43" s="181"/>
      <c r="AM43" s="379" t="str">
        <f t="shared" si="0"/>
        <v/>
      </c>
      <c r="AN43" s="379"/>
      <c r="AO43" s="378"/>
      <c r="AP43" s="378"/>
      <c r="AQ43" s="378"/>
      <c r="AR43" s="378"/>
      <c r="AS43" s="378"/>
      <c r="AT43" s="378"/>
      <c r="AU43" s="378"/>
      <c r="AV43" s="378"/>
      <c r="AW43" s="378"/>
      <c r="AX43" s="378"/>
      <c r="AY43" s="378"/>
      <c r="AZ43" s="378"/>
      <c r="BA43" s="378"/>
      <c r="BB43" s="378"/>
      <c r="BC43" s="378"/>
      <c r="BD43" s="181"/>
      <c r="BE43" s="379" t="str">
        <f t="shared" si="1"/>
        <v/>
      </c>
      <c r="BF43" s="379"/>
      <c r="BG43" s="378"/>
      <c r="BH43" s="378"/>
      <c r="BI43" s="378"/>
      <c r="BJ43" s="378"/>
      <c r="BK43" s="378"/>
      <c r="BL43" s="378"/>
      <c r="BM43" s="378"/>
      <c r="BN43" s="378"/>
      <c r="BO43" s="378"/>
      <c r="BP43" s="378"/>
      <c r="BQ43" s="378"/>
      <c r="BR43" s="378"/>
      <c r="BS43" s="378"/>
      <c r="BT43" s="378"/>
      <c r="BU43" s="378"/>
      <c r="BV43" s="181"/>
      <c r="BW43" s="379" t="str">
        <f t="shared" si="2"/>
        <v/>
      </c>
      <c r="BX43" s="379"/>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81"/>
      <c r="CO43" s="379" t="str">
        <f t="shared" si="3"/>
        <v/>
      </c>
      <c r="CP43" s="379"/>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80" t="str">
        <f>IF('各会計、関係団体の財政状況及び健全化判断比率'!BR16="","",'各会計、関係団体の財政状況及び健全化判断比率'!BR16)</f>
        <v/>
      </c>
      <c r="DH43" s="380"/>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200</v>
      </c>
      <c r="E46" s="180" t="s">
        <v>201</v>
      </c>
    </row>
    <row r="47" spans="1:113" x14ac:dyDescent="0.15">
      <c r="E47" s="180" t="s">
        <v>202</v>
      </c>
    </row>
    <row r="48" spans="1:113" x14ac:dyDescent="0.15">
      <c r="E48" s="180" t="s">
        <v>203</v>
      </c>
    </row>
    <row r="49" spans="5:5" x14ac:dyDescent="0.15">
      <c r="E49" s="212" t="s">
        <v>204</v>
      </c>
    </row>
    <row r="50" spans="5:5" x14ac:dyDescent="0.15">
      <c r="E50" s="180" t="s">
        <v>205</v>
      </c>
    </row>
    <row r="51" spans="5:5" x14ac:dyDescent="0.15">
      <c r="E51" s="180" t="s">
        <v>206</v>
      </c>
    </row>
    <row r="52" spans="5:5" x14ac:dyDescent="0.15">
      <c r="E52" s="180" t="s">
        <v>207</v>
      </c>
    </row>
    <row r="53" spans="5:5" x14ac:dyDescent="0.15"/>
    <row r="54" spans="5:5" x14ac:dyDescent="0.15"/>
    <row r="55" spans="5:5" x14ac:dyDescent="0.15"/>
    <row r="56" spans="5:5" x14ac:dyDescent="0.15"/>
  </sheetData>
  <sheetProtection algorithmName="SHA-512" hashValue="I54JjxG35Q6E5sbrJWM31+nY4ysjlA68psvglB6VdsmAFEjLiqe1kePB7jS9WQWDu7aDZYscqBbrSrKK0g+M1w==" saltValue="uTRdriW3G3VCYFbQJwL4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8" zoomScale="80" zoomScaleNormal="80" zoomScaleSheetLayoutView="100" workbookViewId="0">
      <selection activeCell="Q22" sqref="Q22:V2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3" t="s">
        <v>579</v>
      </c>
      <c r="D34" s="1153"/>
      <c r="E34" s="1154"/>
      <c r="F34" s="32">
        <v>9.81</v>
      </c>
      <c r="G34" s="33">
        <v>10.09</v>
      </c>
      <c r="H34" s="33">
        <v>8.57</v>
      </c>
      <c r="I34" s="33">
        <v>7.95</v>
      </c>
      <c r="J34" s="34">
        <v>11.22</v>
      </c>
      <c r="K34" s="22"/>
      <c r="L34" s="22"/>
      <c r="M34" s="22"/>
      <c r="N34" s="22"/>
      <c r="O34" s="22"/>
      <c r="P34" s="22"/>
    </row>
    <row r="35" spans="1:16" ht="39" customHeight="1" x14ac:dyDescent="0.15">
      <c r="A35" s="22"/>
      <c r="B35" s="35"/>
      <c r="C35" s="1149" t="s">
        <v>580</v>
      </c>
      <c r="D35" s="1149"/>
      <c r="E35" s="1150"/>
      <c r="F35" s="36">
        <v>0.79</v>
      </c>
      <c r="G35" s="37">
        <v>0.56000000000000005</v>
      </c>
      <c r="H35" s="37">
        <v>0.86</v>
      </c>
      <c r="I35" s="37">
        <v>1.78</v>
      </c>
      <c r="J35" s="38">
        <v>1.37</v>
      </c>
      <c r="K35" s="22"/>
      <c r="L35" s="22"/>
      <c r="M35" s="22"/>
      <c r="N35" s="22"/>
      <c r="O35" s="22"/>
      <c r="P35" s="22"/>
    </row>
    <row r="36" spans="1:16" ht="39" customHeight="1" x14ac:dyDescent="0.15">
      <c r="A36" s="22"/>
      <c r="B36" s="35"/>
      <c r="C36" s="1149" t="s">
        <v>581</v>
      </c>
      <c r="D36" s="1149"/>
      <c r="E36" s="1150"/>
      <c r="F36" s="36">
        <v>3.03</v>
      </c>
      <c r="G36" s="37">
        <v>3.32</v>
      </c>
      <c r="H36" s="37">
        <v>1.56</v>
      </c>
      <c r="I36" s="37">
        <v>1.21</v>
      </c>
      <c r="J36" s="38">
        <v>1.18</v>
      </c>
      <c r="K36" s="22"/>
      <c r="L36" s="22"/>
      <c r="M36" s="22"/>
      <c r="N36" s="22"/>
      <c r="O36" s="22"/>
      <c r="P36" s="22"/>
    </row>
    <row r="37" spans="1:16" ht="39" customHeight="1" x14ac:dyDescent="0.15">
      <c r="A37" s="22"/>
      <c r="B37" s="35"/>
      <c r="C37" s="1149" t="s">
        <v>582</v>
      </c>
      <c r="D37" s="1149"/>
      <c r="E37" s="1150"/>
      <c r="F37" s="36">
        <v>0.69</v>
      </c>
      <c r="G37" s="37">
        <v>0.74</v>
      </c>
      <c r="H37" s="37">
        <v>1.03</v>
      </c>
      <c r="I37" s="37">
        <v>1.1499999999999999</v>
      </c>
      <c r="J37" s="38">
        <v>0.96</v>
      </c>
      <c r="K37" s="22"/>
      <c r="L37" s="22"/>
      <c r="M37" s="22"/>
      <c r="N37" s="22"/>
      <c r="O37" s="22"/>
      <c r="P37" s="22"/>
    </row>
    <row r="38" spans="1:16" ht="39" customHeight="1" x14ac:dyDescent="0.15">
      <c r="A38" s="22"/>
      <c r="B38" s="35"/>
      <c r="C38" s="1149" t="s">
        <v>583</v>
      </c>
      <c r="D38" s="1149"/>
      <c r="E38" s="1150"/>
      <c r="F38" s="36">
        <v>0</v>
      </c>
      <c r="G38" s="37">
        <v>0.01</v>
      </c>
      <c r="H38" s="37">
        <v>0</v>
      </c>
      <c r="I38" s="37">
        <v>0.01</v>
      </c>
      <c r="J38" s="38">
        <v>0</v>
      </c>
      <c r="K38" s="22"/>
      <c r="L38" s="22"/>
      <c r="M38" s="22"/>
      <c r="N38" s="22"/>
      <c r="O38" s="22"/>
      <c r="P38" s="22"/>
    </row>
    <row r="39" spans="1:16" ht="39" customHeight="1" x14ac:dyDescent="0.15">
      <c r="A39" s="22"/>
      <c r="B39" s="35"/>
      <c r="C39" s="1149" t="s">
        <v>584</v>
      </c>
      <c r="D39" s="1149"/>
      <c r="E39" s="1150"/>
      <c r="F39" s="36">
        <v>0</v>
      </c>
      <c r="G39" s="37">
        <v>0</v>
      </c>
      <c r="H39" s="37">
        <v>0</v>
      </c>
      <c r="I39" s="37">
        <v>0</v>
      </c>
      <c r="J39" s="38">
        <v>0</v>
      </c>
      <c r="K39" s="22"/>
      <c r="L39" s="22"/>
      <c r="M39" s="22"/>
      <c r="N39" s="22"/>
      <c r="O39" s="22"/>
      <c r="P39" s="22"/>
    </row>
    <row r="40" spans="1:16" ht="39" customHeight="1" x14ac:dyDescent="0.15">
      <c r="A40" s="22"/>
      <c r="B40" s="35"/>
      <c r="C40" s="1149" t="s">
        <v>585</v>
      </c>
      <c r="D40" s="1149"/>
      <c r="E40" s="1150"/>
      <c r="F40" s="36">
        <v>0</v>
      </c>
      <c r="G40" s="37">
        <v>0</v>
      </c>
      <c r="H40" s="37">
        <v>0</v>
      </c>
      <c r="I40" s="37">
        <v>0</v>
      </c>
      <c r="J40" s="38">
        <v>0</v>
      </c>
      <c r="K40" s="22"/>
      <c r="L40" s="22"/>
      <c r="M40" s="22"/>
      <c r="N40" s="22"/>
      <c r="O40" s="22"/>
      <c r="P40" s="22"/>
    </row>
    <row r="41" spans="1:16" ht="39" customHeight="1" x14ac:dyDescent="0.15">
      <c r="A41" s="22"/>
      <c r="B41" s="35"/>
      <c r="C41" s="1149" t="s">
        <v>586</v>
      </c>
      <c r="D41" s="1149"/>
      <c r="E41" s="1150"/>
      <c r="F41" s="36">
        <v>0</v>
      </c>
      <c r="G41" s="37">
        <v>0</v>
      </c>
      <c r="H41" s="37">
        <v>0</v>
      </c>
      <c r="I41" s="37">
        <v>0</v>
      </c>
      <c r="J41" s="38">
        <v>0</v>
      </c>
      <c r="K41" s="22"/>
      <c r="L41" s="22"/>
      <c r="M41" s="22"/>
      <c r="N41" s="22"/>
      <c r="O41" s="22"/>
      <c r="P41" s="22"/>
    </row>
    <row r="42" spans="1:16" ht="39" customHeight="1" x14ac:dyDescent="0.15">
      <c r="A42" s="22"/>
      <c r="B42" s="39"/>
      <c r="C42" s="1149" t="s">
        <v>587</v>
      </c>
      <c r="D42" s="1149"/>
      <c r="E42" s="1150"/>
      <c r="F42" s="36" t="s">
        <v>530</v>
      </c>
      <c r="G42" s="37" t="s">
        <v>530</v>
      </c>
      <c r="H42" s="37" t="s">
        <v>530</v>
      </c>
      <c r="I42" s="37" t="s">
        <v>530</v>
      </c>
      <c r="J42" s="38" t="s">
        <v>530</v>
      </c>
      <c r="K42" s="22"/>
      <c r="L42" s="22"/>
      <c r="M42" s="22"/>
      <c r="N42" s="22"/>
      <c r="O42" s="22"/>
      <c r="P42" s="22"/>
    </row>
    <row r="43" spans="1:16" ht="39" customHeight="1" thickBot="1" x14ac:dyDescent="0.2">
      <c r="A43" s="22"/>
      <c r="B43" s="40"/>
      <c r="C43" s="1151" t="s">
        <v>588</v>
      </c>
      <c r="D43" s="1151"/>
      <c r="E43" s="1152"/>
      <c r="F43" s="41">
        <v>0</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A9B8ZKD4jlHpz84k5U/5o9QCvBhTxF2UCy6O5vwFl6rBDyBPB81blkxujUulKqRY2BGn/ioPkwbZ2FWF1TkgQ==" saltValue="RDXgfk0/zKIEMWVBIzl0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34" zoomScaleSheetLayoutView="55" workbookViewId="0">
      <selection activeCell="Q22" sqref="Q22:V23"/>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572</v>
      </c>
      <c r="L44" s="54" t="s">
        <v>573</v>
      </c>
      <c r="M44" s="54" t="s">
        <v>574</v>
      </c>
      <c r="N44" s="54" t="s">
        <v>575</v>
      </c>
      <c r="O44" s="55" t="s">
        <v>576</v>
      </c>
      <c r="P44" s="46"/>
      <c r="Q44" s="46"/>
      <c r="R44" s="46"/>
      <c r="S44" s="46"/>
      <c r="T44" s="46"/>
      <c r="U44" s="46"/>
    </row>
    <row r="45" spans="1:21" ht="30.75" customHeight="1" x14ac:dyDescent="0.15">
      <c r="A45" s="46"/>
      <c r="B45" s="1173" t="s">
        <v>11</v>
      </c>
      <c r="C45" s="1174"/>
      <c r="D45" s="56"/>
      <c r="E45" s="1179" t="s">
        <v>12</v>
      </c>
      <c r="F45" s="1179"/>
      <c r="G45" s="1179"/>
      <c r="H45" s="1179"/>
      <c r="I45" s="1179"/>
      <c r="J45" s="1180"/>
      <c r="K45" s="57">
        <v>296</v>
      </c>
      <c r="L45" s="58">
        <v>306</v>
      </c>
      <c r="M45" s="58">
        <v>305</v>
      </c>
      <c r="N45" s="58">
        <v>369</v>
      </c>
      <c r="O45" s="59">
        <v>372</v>
      </c>
      <c r="P45" s="46"/>
      <c r="Q45" s="46"/>
      <c r="R45" s="46"/>
      <c r="S45" s="46"/>
      <c r="T45" s="46"/>
      <c r="U45" s="46"/>
    </row>
    <row r="46" spans="1:21" ht="30.75" customHeight="1" x14ac:dyDescent="0.15">
      <c r="A46" s="46"/>
      <c r="B46" s="1175"/>
      <c r="C46" s="1176"/>
      <c r="D46" s="60"/>
      <c r="E46" s="1157" t="s">
        <v>13</v>
      </c>
      <c r="F46" s="1157"/>
      <c r="G46" s="1157"/>
      <c r="H46" s="1157"/>
      <c r="I46" s="1157"/>
      <c r="J46" s="1158"/>
      <c r="K46" s="61" t="s">
        <v>530</v>
      </c>
      <c r="L46" s="62" t="s">
        <v>530</v>
      </c>
      <c r="M46" s="62" t="s">
        <v>530</v>
      </c>
      <c r="N46" s="62" t="s">
        <v>530</v>
      </c>
      <c r="O46" s="63" t="s">
        <v>530</v>
      </c>
      <c r="P46" s="46"/>
      <c r="Q46" s="46"/>
      <c r="R46" s="46"/>
      <c r="S46" s="46"/>
      <c r="T46" s="46"/>
      <c r="U46" s="46"/>
    </row>
    <row r="47" spans="1:21" ht="30.75" customHeight="1" x14ac:dyDescent="0.15">
      <c r="A47" s="46"/>
      <c r="B47" s="1175"/>
      <c r="C47" s="1176"/>
      <c r="D47" s="60"/>
      <c r="E47" s="1157" t="s">
        <v>14</v>
      </c>
      <c r="F47" s="1157"/>
      <c r="G47" s="1157"/>
      <c r="H47" s="1157"/>
      <c r="I47" s="1157"/>
      <c r="J47" s="1158"/>
      <c r="K47" s="61" t="s">
        <v>530</v>
      </c>
      <c r="L47" s="62" t="s">
        <v>530</v>
      </c>
      <c r="M47" s="62" t="s">
        <v>530</v>
      </c>
      <c r="N47" s="62" t="s">
        <v>530</v>
      </c>
      <c r="O47" s="63" t="s">
        <v>530</v>
      </c>
      <c r="P47" s="46"/>
      <c r="Q47" s="46"/>
      <c r="R47" s="46"/>
      <c r="S47" s="46"/>
      <c r="T47" s="46"/>
      <c r="U47" s="46"/>
    </row>
    <row r="48" spans="1:21" ht="30.75" customHeight="1" x14ac:dyDescent="0.15">
      <c r="A48" s="46"/>
      <c r="B48" s="1175"/>
      <c r="C48" s="1176"/>
      <c r="D48" s="60"/>
      <c r="E48" s="1157" t="s">
        <v>15</v>
      </c>
      <c r="F48" s="1157"/>
      <c r="G48" s="1157"/>
      <c r="H48" s="1157"/>
      <c r="I48" s="1157"/>
      <c r="J48" s="1158"/>
      <c r="K48" s="61">
        <v>64</v>
      </c>
      <c r="L48" s="62">
        <v>69</v>
      </c>
      <c r="M48" s="62">
        <v>77</v>
      </c>
      <c r="N48" s="62">
        <v>80</v>
      </c>
      <c r="O48" s="63">
        <v>83</v>
      </c>
      <c r="P48" s="46"/>
      <c r="Q48" s="46"/>
      <c r="R48" s="46"/>
      <c r="S48" s="46"/>
      <c r="T48" s="46"/>
      <c r="U48" s="46"/>
    </row>
    <row r="49" spans="1:21" ht="30.75" customHeight="1" x14ac:dyDescent="0.15">
      <c r="A49" s="46"/>
      <c r="B49" s="1175"/>
      <c r="C49" s="1176"/>
      <c r="D49" s="60"/>
      <c r="E49" s="1157" t="s">
        <v>16</v>
      </c>
      <c r="F49" s="1157"/>
      <c r="G49" s="1157"/>
      <c r="H49" s="1157"/>
      <c r="I49" s="1157"/>
      <c r="J49" s="1158"/>
      <c r="K49" s="61">
        <v>2</v>
      </c>
      <c r="L49" s="62">
        <v>1</v>
      </c>
      <c r="M49" s="62">
        <v>1</v>
      </c>
      <c r="N49" s="62">
        <v>2</v>
      </c>
      <c r="O49" s="63">
        <v>1</v>
      </c>
      <c r="P49" s="46"/>
      <c r="Q49" s="46"/>
      <c r="R49" s="46"/>
      <c r="S49" s="46"/>
      <c r="T49" s="46"/>
      <c r="U49" s="46"/>
    </row>
    <row r="50" spans="1:21" ht="30.75" customHeight="1" x14ac:dyDescent="0.15">
      <c r="A50" s="46"/>
      <c r="B50" s="1175"/>
      <c r="C50" s="1176"/>
      <c r="D50" s="60"/>
      <c r="E50" s="1157" t="s">
        <v>17</v>
      </c>
      <c r="F50" s="1157"/>
      <c r="G50" s="1157"/>
      <c r="H50" s="1157"/>
      <c r="I50" s="1157"/>
      <c r="J50" s="1158"/>
      <c r="K50" s="61">
        <v>22</v>
      </c>
      <c r="L50" s="62">
        <v>12</v>
      </c>
      <c r="M50" s="62">
        <v>21</v>
      </c>
      <c r="N50" s="62" t="s">
        <v>530</v>
      </c>
      <c r="O50" s="63" t="s">
        <v>530</v>
      </c>
      <c r="P50" s="46"/>
      <c r="Q50" s="46"/>
      <c r="R50" s="46"/>
      <c r="S50" s="46"/>
      <c r="T50" s="46"/>
      <c r="U50" s="46"/>
    </row>
    <row r="51" spans="1:21" ht="30.75" customHeight="1" x14ac:dyDescent="0.15">
      <c r="A51" s="46"/>
      <c r="B51" s="1177"/>
      <c r="C51" s="1178"/>
      <c r="D51" s="64"/>
      <c r="E51" s="1157" t="s">
        <v>18</v>
      </c>
      <c r="F51" s="1157"/>
      <c r="G51" s="1157"/>
      <c r="H51" s="1157"/>
      <c r="I51" s="1157"/>
      <c r="J51" s="1158"/>
      <c r="K51" s="61" t="s">
        <v>530</v>
      </c>
      <c r="L51" s="62">
        <v>0</v>
      </c>
      <c r="M51" s="62">
        <v>0</v>
      </c>
      <c r="N51" s="62">
        <v>0</v>
      </c>
      <c r="O51" s="63">
        <v>0</v>
      </c>
      <c r="P51" s="46"/>
      <c r="Q51" s="46"/>
      <c r="R51" s="46"/>
      <c r="S51" s="46"/>
      <c r="T51" s="46"/>
      <c r="U51" s="46"/>
    </row>
    <row r="52" spans="1:21" ht="30.75" customHeight="1" x14ac:dyDescent="0.15">
      <c r="A52" s="46"/>
      <c r="B52" s="1155" t="s">
        <v>19</v>
      </c>
      <c r="C52" s="1156"/>
      <c r="D52" s="64"/>
      <c r="E52" s="1157" t="s">
        <v>20</v>
      </c>
      <c r="F52" s="1157"/>
      <c r="G52" s="1157"/>
      <c r="H52" s="1157"/>
      <c r="I52" s="1157"/>
      <c r="J52" s="1158"/>
      <c r="K52" s="61">
        <v>324</v>
      </c>
      <c r="L52" s="62">
        <v>320</v>
      </c>
      <c r="M52" s="62">
        <v>331</v>
      </c>
      <c r="N52" s="62">
        <v>375</v>
      </c>
      <c r="O52" s="63">
        <v>390</v>
      </c>
      <c r="P52" s="46"/>
      <c r="Q52" s="46"/>
      <c r="R52" s="46"/>
      <c r="S52" s="46"/>
      <c r="T52" s="46"/>
      <c r="U52" s="46"/>
    </row>
    <row r="53" spans="1:21" ht="30.75" customHeight="1" thickBot="1" x14ac:dyDescent="0.2">
      <c r="A53" s="46"/>
      <c r="B53" s="1159" t="s">
        <v>21</v>
      </c>
      <c r="C53" s="1160"/>
      <c r="D53" s="65"/>
      <c r="E53" s="1161" t="s">
        <v>22</v>
      </c>
      <c r="F53" s="1161"/>
      <c r="G53" s="1161"/>
      <c r="H53" s="1161"/>
      <c r="I53" s="1161"/>
      <c r="J53" s="1162"/>
      <c r="K53" s="66">
        <v>60</v>
      </c>
      <c r="L53" s="67">
        <v>68</v>
      </c>
      <c r="M53" s="67">
        <v>73</v>
      </c>
      <c r="N53" s="67">
        <v>76</v>
      </c>
      <c r="O53" s="68">
        <v>66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589</v>
      </c>
      <c r="P55" s="46"/>
      <c r="Q55" s="46"/>
      <c r="R55" s="46"/>
      <c r="S55" s="46"/>
      <c r="T55" s="46"/>
      <c r="U55" s="46"/>
    </row>
    <row r="56" spans="1:21" ht="31.5" customHeight="1" thickBot="1" x14ac:dyDescent="0.2">
      <c r="A56" s="46"/>
      <c r="B56" s="74"/>
      <c r="C56" s="75"/>
      <c r="D56" s="75"/>
      <c r="E56" s="76"/>
      <c r="F56" s="76"/>
      <c r="G56" s="76"/>
      <c r="H56" s="76"/>
      <c r="I56" s="76"/>
      <c r="J56" s="77" t="s">
        <v>2</v>
      </c>
      <c r="K56" s="78" t="s">
        <v>590</v>
      </c>
      <c r="L56" s="79" t="s">
        <v>591</v>
      </c>
      <c r="M56" s="79" t="s">
        <v>592</v>
      </c>
      <c r="N56" s="79" t="s">
        <v>593</v>
      </c>
      <c r="O56" s="80" t="s">
        <v>594</v>
      </c>
      <c r="P56" s="46"/>
      <c r="Q56" s="46"/>
      <c r="R56" s="46"/>
      <c r="S56" s="46"/>
      <c r="T56" s="46"/>
      <c r="U56" s="46"/>
    </row>
    <row r="57" spans="1:21" ht="31.5" customHeight="1" x14ac:dyDescent="0.15">
      <c r="B57" s="1163" t="s">
        <v>25</v>
      </c>
      <c r="C57" s="1164"/>
      <c r="D57" s="1167" t="s">
        <v>26</v>
      </c>
      <c r="E57" s="1168"/>
      <c r="F57" s="1168"/>
      <c r="G57" s="1168"/>
      <c r="H57" s="1168"/>
      <c r="I57" s="1168"/>
      <c r="J57" s="1169"/>
      <c r="K57" s="81"/>
      <c r="L57" s="82"/>
      <c r="M57" s="82"/>
      <c r="N57" s="82"/>
      <c r="O57" s="83"/>
    </row>
    <row r="58" spans="1:21" ht="31.5" customHeight="1" thickBot="1" x14ac:dyDescent="0.2">
      <c r="B58" s="1165"/>
      <c r="C58" s="1166"/>
      <c r="D58" s="1170" t="s">
        <v>27</v>
      </c>
      <c r="E58" s="1171"/>
      <c r="F58" s="1171"/>
      <c r="G58" s="1171"/>
      <c r="H58" s="1171"/>
      <c r="I58" s="1171"/>
      <c r="J58" s="1172"/>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g5YXsiTh10iXjFUBX6yzNDFVLkK+9Hx2x4D/h6iy8yeOf1GnasoJK6mcl/BVyfqJ6ZhACHwchDAp30+0vNOD0A==" saltValue="bkFIBdyqSGDI+Ayl8nNz8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I1" zoomScaleSheetLayoutView="100" workbookViewId="0">
      <selection activeCell="Q22" sqref="Q22:V23"/>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572</v>
      </c>
      <c r="J40" s="98" t="s">
        <v>573</v>
      </c>
      <c r="K40" s="98" t="s">
        <v>574</v>
      </c>
      <c r="L40" s="98" t="s">
        <v>575</v>
      </c>
      <c r="M40" s="99" t="s">
        <v>576</v>
      </c>
    </row>
    <row r="41" spans="2:13" ht="27.75" customHeight="1" x14ac:dyDescent="0.15">
      <c r="B41" s="1193" t="s">
        <v>30</v>
      </c>
      <c r="C41" s="1194"/>
      <c r="D41" s="100"/>
      <c r="E41" s="1195" t="s">
        <v>31</v>
      </c>
      <c r="F41" s="1195"/>
      <c r="G41" s="1195"/>
      <c r="H41" s="1196"/>
      <c r="I41" s="101">
        <v>2898</v>
      </c>
      <c r="J41" s="102">
        <v>2830</v>
      </c>
      <c r="K41" s="102">
        <v>2824</v>
      </c>
      <c r="L41" s="102">
        <v>2708</v>
      </c>
      <c r="M41" s="103">
        <v>2672</v>
      </c>
    </row>
    <row r="42" spans="2:13" ht="27.75" customHeight="1" x14ac:dyDescent="0.15">
      <c r="B42" s="1183"/>
      <c r="C42" s="1184"/>
      <c r="D42" s="104"/>
      <c r="E42" s="1187" t="s">
        <v>32</v>
      </c>
      <c r="F42" s="1187"/>
      <c r="G42" s="1187"/>
      <c r="H42" s="1188"/>
      <c r="I42" s="105">
        <v>120</v>
      </c>
      <c r="J42" s="106">
        <v>60</v>
      </c>
      <c r="K42" s="106" t="s">
        <v>530</v>
      </c>
      <c r="L42" s="106" t="s">
        <v>530</v>
      </c>
      <c r="M42" s="107" t="s">
        <v>530</v>
      </c>
    </row>
    <row r="43" spans="2:13" ht="27.75" customHeight="1" x14ac:dyDescent="0.15">
      <c r="B43" s="1183"/>
      <c r="C43" s="1184"/>
      <c r="D43" s="104"/>
      <c r="E43" s="1187" t="s">
        <v>33</v>
      </c>
      <c r="F43" s="1187"/>
      <c r="G43" s="1187"/>
      <c r="H43" s="1188"/>
      <c r="I43" s="105">
        <v>757</v>
      </c>
      <c r="J43" s="106">
        <v>761</v>
      </c>
      <c r="K43" s="106">
        <v>750</v>
      </c>
      <c r="L43" s="106">
        <v>768</v>
      </c>
      <c r="M43" s="107">
        <v>787</v>
      </c>
    </row>
    <row r="44" spans="2:13" ht="27.75" customHeight="1" x14ac:dyDescent="0.15">
      <c r="B44" s="1183"/>
      <c r="C44" s="1184"/>
      <c r="D44" s="104"/>
      <c r="E44" s="1187" t="s">
        <v>34</v>
      </c>
      <c r="F44" s="1187"/>
      <c r="G44" s="1187"/>
      <c r="H44" s="1188"/>
      <c r="I44" s="105">
        <v>6</v>
      </c>
      <c r="J44" s="106">
        <v>5</v>
      </c>
      <c r="K44" s="106">
        <v>6</v>
      </c>
      <c r="L44" s="106">
        <v>5</v>
      </c>
      <c r="M44" s="107">
        <v>5</v>
      </c>
    </row>
    <row r="45" spans="2:13" ht="27.75" customHeight="1" x14ac:dyDescent="0.15">
      <c r="B45" s="1183"/>
      <c r="C45" s="1184"/>
      <c r="D45" s="104"/>
      <c r="E45" s="1187" t="s">
        <v>35</v>
      </c>
      <c r="F45" s="1187"/>
      <c r="G45" s="1187"/>
      <c r="H45" s="1188"/>
      <c r="I45" s="105">
        <v>482</v>
      </c>
      <c r="J45" s="106">
        <v>439</v>
      </c>
      <c r="K45" s="106">
        <v>406</v>
      </c>
      <c r="L45" s="106">
        <v>342</v>
      </c>
      <c r="M45" s="107">
        <v>325</v>
      </c>
    </row>
    <row r="46" spans="2:13" ht="27.75" customHeight="1" x14ac:dyDescent="0.15">
      <c r="B46" s="1183"/>
      <c r="C46" s="1184"/>
      <c r="D46" s="108"/>
      <c r="E46" s="1187" t="s">
        <v>36</v>
      </c>
      <c r="F46" s="1187"/>
      <c r="G46" s="1187"/>
      <c r="H46" s="1188"/>
      <c r="I46" s="105" t="s">
        <v>530</v>
      </c>
      <c r="J46" s="106" t="s">
        <v>530</v>
      </c>
      <c r="K46" s="106" t="s">
        <v>530</v>
      </c>
      <c r="L46" s="106" t="s">
        <v>530</v>
      </c>
      <c r="M46" s="107" t="s">
        <v>530</v>
      </c>
    </row>
    <row r="47" spans="2:13" ht="27.75" customHeight="1" x14ac:dyDescent="0.15">
      <c r="B47" s="1183"/>
      <c r="C47" s="1184"/>
      <c r="D47" s="109"/>
      <c r="E47" s="1197" t="s">
        <v>37</v>
      </c>
      <c r="F47" s="1198"/>
      <c r="G47" s="1198"/>
      <c r="H47" s="1199"/>
      <c r="I47" s="105" t="s">
        <v>530</v>
      </c>
      <c r="J47" s="106" t="s">
        <v>530</v>
      </c>
      <c r="K47" s="106" t="s">
        <v>530</v>
      </c>
      <c r="L47" s="106" t="s">
        <v>530</v>
      </c>
      <c r="M47" s="107" t="s">
        <v>530</v>
      </c>
    </row>
    <row r="48" spans="2:13" ht="27.75" customHeight="1" x14ac:dyDescent="0.15">
      <c r="B48" s="1183"/>
      <c r="C48" s="1184"/>
      <c r="D48" s="104"/>
      <c r="E48" s="1187" t="s">
        <v>38</v>
      </c>
      <c r="F48" s="1187"/>
      <c r="G48" s="1187"/>
      <c r="H48" s="1188"/>
      <c r="I48" s="105" t="s">
        <v>530</v>
      </c>
      <c r="J48" s="106" t="s">
        <v>530</v>
      </c>
      <c r="K48" s="106" t="s">
        <v>530</v>
      </c>
      <c r="L48" s="106" t="s">
        <v>530</v>
      </c>
      <c r="M48" s="107" t="s">
        <v>530</v>
      </c>
    </row>
    <row r="49" spans="2:13" ht="27.75" customHeight="1" x14ac:dyDescent="0.15">
      <c r="B49" s="1185"/>
      <c r="C49" s="1186"/>
      <c r="D49" s="104"/>
      <c r="E49" s="1187" t="s">
        <v>39</v>
      </c>
      <c r="F49" s="1187"/>
      <c r="G49" s="1187"/>
      <c r="H49" s="1188"/>
      <c r="I49" s="105" t="s">
        <v>530</v>
      </c>
      <c r="J49" s="106" t="s">
        <v>530</v>
      </c>
      <c r="K49" s="106" t="s">
        <v>530</v>
      </c>
      <c r="L49" s="106" t="s">
        <v>530</v>
      </c>
      <c r="M49" s="107" t="s">
        <v>530</v>
      </c>
    </row>
    <row r="50" spans="2:13" ht="27.75" customHeight="1" x14ac:dyDescent="0.15">
      <c r="B50" s="1181" t="s">
        <v>40</v>
      </c>
      <c r="C50" s="1182"/>
      <c r="D50" s="110"/>
      <c r="E50" s="1187" t="s">
        <v>41</v>
      </c>
      <c r="F50" s="1187"/>
      <c r="G50" s="1187"/>
      <c r="H50" s="1188"/>
      <c r="I50" s="105">
        <v>2905</v>
      </c>
      <c r="J50" s="106">
        <v>2995</v>
      </c>
      <c r="K50" s="106">
        <v>3105</v>
      </c>
      <c r="L50" s="106">
        <v>3061</v>
      </c>
      <c r="M50" s="107">
        <v>3152</v>
      </c>
    </row>
    <row r="51" spans="2:13" ht="27.75" customHeight="1" x14ac:dyDescent="0.15">
      <c r="B51" s="1183"/>
      <c r="C51" s="1184"/>
      <c r="D51" s="104"/>
      <c r="E51" s="1187" t="s">
        <v>42</v>
      </c>
      <c r="F51" s="1187"/>
      <c r="G51" s="1187"/>
      <c r="H51" s="1188"/>
      <c r="I51" s="105" t="s">
        <v>530</v>
      </c>
      <c r="J51" s="106" t="s">
        <v>530</v>
      </c>
      <c r="K51" s="106" t="s">
        <v>530</v>
      </c>
      <c r="L51" s="106" t="s">
        <v>530</v>
      </c>
      <c r="M51" s="107">
        <v>20</v>
      </c>
    </row>
    <row r="52" spans="2:13" ht="27.75" customHeight="1" x14ac:dyDescent="0.15">
      <c r="B52" s="1185"/>
      <c r="C52" s="1186"/>
      <c r="D52" s="104"/>
      <c r="E52" s="1187" t="s">
        <v>43</v>
      </c>
      <c r="F52" s="1187"/>
      <c r="G52" s="1187"/>
      <c r="H52" s="1188"/>
      <c r="I52" s="105">
        <v>3177</v>
      </c>
      <c r="J52" s="106">
        <v>3127</v>
      </c>
      <c r="K52" s="106">
        <v>3073</v>
      </c>
      <c r="L52" s="106">
        <v>2975</v>
      </c>
      <c r="M52" s="107">
        <v>2897</v>
      </c>
    </row>
    <row r="53" spans="2:13" ht="27.75" customHeight="1" thickBot="1" x14ac:dyDescent="0.2">
      <c r="B53" s="1189" t="s">
        <v>44</v>
      </c>
      <c r="C53" s="1190"/>
      <c r="D53" s="111"/>
      <c r="E53" s="1191" t="s">
        <v>45</v>
      </c>
      <c r="F53" s="1191"/>
      <c r="G53" s="1191"/>
      <c r="H53" s="1192"/>
      <c r="I53" s="112">
        <v>-1819</v>
      </c>
      <c r="J53" s="113">
        <v>-2027</v>
      </c>
      <c r="K53" s="113">
        <v>-2192</v>
      </c>
      <c r="L53" s="113">
        <v>-2213</v>
      </c>
      <c r="M53" s="114">
        <v>-2279</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yMh4Jc/Q72GC4uCWwM48EComsGOu6/pL8HmWWSWGdr10asmN9ME8+x4M2pCn2OLcJGPKAJyqiEik+SgkUGLgmg==" saltValue="8jsvIrTjx/hkfFhDuY2C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H58" zoomScale="80" zoomScaleNormal="80" zoomScaleSheetLayoutView="100" workbookViewId="0">
      <selection activeCell="Q22" sqref="Q22:V2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574</v>
      </c>
      <c r="G54" s="123" t="s">
        <v>575</v>
      </c>
      <c r="H54" s="124" t="s">
        <v>576</v>
      </c>
    </row>
    <row r="55" spans="2:8" ht="52.5" customHeight="1" x14ac:dyDescent="0.15">
      <c r="B55" s="125"/>
      <c r="C55" s="1208" t="s">
        <v>48</v>
      </c>
      <c r="D55" s="1208"/>
      <c r="E55" s="1209"/>
      <c r="F55" s="126">
        <v>1226</v>
      </c>
      <c r="G55" s="126">
        <v>1208</v>
      </c>
      <c r="H55" s="127">
        <v>1244</v>
      </c>
    </row>
    <row r="56" spans="2:8" ht="52.5" customHeight="1" x14ac:dyDescent="0.15">
      <c r="B56" s="128"/>
      <c r="C56" s="1210" t="s">
        <v>49</v>
      </c>
      <c r="D56" s="1210"/>
      <c r="E56" s="1211"/>
      <c r="F56" s="129">
        <v>323</v>
      </c>
      <c r="G56" s="129">
        <v>323</v>
      </c>
      <c r="H56" s="130">
        <v>323</v>
      </c>
    </row>
    <row r="57" spans="2:8" ht="53.25" customHeight="1" x14ac:dyDescent="0.15">
      <c r="B57" s="128"/>
      <c r="C57" s="1212" t="s">
        <v>50</v>
      </c>
      <c r="D57" s="1212"/>
      <c r="E57" s="1213"/>
      <c r="F57" s="131">
        <v>1405</v>
      </c>
      <c r="G57" s="131">
        <v>1376</v>
      </c>
      <c r="H57" s="132">
        <v>1423</v>
      </c>
    </row>
    <row r="58" spans="2:8" ht="45.75" customHeight="1" x14ac:dyDescent="0.15">
      <c r="B58" s="133"/>
      <c r="C58" s="1200" t="s">
        <v>595</v>
      </c>
      <c r="D58" s="1201"/>
      <c r="E58" s="1202"/>
      <c r="F58" s="134">
        <v>633</v>
      </c>
      <c r="G58" s="134">
        <v>618</v>
      </c>
      <c r="H58" s="135">
        <v>659</v>
      </c>
    </row>
    <row r="59" spans="2:8" ht="45.75" customHeight="1" x14ac:dyDescent="0.15">
      <c r="B59" s="133"/>
      <c r="C59" s="1200" t="s">
        <v>596</v>
      </c>
      <c r="D59" s="1201"/>
      <c r="E59" s="1202"/>
      <c r="F59" s="134">
        <v>357</v>
      </c>
      <c r="G59" s="134">
        <v>331</v>
      </c>
      <c r="H59" s="135">
        <v>345</v>
      </c>
    </row>
    <row r="60" spans="2:8" ht="45.75" customHeight="1" x14ac:dyDescent="0.15">
      <c r="B60" s="133"/>
      <c r="C60" s="1200" t="s">
        <v>597</v>
      </c>
      <c r="D60" s="1201"/>
      <c r="E60" s="1202"/>
      <c r="F60" s="134">
        <v>161</v>
      </c>
      <c r="G60" s="134">
        <v>161</v>
      </c>
      <c r="H60" s="135">
        <v>161</v>
      </c>
    </row>
    <row r="61" spans="2:8" ht="45.75" customHeight="1" x14ac:dyDescent="0.15">
      <c r="B61" s="133"/>
      <c r="C61" s="1200" t="s">
        <v>598</v>
      </c>
      <c r="D61" s="1201"/>
      <c r="E61" s="1202"/>
      <c r="F61" s="134">
        <v>149</v>
      </c>
      <c r="G61" s="134">
        <v>149</v>
      </c>
      <c r="H61" s="135">
        <v>149</v>
      </c>
    </row>
    <row r="62" spans="2:8" ht="45.75" customHeight="1" thickBot="1" x14ac:dyDescent="0.2">
      <c r="B62" s="136"/>
      <c r="C62" s="1203" t="s">
        <v>599</v>
      </c>
      <c r="D62" s="1204"/>
      <c r="E62" s="1205"/>
      <c r="F62" s="137">
        <v>30</v>
      </c>
      <c r="G62" s="137">
        <v>30</v>
      </c>
      <c r="H62" s="138">
        <v>30</v>
      </c>
    </row>
    <row r="63" spans="2:8" ht="52.5" customHeight="1" thickBot="1" x14ac:dyDescent="0.2">
      <c r="B63" s="139"/>
      <c r="C63" s="1206" t="s">
        <v>51</v>
      </c>
      <c r="D63" s="1206"/>
      <c r="E63" s="1207"/>
      <c r="F63" s="140">
        <v>2954</v>
      </c>
      <c r="G63" s="140">
        <v>2907</v>
      </c>
      <c r="H63" s="141">
        <v>2990</v>
      </c>
    </row>
    <row r="64" spans="2:8" ht="15" customHeight="1" x14ac:dyDescent="0.15"/>
  </sheetData>
  <sheetProtection algorithmName="SHA-512" hashValue="lTljp4NSKdv0g7YI8JU/394avEUKztQGKDVGT2pmLhPfYvHi1wdIyJf3D9jXnh6BvOHh0DNPw/T0G49ZaYbuHA==" saltValue="AZiWmZ2mNvlieeYrTu25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1C934-1B47-4D7A-9F10-C446F2631786}">
  <sheetPr>
    <pageSetUpPr fitToPage="1"/>
  </sheetPr>
  <dimension ref="A1:WZM160"/>
  <sheetViews>
    <sheetView showGridLines="0" tabSelected="1" topLeftCell="A16" zoomScaleNormal="100" zoomScaleSheetLayoutView="55" workbookViewId="0">
      <selection activeCell="AN43" sqref="AN43:DC47"/>
    </sheetView>
  </sheetViews>
  <sheetFormatPr defaultColWidth="0" defaultRowHeight="13.5"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350"/>
      <c r="B1" s="351"/>
      <c r="DD1" s="263"/>
      <c r="DE1" s="263"/>
    </row>
    <row r="2" spans="1:143" ht="25.5" customHeight="1" x14ac:dyDescent="0.15">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15">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624</v>
      </c>
    </row>
    <row r="11" spans="1:143" s="261" customForma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624</v>
      </c>
    </row>
    <row r="13" spans="1:143" s="261" customForma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263"/>
      <c r="DE19" s="263"/>
    </row>
    <row r="20" spans="1:351" x14ac:dyDescent="0.15">
      <c r="DD20" s="263"/>
      <c r="DE20" s="263"/>
    </row>
    <row r="21" spans="1:351" ht="17.25" x14ac:dyDescent="0.1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x14ac:dyDescent="0.15">
      <c r="B22" s="267"/>
      <c r="MM22" s="355"/>
    </row>
    <row r="23" spans="1:351" x14ac:dyDescent="0.15">
      <c r="B23" s="267"/>
    </row>
    <row r="24" spans="1:351" x14ac:dyDescent="0.15">
      <c r="B24" s="267"/>
    </row>
    <row r="25" spans="1:351" x14ac:dyDescent="0.15">
      <c r="B25" s="267"/>
    </row>
    <row r="26" spans="1:351" x14ac:dyDescent="0.15">
      <c r="B26" s="267"/>
    </row>
    <row r="27" spans="1:351" x14ac:dyDescent="0.15">
      <c r="B27" s="267"/>
    </row>
    <row r="28" spans="1:351" x14ac:dyDescent="0.15">
      <c r="B28" s="267"/>
    </row>
    <row r="29" spans="1:351" x14ac:dyDescent="0.15">
      <c r="B29" s="267"/>
    </row>
    <row r="30" spans="1:351" x14ac:dyDescent="0.15">
      <c r="B30" s="267"/>
    </row>
    <row r="31" spans="1:351" x14ac:dyDescent="0.15">
      <c r="B31" s="267"/>
    </row>
    <row r="32" spans="1:351" x14ac:dyDescent="0.15">
      <c r="B32" s="267"/>
    </row>
    <row r="33" spans="2:109" x14ac:dyDescent="0.15">
      <c r="B33" s="267"/>
    </row>
    <row r="34" spans="2:109" x14ac:dyDescent="0.15">
      <c r="B34" s="267"/>
    </row>
    <row r="35" spans="2:109" x14ac:dyDescent="0.15">
      <c r="B35" s="267"/>
    </row>
    <row r="36" spans="2:109" x14ac:dyDescent="0.15">
      <c r="B36" s="267"/>
    </row>
    <row r="37" spans="2:109" x14ac:dyDescent="0.15">
      <c r="B37" s="267"/>
    </row>
    <row r="38" spans="2:109" x14ac:dyDescent="0.15">
      <c r="B38" s="267"/>
    </row>
    <row r="39" spans="2:109"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x14ac:dyDescent="0.15">
      <c r="B40" s="356"/>
      <c r="DD40" s="356"/>
      <c r="DE40" s="263"/>
    </row>
    <row r="41" spans="2:109" ht="17.25" x14ac:dyDescent="0.15">
      <c r="B41" s="264" t="s">
        <v>625</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x14ac:dyDescent="0.15">
      <c r="B42" s="267"/>
      <c r="G42" s="357"/>
      <c r="I42" s="358"/>
      <c r="J42" s="358"/>
      <c r="K42" s="358"/>
      <c r="AM42" s="357"/>
      <c r="AN42" s="357" t="s">
        <v>626</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15">
      <c r="B43" s="267"/>
      <c r="AN43" s="1222" t="s">
        <v>635</v>
      </c>
      <c r="AO43" s="1223"/>
      <c r="AP43" s="1223"/>
      <c r="AQ43" s="1223"/>
      <c r="AR43" s="1223"/>
      <c r="AS43" s="1223"/>
      <c r="AT43" s="1223"/>
      <c r="AU43" s="1223"/>
      <c r="AV43" s="1223"/>
      <c r="AW43" s="1223"/>
      <c r="AX43" s="1223"/>
      <c r="AY43" s="1223"/>
      <c r="AZ43" s="1223"/>
      <c r="BA43" s="1223"/>
      <c r="BB43" s="1223"/>
      <c r="BC43" s="1223"/>
      <c r="BD43" s="1223"/>
      <c r="BE43" s="1223"/>
      <c r="BF43" s="1223"/>
      <c r="BG43" s="1223"/>
      <c r="BH43" s="1223"/>
      <c r="BI43" s="1223"/>
      <c r="BJ43" s="1223"/>
      <c r="BK43" s="1223"/>
      <c r="BL43" s="1223"/>
      <c r="BM43" s="1223"/>
      <c r="BN43" s="1223"/>
      <c r="BO43" s="1223"/>
      <c r="BP43" s="1223"/>
      <c r="BQ43" s="1223"/>
      <c r="BR43" s="1223"/>
      <c r="BS43" s="1223"/>
      <c r="BT43" s="1223"/>
      <c r="BU43" s="1223"/>
      <c r="BV43" s="1223"/>
      <c r="BW43" s="1223"/>
      <c r="BX43" s="1223"/>
      <c r="BY43" s="1223"/>
      <c r="BZ43" s="1223"/>
      <c r="CA43" s="1223"/>
      <c r="CB43" s="1223"/>
      <c r="CC43" s="1223"/>
      <c r="CD43" s="1223"/>
      <c r="CE43" s="1223"/>
      <c r="CF43" s="1223"/>
      <c r="CG43" s="1223"/>
      <c r="CH43" s="1223"/>
      <c r="CI43" s="1223"/>
      <c r="CJ43" s="1223"/>
      <c r="CK43" s="1223"/>
      <c r="CL43" s="1223"/>
      <c r="CM43" s="1223"/>
      <c r="CN43" s="1223"/>
      <c r="CO43" s="1223"/>
      <c r="CP43" s="1223"/>
      <c r="CQ43" s="1223"/>
      <c r="CR43" s="1223"/>
      <c r="CS43" s="1223"/>
      <c r="CT43" s="1223"/>
      <c r="CU43" s="1223"/>
      <c r="CV43" s="1223"/>
      <c r="CW43" s="1223"/>
      <c r="CX43" s="1223"/>
      <c r="CY43" s="1223"/>
      <c r="CZ43" s="1223"/>
      <c r="DA43" s="1223"/>
      <c r="DB43" s="1223"/>
      <c r="DC43" s="1224"/>
    </row>
    <row r="44" spans="2:109" x14ac:dyDescent="0.15">
      <c r="B44" s="267"/>
      <c r="AN44" s="1225"/>
      <c r="AO44" s="1226"/>
      <c r="AP44" s="1226"/>
      <c r="AQ44" s="1226"/>
      <c r="AR44" s="1226"/>
      <c r="AS44" s="1226"/>
      <c r="AT44" s="1226"/>
      <c r="AU44" s="1226"/>
      <c r="AV44" s="1226"/>
      <c r="AW44" s="1226"/>
      <c r="AX44" s="1226"/>
      <c r="AY44" s="1226"/>
      <c r="AZ44" s="1226"/>
      <c r="BA44" s="1226"/>
      <c r="BB44" s="1226"/>
      <c r="BC44" s="1226"/>
      <c r="BD44" s="1226"/>
      <c r="BE44" s="1226"/>
      <c r="BF44" s="1226"/>
      <c r="BG44" s="1226"/>
      <c r="BH44" s="1226"/>
      <c r="BI44" s="1226"/>
      <c r="BJ44" s="1226"/>
      <c r="BK44" s="1226"/>
      <c r="BL44" s="1226"/>
      <c r="BM44" s="1226"/>
      <c r="BN44" s="1226"/>
      <c r="BO44" s="1226"/>
      <c r="BP44" s="1226"/>
      <c r="BQ44" s="1226"/>
      <c r="BR44" s="1226"/>
      <c r="BS44" s="1226"/>
      <c r="BT44" s="1226"/>
      <c r="BU44" s="1226"/>
      <c r="BV44" s="1226"/>
      <c r="BW44" s="1226"/>
      <c r="BX44" s="1226"/>
      <c r="BY44" s="1226"/>
      <c r="BZ44" s="1226"/>
      <c r="CA44" s="1226"/>
      <c r="CB44" s="1226"/>
      <c r="CC44" s="1226"/>
      <c r="CD44" s="1226"/>
      <c r="CE44" s="1226"/>
      <c r="CF44" s="1226"/>
      <c r="CG44" s="1226"/>
      <c r="CH44" s="1226"/>
      <c r="CI44" s="1226"/>
      <c r="CJ44" s="1226"/>
      <c r="CK44" s="1226"/>
      <c r="CL44" s="1226"/>
      <c r="CM44" s="1226"/>
      <c r="CN44" s="1226"/>
      <c r="CO44" s="1226"/>
      <c r="CP44" s="1226"/>
      <c r="CQ44" s="1226"/>
      <c r="CR44" s="1226"/>
      <c r="CS44" s="1226"/>
      <c r="CT44" s="1226"/>
      <c r="CU44" s="1226"/>
      <c r="CV44" s="1226"/>
      <c r="CW44" s="1226"/>
      <c r="CX44" s="1226"/>
      <c r="CY44" s="1226"/>
      <c r="CZ44" s="1226"/>
      <c r="DA44" s="1226"/>
      <c r="DB44" s="1226"/>
      <c r="DC44" s="1227"/>
    </row>
    <row r="45" spans="2:109" x14ac:dyDescent="0.15">
      <c r="B45" s="267"/>
      <c r="AN45" s="1225"/>
      <c r="AO45" s="1226"/>
      <c r="AP45" s="1226"/>
      <c r="AQ45" s="1226"/>
      <c r="AR45" s="1226"/>
      <c r="AS45" s="1226"/>
      <c r="AT45" s="1226"/>
      <c r="AU45" s="1226"/>
      <c r="AV45" s="1226"/>
      <c r="AW45" s="1226"/>
      <c r="AX45" s="1226"/>
      <c r="AY45" s="1226"/>
      <c r="AZ45" s="1226"/>
      <c r="BA45" s="1226"/>
      <c r="BB45" s="1226"/>
      <c r="BC45" s="1226"/>
      <c r="BD45" s="1226"/>
      <c r="BE45" s="1226"/>
      <c r="BF45" s="1226"/>
      <c r="BG45" s="1226"/>
      <c r="BH45" s="1226"/>
      <c r="BI45" s="1226"/>
      <c r="BJ45" s="1226"/>
      <c r="BK45" s="1226"/>
      <c r="BL45" s="1226"/>
      <c r="BM45" s="1226"/>
      <c r="BN45" s="1226"/>
      <c r="BO45" s="1226"/>
      <c r="BP45" s="1226"/>
      <c r="BQ45" s="1226"/>
      <c r="BR45" s="1226"/>
      <c r="BS45" s="1226"/>
      <c r="BT45" s="1226"/>
      <c r="BU45" s="1226"/>
      <c r="BV45" s="1226"/>
      <c r="BW45" s="1226"/>
      <c r="BX45" s="1226"/>
      <c r="BY45" s="1226"/>
      <c r="BZ45" s="1226"/>
      <c r="CA45" s="1226"/>
      <c r="CB45" s="1226"/>
      <c r="CC45" s="1226"/>
      <c r="CD45" s="1226"/>
      <c r="CE45" s="1226"/>
      <c r="CF45" s="1226"/>
      <c r="CG45" s="1226"/>
      <c r="CH45" s="1226"/>
      <c r="CI45" s="1226"/>
      <c r="CJ45" s="1226"/>
      <c r="CK45" s="1226"/>
      <c r="CL45" s="1226"/>
      <c r="CM45" s="1226"/>
      <c r="CN45" s="1226"/>
      <c r="CO45" s="1226"/>
      <c r="CP45" s="1226"/>
      <c r="CQ45" s="1226"/>
      <c r="CR45" s="1226"/>
      <c r="CS45" s="1226"/>
      <c r="CT45" s="1226"/>
      <c r="CU45" s="1226"/>
      <c r="CV45" s="1226"/>
      <c r="CW45" s="1226"/>
      <c r="CX45" s="1226"/>
      <c r="CY45" s="1226"/>
      <c r="CZ45" s="1226"/>
      <c r="DA45" s="1226"/>
      <c r="DB45" s="1226"/>
      <c r="DC45" s="1227"/>
    </row>
    <row r="46" spans="2:109" x14ac:dyDescent="0.15">
      <c r="B46" s="267"/>
      <c r="AN46" s="1225"/>
      <c r="AO46" s="1226"/>
      <c r="AP46" s="1226"/>
      <c r="AQ46" s="1226"/>
      <c r="AR46" s="1226"/>
      <c r="AS46" s="1226"/>
      <c r="AT46" s="1226"/>
      <c r="AU46" s="1226"/>
      <c r="AV46" s="1226"/>
      <c r="AW46" s="1226"/>
      <c r="AX46" s="1226"/>
      <c r="AY46" s="1226"/>
      <c r="AZ46" s="1226"/>
      <c r="BA46" s="1226"/>
      <c r="BB46" s="1226"/>
      <c r="BC46" s="1226"/>
      <c r="BD46" s="1226"/>
      <c r="BE46" s="1226"/>
      <c r="BF46" s="1226"/>
      <c r="BG46" s="1226"/>
      <c r="BH46" s="1226"/>
      <c r="BI46" s="1226"/>
      <c r="BJ46" s="1226"/>
      <c r="BK46" s="1226"/>
      <c r="BL46" s="1226"/>
      <c r="BM46" s="1226"/>
      <c r="BN46" s="1226"/>
      <c r="BO46" s="1226"/>
      <c r="BP46" s="1226"/>
      <c r="BQ46" s="1226"/>
      <c r="BR46" s="1226"/>
      <c r="BS46" s="1226"/>
      <c r="BT46" s="1226"/>
      <c r="BU46" s="1226"/>
      <c r="BV46" s="1226"/>
      <c r="BW46" s="1226"/>
      <c r="BX46" s="1226"/>
      <c r="BY46" s="1226"/>
      <c r="BZ46" s="1226"/>
      <c r="CA46" s="1226"/>
      <c r="CB46" s="1226"/>
      <c r="CC46" s="1226"/>
      <c r="CD46" s="1226"/>
      <c r="CE46" s="1226"/>
      <c r="CF46" s="1226"/>
      <c r="CG46" s="1226"/>
      <c r="CH46" s="1226"/>
      <c r="CI46" s="1226"/>
      <c r="CJ46" s="1226"/>
      <c r="CK46" s="1226"/>
      <c r="CL46" s="1226"/>
      <c r="CM46" s="1226"/>
      <c r="CN46" s="1226"/>
      <c r="CO46" s="1226"/>
      <c r="CP46" s="1226"/>
      <c r="CQ46" s="1226"/>
      <c r="CR46" s="1226"/>
      <c r="CS46" s="1226"/>
      <c r="CT46" s="1226"/>
      <c r="CU46" s="1226"/>
      <c r="CV46" s="1226"/>
      <c r="CW46" s="1226"/>
      <c r="CX46" s="1226"/>
      <c r="CY46" s="1226"/>
      <c r="CZ46" s="1226"/>
      <c r="DA46" s="1226"/>
      <c r="DB46" s="1226"/>
      <c r="DC46" s="1227"/>
    </row>
    <row r="47" spans="2:109" x14ac:dyDescent="0.15">
      <c r="B47" s="267"/>
      <c r="AN47" s="1228"/>
      <c r="AO47" s="1229"/>
      <c r="AP47" s="1229"/>
      <c r="AQ47" s="1229"/>
      <c r="AR47" s="1229"/>
      <c r="AS47" s="1229"/>
      <c r="AT47" s="1229"/>
      <c r="AU47" s="1229"/>
      <c r="AV47" s="1229"/>
      <c r="AW47" s="1229"/>
      <c r="AX47" s="1229"/>
      <c r="AY47" s="1229"/>
      <c r="AZ47" s="1229"/>
      <c r="BA47" s="1229"/>
      <c r="BB47" s="1229"/>
      <c r="BC47" s="1229"/>
      <c r="BD47" s="1229"/>
      <c r="BE47" s="1229"/>
      <c r="BF47" s="1229"/>
      <c r="BG47" s="1229"/>
      <c r="BH47" s="1229"/>
      <c r="BI47" s="1229"/>
      <c r="BJ47" s="1229"/>
      <c r="BK47" s="1229"/>
      <c r="BL47" s="1229"/>
      <c r="BM47" s="1229"/>
      <c r="BN47" s="1229"/>
      <c r="BO47" s="1229"/>
      <c r="BP47" s="1229"/>
      <c r="BQ47" s="1229"/>
      <c r="BR47" s="1229"/>
      <c r="BS47" s="1229"/>
      <c r="BT47" s="1229"/>
      <c r="BU47" s="1229"/>
      <c r="BV47" s="1229"/>
      <c r="BW47" s="1229"/>
      <c r="BX47" s="1229"/>
      <c r="BY47" s="1229"/>
      <c r="BZ47" s="1229"/>
      <c r="CA47" s="1229"/>
      <c r="CB47" s="1229"/>
      <c r="CC47" s="1229"/>
      <c r="CD47" s="1229"/>
      <c r="CE47" s="1229"/>
      <c r="CF47" s="1229"/>
      <c r="CG47" s="1229"/>
      <c r="CH47" s="1229"/>
      <c r="CI47" s="1229"/>
      <c r="CJ47" s="1229"/>
      <c r="CK47" s="1229"/>
      <c r="CL47" s="1229"/>
      <c r="CM47" s="1229"/>
      <c r="CN47" s="1229"/>
      <c r="CO47" s="1229"/>
      <c r="CP47" s="1229"/>
      <c r="CQ47" s="1229"/>
      <c r="CR47" s="1229"/>
      <c r="CS47" s="1229"/>
      <c r="CT47" s="1229"/>
      <c r="CU47" s="1229"/>
      <c r="CV47" s="1229"/>
      <c r="CW47" s="1229"/>
      <c r="CX47" s="1229"/>
      <c r="CY47" s="1229"/>
      <c r="CZ47" s="1229"/>
      <c r="DA47" s="1229"/>
      <c r="DB47" s="1229"/>
      <c r="DC47" s="1230"/>
    </row>
    <row r="48" spans="2:109" x14ac:dyDescent="0.15">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x14ac:dyDescent="0.15">
      <c r="B49" s="267"/>
      <c r="AN49" s="263" t="s">
        <v>627</v>
      </c>
    </row>
    <row r="50" spans="1:109" x14ac:dyDescent="0.15">
      <c r="B50" s="267"/>
      <c r="G50" s="1214"/>
      <c r="H50" s="1214"/>
      <c r="I50" s="1214"/>
      <c r="J50" s="1214"/>
      <c r="K50" s="360"/>
      <c r="L50" s="360"/>
      <c r="M50" s="361"/>
      <c r="N50" s="361"/>
      <c r="AN50" s="1232"/>
      <c r="AO50" s="1233"/>
      <c r="AP50" s="1233"/>
      <c r="AQ50" s="1233"/>
      <c r="AR50" s="1233"/>
      <c r="AS50" s="1233"/>
      <c r="AT50" s="1233"/>
      <c r="AU50" s="1233"/>
      <c r="AV50" s="1233"/>
      <c r="AW50" s="1233"/>
      <c r="AX50" s="1233"/>
      <c r="AY50" s="1233"/>
      <c r="AZ50" s="1233"/>
      <c r="BA50" s="1233"/>
      <c r="BB50" s="1233"/>
      <c r="BC50" s="1233"/>
      <c r="BD50" s="1233"/>
      <c r="BE50" s="1233"/>
      <c r="BF50" s="1233"/>
      <c r="BG50" s="1233"/>
      <c r="BH50" s="1233"/>
      <c r="BI50" s="1233"/>
      <c r="BJ50" s="1233"/>
      <c r="BK50" s="1233"/>
      <c r="BL50" s="1233"/>
      <c r="BM50" s="1233"/>
      <c r="BN50" s="1233"/>
      <c r="BO50" s="1234"/>
      <c r="BP50" s="1220" t="s">
        <v>572</v>
      </c>
      <c r="BQ50" s="1220"/>
      <c r="BR50" s="1220"/>
      <c r="BS50" s="1220"/>
      <c r="BT50" s="1220"/>
      <c r="BU50" s="1220"/>
      <c r="BV50" s="1220"/>
      <c r="BW50" s="1220"/>
      <c r="BX50" s="1220" t="s">
        <v>573</v>
      </c>
      <c r="BY50" s="1220"/>
      <c r="BZ50" s="1220"/>
      <c r="CA50" s="1220"/>
      <c r="CB50" s="1220"/>
      <c r="CC50" s="1220"/>
      <c r="CD50" s="1220"/>
      <c r="CE50" s="1220"/>
      <c r="CF50" s="1220" t="s">
        <v>574</v>
      </c>
      <c r="CG50" s="1220"/>
      <c r="CH50" s="1220"/>
      <c r="CI50" s="1220"/>
      <c r="CJ50" s="1220"/>
      <c r="CK50" s="1220"/>
      <c r="CL50" s="1220"/>
      <c r="CM50" s="1220"/>
      <c r="CN50" s="1220" t="s">
        <v>575</v>
      </c>
      <c r="CO50" s="1220"/>
      <c r="CP50" s="1220"/>
      <c r="CQ50" s="1220"/>
      <c r="CR50" s="1220"/>
      <c r="CS50" s="1220"/>
      <c r="CT50" s="1220"/>
      <c r="CU50" s="1220"/>
      <c r="CV50" s="1220" t="s">
        <v>576</v>
      </c>
      <c r="CW50" s="1220"/>
      <c r="CX50" s="1220"/>
      <c r="CY50" s="1220"/>
      <c r="CZ50" s="1220"/>
      <c r="DA50" s="1220"/>
      <c r="DB50" s="1220"/>
      <c r="DC50" s="1220"/>
    </row>
    <row r="51" spans="1:109" ht="13.5" customHeight="1" x14ac:dyDescent="0.15">
      <c r="B51" s="267"/>
      <c r="G51" s="1231"/>
      <c r="H51" s="1231"/>
      <c r="I51" s="1235"/>
      <c r="J51" s="1235"/>
      <c r="K51" s="1221"/>
      <c r="L51" s="1221"/>
      <c r="M51" s="1221"/>
      <c r="N51" s="1221"/>
      <c r="AM51" s="359"/>
      <c r="AN51" s="1219" t="s">
        <v>628</v>
      </c>
      <c r="AO51" s="1219"/>
      <c r="AP51" s="1219"/>
      <c r="AQ51" s="1219"/>
      <c r="AR51" s="1219"/>
      <c r="AS51" s="1219"/>
      <c r="AT51" s="1219"/>
      <c r="AU51" s="1219"/>
      <c r="AV51" s="1219"/>
      <c r="AW51" s="1219"/>
      <c r="AX51" s="1219"/>
      <c r="AY51" s="1219"/>
      <c r="AZ51" s="1219"/>
      <c r="BA51" s="1219"/>
      <c r="BB51" s="1219" t="s">
        <v>629</v>
      </c>
      <c r="BC51" s="1219"/>
      <c r="BD51" s="1219"/>
      <c r="BE51" s="1219"/>
      <c r="BF51" s="1219"/>
      <c r="BG51" s="1219"/>
      <c r="BH51" s="1219"/>
      <c r="BI51" s="1219"/>
      <c r="BJ51" s="1219"/>
      <c r="BK51" s="1219"/>
      <c r="BL51" s="1219"/>
      <c r="BM51" s="1219"/>
      <c r="BN51" s="1219"/>
      <c r="BO51" s="1219"/>
      <c r="BP51" s="1216"/>
      <c r="BQ51" s="1216"/>
      <c r="BR51" s="1216"/>
      <c r="BS51" s="1216"/>
      <c r="BT51" s="1216"/>
      <c r="BU51" s="1216"/>
      <c r="BV51" s="1216"/>
      <c r="BW51" s="1216"/>
      <c r="BX51" s="1216"/>
      <c r="BY51" s="1216"/>
      <c r="BZ51" s="1216"/>
      <c r="CA51" s="1216"/>
      <c r="CB51" s="1216"/>
      <c r="CC51" s="1216"/>
      <c r="CD51" s="1216"/>
      <c r="CE51" s="1216"/>
      <c r="CF51" s="1216"/>
      <c r="CG51" s="1216"/>
      <c r="CH51" s="1216"/>
      <c r="CI51" s="1216"/>
      <c r="CJ51" s="1216"/>
      <c r="CK51" s="1216"/>
      <c r="CL51" s="1216"/>
      <c r="CM51" s="1216"/>
      <c r="CN51" s="1216"/>
      <c r="CO51" s="1216"/>
      <c r="CP51" s="1216"/>
      <c r="CQ51" s="1216"/>
      <c r="CR51" s="1216"/>
      <c r="CS51" s="1216"/>
      <c r="CT51" s="1216"/>
      <c r="CU51" s="1216"/>
      <c r="CV51" s="1216"/>
      <c r="CW51" s="1216"/>
      <c r="CX51" s="1216"/>
      <c r="CY51" s="1216"/>
      <c r="CZ51" s="1216"/>
      <c r="DA51" s="1216"/>
      <c r="DB51" s="1216"/>
      <c r="DC51" s="1216"/>
    </row>
    <row r="52" spans="1:109" x14ac:dyDescent="0.15">
      <c r="B52" s="267"/>
      <c r="G52" s="1231"/>
      <c r="H52" s="1231"/>
      <c r="I52" s="1235"/>
      <c r="J52" s="1235"/>
      <c r="K52" s="1221"/>
      <c r="L52" s="1221"/>
      <c r="M52" s="1221"/>
      <c r="N52" s="1221"/>
      <c r="AM52" s="359"/>
      <c r="AN52" s="1219"/>
      <c r="AO52" s="1219"/>
      <c r="AP52" s="1219"/>
      <c r="AQ52" s="1219"/>
      <c r="AR52" s="1219"/>
      <c r="AS52" s="1219"/>
      <c r="AT52" s="1219"/>
      <c r="AU52" s="1219"/>
      <c r="AV52" s="1219"/>
      <c r="AW52" s="1219"/>
      <c r="AX52" s="1219"/>
      <c r="AY52" s="1219"/>
      <c r="AZ52" s="1219"/>
      <c r="BA52" s="1219"/>
      <c r="BB52" s="1219"/>
      <c r="BC52" s="1219"/>
      <c r="BD52" s="1219"/>
      <c r="BE52" s="1219"/>
      <c r="BF52" s="1219"/>
      <c r="BG52" s="1219"/>
      <c r="BH52" s="1219"/>
      <c r="BI52" s="1219"/>
      <c r="BJ52" s="1219"/>
      <c r="BK52" s="1219"/>
      <c r="BL52" s="1219"/>
      <c r="BM52" s="1219"/>
      <c r="BN52" s="1219"/>
      <c r="BO52" s="1219"/>
      <c r="BP52" s="1216"/>
      <c r="BQ52" s="1216"/>
      <c r="BR52" s="1216"/>
      <c r="BS52" s="1216"/>
      <c r="BT52" s="1216"/>
      <c r="BU52" s="1216"/>
      <c r="BV52" s="1216"/>
      <c r="BW52" s="1216"/>
      <c r="BX52" s="1216"/>
      <c r="BY52" s="1216"/>
      <c r="BZ52" s="1216"/>
      <c r="CA52" s="1216"/>
      <c r="CB52" s="1216"/>
      <c r="CC52" s="1216"/>
      <c r="CD52" s="1216"/>
      <c r="CE52" s="1216"/>
      <c r="CF52" s="1216"/>
      <c r="CG52" s="1216"/>
      <c r="CH52" s="1216"/>
      <c r="CI52" s="1216"/>
      <c r="CJ52" s="1216"/>
      <c r="CK52" s="1216"/>
      <c r="CL52" s="1216"/>
      <c r="CM52" s="1216"/>
      <c r="CN52" s="1216"/>
      <c r="CO52" s="1216"/>
      <c r="CP52" s="1216"/>
      <c r="CQ52" s="1216"/>
      <c r="CR52" s="1216"/>
      <c r="CS52" s="1216"/>
      <c r="CT52" s="1216"/>
      <c r="CU52" s="1216"/>
      <c r="CV52" s="1216"/>
      <c r="CW52" s="1216"/>
      <c r="CX52" s="1216"/>
      <c r="CY52" s="1216"/>
      <c r="CZ52" s="1216"/>
      <c r="DA52" s="1216"/>
      <c r="DB52" s="1216"/>
      <c r="DC52" s="1216"/>
    </row>
    <row r="53" spans="1:109" x14ac:dyDescent="0.15">
      <c r="A53" s="358"/>
      <c r="B53" s="267"/>
      <c r="G53" s="1231"/>
      <c r="H53" s="1231"/>
      <c r="I53" s="1214"/>
      <c r="J53" s="1214"/>
      <c r="K53" s="1221"/>
      <c r="L53" s="1221"/>
      <c r="M53" s="1221"/>
      <c r="N53" s="1221"/>
      <c r="AM53" s="359"/>
      <c r="AN53" s="1219"/>
      <c r="AO53" s="1219"/>
      <c r="AP53" s="1219"/>
      <c r="AQ53" s="1219"/>
      <c r="AR53" s="1219"/>
      <c r="AS53" s="1219"/>
      <c r="AT53" s="1219"/>
      <c r="AU53" s="1219"/>
      <c r="AV53" s="1219"/>
      <c r="AW53" s="1219"/>
      <c r="AX53" s="1219"/>
      <c r="AY53" s="1219"/>
      <c r="AZ53" s="1219"/>
      <c r="BA53" s="1219"/>
      <c r="BB53" s="1219" t="s">
        <v>630</v>
      </c>
      <c r="BC53" s="1219"/>
      <c r="BD53" s="1219"/>
      <c r="BE53" s="1219"/>
      <c r="BF53" s="1219"/>
      <c r="BG53" s="1219"/>
      <c r="BH53" s="1219"/>
      <c r="BI53" s="1219"/>
      <c r="BJ53" s="1219"/>
      <c r="BK53" s="1219"/>
      <c r="BL53" s="1219"/>
      <c r="BM53" s="1219"/>
      <c r="BN53" s="1219"/>
      <c r="BO53" s="1219"/>
      <c r="BP53" s="1216">
        <v>65.599999999999994</v>
      </c>
      <c r="BQ53" s="1216"/>
      <c r="BR53" s="1216"/>
      <c r="BS53" s="1216"/>
      <c r="BT53" s="1216"/>
      <c r="BU53" s="1216"/>
      <c r="BV53" s="1216"/>
      <c r="BW53" s="1216"/>
      <c r="BX53" s="1216">
        <v>66.400000000000006</v>
      </c>
      <c r="BY53" s="1216"/>
      <c r="BZ53" s="1216"/>
      <c r="CA53" s="1216"/>
      <c r="CB53" s="1216"/>
      <c r="CC53" s="1216"/>
      <c r="CD53" s="1216"/>
      <c r="CE53" s="1216"/>
      <c r="CF53" s="1216">
        <v>67.599999999999994</v>
      </c>
      <c r="CG53" s="1216"/>
      <c r="CH53" s="1216"/>
      <c r="CI53" s="1216"/>
      <c r="CJ53" s="1216"/>
      <c r="CK53" s="1216"/>
      <c r="CL53" s="1216"/>
      <c r="CM53" s="1216"/>
      <c r="CN53" s="1216">
        <v>68.400000000000006</v>
      </c>
      <c r="CO53" s="1216"/>
      <c r="CP53" s="1216"/>
      <c r="CQ53" s="1216"/>
      <c r="CR53" s="1216"/>
      <c r="CS53" s="1216"/>
      <c r="CT53" s="1216"/>
      <c r="CU53" s="1216"/>
      <c r="CV53" s="1216">
        <v>68.2</v>
      </c>
      <c r="CW53" s="1216"/>
      <c r="CX53" s="1216"/>
      <c r="CY53" s="1216"/>
      <c r="CZ53" s="1216"/>
      <c r="DA53" s="1216"/>
      <c r="DB53" s="1216"/>
      <c r="DC53" s="1216"/>
    </row>
    <row r="54" spans="1:109" x14ac:dyDescent="0.15">
      <c r="A54" s="358"/>
      <c r="B54" s="267"/>
      <c r="G54" s="1231"/>
      <c r="H54" s="1231"/>
      <c r="I54" s="1214"/>
      <c r="J54" s="1214"/>
      <c r="K54" s="1221"/>
      <c r="L54" s="1221"/>
      <c r="M54" s="1221"/>
      <c r="N54" s="1221"/>
      <c r="AM54" s="359"/>
      <c r="AN54" s="1219"/>
      <c r="AO54" s="1219"/>
      <c r="AP54" s="1219"/>
      <c r="AQ54" s="1219"/>
      <c r="AR54" s="1219"/>
      <c r="AS54" s="1219"/>
      <c r="AT54" s="1219"/>
      <c r="AU54" s="1219"/>
      <c r="AV54" s="1219"/>
      <c r="AW54" s="1219"/>
      <c r="AX54" s="1219"/>
      <c r="AY54" s="1219"/>
      <c r="AZ54" s="1219"/>
      <c r="BA54" s="1219"/>
      <c r="BB54" s="1219"/>
      <c r="BC54" s="1219"/>
      <c r="BD54" s="1219"/>
      <c r="BE54" s="1219"/>
      <c r="BF54" s="1219"/>
      <c r="BG54" s="1219"/>
      <c r="BH54" s="1219"/>
      <c r="BI54" s="1219"/>
      <c r="BJ54" s="1219"/>
      <c r="BK54" s="1219"/>
      <c r="BL54" s="1219"/>
      <c r="BM54" s="1219"/>
      <c r="BN54" s="1219"/>
      <c r="BO54" s="1219"/>
      <c r="BP54" s="1216"/>
      <c r="BQ54" s="1216"/>
      <c r="BR54" s="1216"/>
      <c r="BS54" s="1216"/>
      <c r="BT54" s="1216"/>
      <c r="BU54" s="1216"/>
      <c r="BV54" s="1216"/>
      <c r="BW54" s="1216"/>
      <c r="BX54" s="1216"/>
      <c r="BY54" s="1216"/>
      <c r="BZ54" s="1216"/>
      <c r="CA54" s="1216"/>
      <c r="CB54" s="1216"/>
      <c r="CC54" s="1216"/>
      <c r="CD54" s="1216"/>
      <c r="CE54" s="1216"/>
      <c r="CF54" s="1216"/>
      <c r="CG54" s="1216"/>
      <c r="CH54" s="1216"/>
      <c r="CI54" s="1216"/>
      <c r="CJ54" s="1216"/>
      <c r="CK54" s="1216"/>
      <c r="CL54" s="1216"/>
      <c r="CM54" s="1216"/>
      <c r="CN54" s="1216"/>
      <c r="CO54" s="1216"/>
      <c r="CP54" s="1216"/>
      <c r="CQ54" s="1216"/>
      <c r="CR54" s="1216"/>
      <c r="CS54" s="1216"/>
      <c r="CT54" s="1216"/>
      <c r="CU54" s="1216"/>
      <c r="CV54" s="1216"/>
      <c r="CW54" s="1216"/>
      <c r="CX54" s="1216"/>
      <c r="CY54" s="1216"/>
      <c r="CZ54" s="1216"/>
      <c r="DA54" s="1216"/>
      <c r="DB54" s="1216"/>
      <c r="DC54" s="1216"/>
    </row>
    <row r="55" spans="1:109" x14ac:dyDescent="0.15">
      <c r="A55" s="358"/>
      <c r="B55" s="267"/>
      <c r="G55" s="1214"/>
      <c r="H55" s="1214"/>
      <c r="I55" s="1214"/>
      <c r="J55" s="1214"/>
      <c r="K55" s="1221"/>
      <c r="L55" s="1221"/>
      <c r="M55" s="1221"/>
      <c r="N55" s="1221"/>
      <c r="AN55" s="1220" t="s">
        <v>631</v>
      </c>
      <c r="AO55" s="1220"/>
      <c r="AP55" s="1220"/>
      <c r="AQ55" s="1220"/>
      <c r="AR55" s="1220"/>
      <c r="AS55" s="1220"/>
      <c r="AT55" s="1220"/>
      <c r="AU55" s="1220"/>
      <c r="AV55" s="1220"/>
      <c r="AW55" s="1220"/>
      <c r="AX55" s="1220"/>
      <c r="AY55" s="1220"/>
      <c r="AZ55" s="1220"/>
      <c r="BA55" s="1220"/>
      <c r="BB55" s="1219" t="s">
        <v>629</v>
      </c>
      <c r="BC55" s="1219"/>
      <c r="BD55" s="1219"/>
      <c r="BE55" s="1219"/>
      <c r="BF55" s="1219"/>
      <c r="BG55" s="1219"/>
      <c r="BH55" s="1219"/>
      <c r="BI55" s="1219"/>
      <c r="BJ55" s="1219"/>
      <c r="BK55" s="1219"/>
      <c r="BL55" s="1219"/>
      <c r="BM55" s="1219"/>
      <c r="BN55" s="1219"/>
      <c r="BO55" s="1219"/>
      <c r="BP55" s="1216">
        <v>0</v>
      </c>
      <c r="BQ55" s="1216"/>
      <c r="BR55" s="1216"/>
      <c r="BS55" s="1216"/>
      <c r="BT55" s="1216"/>
      <c r="BU55" s="1216"/>
      <c r="BV55" s="1216"/>
      <c r="BW55" s="1216"/>
      <c r="BX55" s="1216">
        <v>0</v>
      </c>
      <c r="BY55" s="1216"/>
      <c r="BZ55" s="1216"/>
      <c r="CA55" s="1216"/>
      <c r="CB55" s="1216"/>
      <c r="CC55" s="1216"/>
      <c r="CD55" s="1216"/>
      <c r="CE55" s="1216"/>
      <c r="CF55" s="1216">
        <v>0</v>
      </c>
      <c r="CG55" s="1216"/>
      <c r="CH55" s="1216"/>
      <c r="CI55" s="1216"/>
      <c r="CJ55" s="1216"/>
      <c r="CK55" s="1216"/>
      <c r="CL55" s="1216"/>
      <c r="CM55" s="1216"/>
      <c r="CN55" s="1216">
        <v>0</v>
      </c>
      <c r="CO55" s="1216"/>
      <c r="CP55" s="1216"/>
      <c r="CQ55" s="1216"/>
      <c r="CR55" s="1216"/>
      <c r="CS55" s="1216"/>
      <c r="CT55" s="1216"/>
      <c r="CU55" s="1216"/>
      <c r="CV55" s="1216">
        <v>0</v>
      </c>
      <c r="CW55" s="1216"/>
      <c r="CX55" s="1216"/>
      <c r="CY55" s="1216"/>
      <c r="CZ55" s="1216"/>
      <c r="DA55" s="1216"/>
      <c r="DB55" s="1216"/>
      <c r="DC55" s="1216"/>
    </row>
    <row r="56" spans="1:109" x14ac:dyDescent="0.15">
      <c r="A56" s="358"/>
      <c r="B56" s="267"/>
      <c r="G56" s="1214"/>
      <c r="H56" s="1214"/>
      <c r="I56" s="1214"/>
      <c r="J56" s="1214"/>
      <c r="K56" s="1221"/>
      <c r="L56" s="1221"/>
      <c r="M56" s="1221"/>
      <c r="N56" s="1221"/>
      <c r="AN56" s="1220"/>
      <c r="AO56" s="1220"/>
      <c r="AP56" s="1220"/>
      <c r="AQ56" s="1220"/>
      <c r="AR56" s="1220"/>
      <c r="AS56" s="1220"/>
      <c r="AT56" s="1220"/>
      <c r="AU56" s="1220"/>
      <c r="AV56" s="1220"/>
      <c r="AW56" s="1220"/>
      <c r="AX56" s="1220"/>
      <c r="AY56" s="1220"/>
      <c r="AZ56" s="1220"/>
      <c r="BA56" s="1220"/>
      <c r="BB56" s="1219"/>
      <c r="BC56" s="1219"/>
      <c r="BD56" s="1219"/>
      <c r="BE56" s="1219"/>
      <c r="BF56" s="1219"/>
      <c r="BG56" s="1219"/>
      <c r="BH56" s="1219"/>
      <c r="BI56" s="1219"/>
      <c r="BJ56" s="1219"/>
      <c r="BK56" s="1219"/>
      <c r="BL56" s="1219"/>
      <c r="BM56" s="1219"/>
      <c r="BN56" s="1219"/>
      <c r="BO56" s="1219"/>
      <c r="BP56" s="1216"/>
      <c r="BQ56" s="1216"/>
      <c r="BR56" s="1216"/>
      <c r="BS56" s="1216"/>
      <c r="BT56" s="1216"/>
      <c r="BU56" s="1216"/>
      <c r="BV56" s="1216"/>
      <c r="BW56" s="1216"/>
      <c r="BX56" s="1216"/>
      <c r="BY56" s="1216"/>
      <c r="BZ56" s="1216"/>
      <c r="CA56" s="1216"/>
      <c r="CB56" s="1216"/>
      <c r="CC56" s="1216"/>
      <c r="CD56" s="1216"/>
      <c r="CE56" s="1216"/>
      <c r="CF56" s="1216"/>
      <c r="CG56" s="1216"/>
      <c r="CH56" s="1216"/>
      <c r="CI56" s="1216"/>
      <c r="CJ56" s="1216"/>
      <c r="CK56" s="1216"/>
      <c r="CL56" s="1216"/>
      <c r="CM56" s="1216"/>
      <c r="CN56" s="1216"/>
      <c r="CO56" s="1216"/>
      <c r="CP56" s="1216"/>
      <c r="CQ56" s="1216"/>
      <c r="CR56" s="1216"/>
      <c r="CS56" s="1216"/>
      <c r="CT56" s="1216"/>
      <c r="CU56" s="1216"/>
      <c r="CV56" s="1216"/>
      <c r="CW56" s="1216"/>
      <c r="CX56" s="1216"/>
      <c r="CY56" s="1216"/>
      <c r="CZ56" s="1216"/>
      <c r="DA56" s="1216"/>
      <c r="DB56" s="1216"/>
      <c r="DC56" s="1216"/>
    </row>
    <row r="57" spans="1:109" s="358" customFormat="1" x14ac:dyDescent="0.15">
      <c r="B57" s="362"/>
      <c r="G57" s="1214"/>
      <c r="H57" s="1214"/>
      <c r="I57" s="1217"/>
      <c r="J57" s="1217"/>
      <c r="K57" s="1221"/>
      <c r="L57" s="1221"/>
      <c r="M57" s="1221"/>
      <c r="N57" s="1221"/>
      <c r="AM57" s="263"/>
      <c r="AN57" s="1220"/>
      <c r="AO57" s="1220"/>
      <c r="AP57" s="1220"/>
      <c r="AQ57" s="1220"/>
      <c r="AR57" s="1220"/>
      <c r="AS57" s="1220"/>
      <c r="AT57" s="1220"/>
      <c r="AU57" s="1220"/>
      <c r="AV57" s="1220"/>
      <c r="AW57" s="1220"/>
      <c r="AX57" s="1220"/>
      <c r="AY57" s="1220"/>
      <c r="AZ57" s="1220"/>
      <c r="BA57" s="1220"/>
      <c r="BB57" s="1219" t="s">
        <v>630</v>
      </c>
      <c r="BC57" s="1219"/>
      <c r="BD57" s="1219"/>
      <c r="BE57" s="1219"/>
      <c r="BF57" s="1219"/>
      <c r="BG57" s="1219"/>
      <c r="BH57" s="1219"/>
      <c r="BI57" s="1219"/>
      <c r="BJ57" s="1219"/>
      <c r="BK57" s="1219"/>
      <c r="BL57" s="1219"/>
      <c r="BM57" s="1219"/>
      <c r="BN57" s="1219"/>
      <c r="BO57" s="1219"/>
      <c r="BP57" s="1216">
        <v>57.5</v>
      </c>
      <c r="BQ57" s="1216"/>
      <c r="BR57" s="1216"/>
      <c r="BS57" s="1216"/>
      <c r="BT57" s="1216"/>
      <c r="BU57" s="1216"/>
      <c r="BV57" s="1216"/>
      <c r="BW57" s="1216"/>
      <c r="BX57" s="1216">
        <v>58.4</v>
      </c>
      <c r="BY57" s="1216"/>
      <c r="BZ57" s="1216"/>
      <c r="CA57" s="1216"/>
      <c r="CB57" s="1216"/>
      <c r="CC57" s="1216"/>
      <c r="CD57" s="1216"/>
      <c r="CE57" s="1216"/>
      <c r="CF57" s="1216">
        <v>61.8</v>
      </c>
      <c r="CG57" s="1216"/>
      <c r="CH57" s="1216"/>
      <c r="CI57" s="1216"/>
      <c r="CJ57" s="1216"/>
      <c r="CK57" s="1216"/>
      <c r="CL57" s="1216"/>
      <c r="CM57" s="1216"/>
      <c r="CN57" s="1216">
        <v>63.1</v>
      </c>
      <c r="CO57" s="1216"/>
      <c r="CP57" s="1216"/>
      <c r="CQ57" s="1216"/>
      <c r="CR57" s="1216"/>
      <c r="CS57" s="1216"/>
      <c r="CT57" s="1216"/>
      <c r="CU57" s="1216"/>
      <c r="CV57" s="1216">
        <v>62.4</v>
      </c>
      <c r="CW57" s="1216"/>
      <c r="CX57" s="1216"/>
      <c r="CY57" s="1216"/>
      <c r="CZ57" s="1216"/>
      <c r="DA57" s="1216"/>
      <c r="DB57" s="1216"/>
      <c r="DC57" s="1216"/>
      <c r="DD57" s="363"/>
      <c r="DE57" s="362"/>
    </row>
    <row r="58" spans="1:109" s="358" customFormat="1" x14ac:dyDescent="0.15">
      <c r="A58" s="263"/>
      <c r="B58" s="362"/>
      <c r="G58" s="1214"/>
      <c r="H58" s="1214"/>
      <c r="I58" s="1217"/>
      <c r="J58" s="1217"/>
      <c r="K58" s="1221"/>
      <c r="L58" s="1221"/>
      <c r="M58" s="1221"/>
      <c r="N58" s="1221"/>
      <c r="AM58" s="263"/>
      <c r="AN58" s="1220"/>
      <c r="AO58" s="1220"/>
      <c r="AP58" s="1220"/>
      <c r="AQ58" s="1220"/>
      <c r="AR58" s="1220"/>
      <c r="AS58" s="1220"/>
      <c r="AT58" s="1220"/>
      <c r="AU58" s="1220"/>
      <c r="AV58" s="1220"/>
      <c r="AW58" s="1220"/>
      <c r="AX58" s="1220"/>
      <c r="AY58" s="1220"/>
      <c r="AZ58" s="1220"/>
      <c r="BA58" s="1220"/>
      <c r="BB58" s="1219"/>
      <c r="BC58" s="1219"/>
      <c r="BD58" s="1219"/>
      <c r="BE58" s="1219"/>
      <c r="BF58" s="1219"/>
      <c r="BG58" s="1219"/>
      <c r="BH58" s="1219"/>
      <c r="BI58" s="1219"/>
      <c r="BJ58" s="1219"/>
      <c r="BK58" s="1219"/>
      <c r="BL58" s="1219"/>
      <c r="BM58" s="1219"/>
      <c r="BN58" s="1219"/>
      <c r="BO58" s="1219"/>
      <c r="BP58" s="1216"/>
      <c r="BQ58" s="1216"/>
      <c r="BR58" s="1216"/>
      <c r="BS58" s="1216"/>
      <c r="BT58" s="1216"/>
      <c r="BU58" s="1216"/>
      <c r="BV58" s="1216"/>
      <c r="BW58" s="1216"/>
      <c r="BX58" s="1216"/>
      <c r="BY58" s="1216"/>
      <c r="BZ58" s="1216"/>
      <c r="CA58" s="1216"/>
      <c r="CB58" s="1216"/>
      <c r="CC58" s="1216"/>
      <c r="CD58" s="1216"/>
      <c r="CE58" s="1216"/>
      <c r="CF58" s="1216"/>
      <c r="CG58" s="1216"/>
      <c r="CH58" s="1216"/>
      <c r="CI58" s="1216"/>
      <c r="CJ58" s="1216"/>
      <c r="CK58" s="1216"/>
      <c r="CL58" s="1216"/>
      <c r="CM58" s="1216"/>
      <c r="CN58" s="1216"/>
      <c r="CO58" s="1216"/>
      <c r="CP58" s="1216"/>
      <c r="CQ58" s="1216"/>
      <c r="CR58" s="1216"/>
      <c r="CS58" s="1216"/>
      <c r="CT58" s="1216"/>
      <c r="CU58" s="1216"/>
      <c r="CV58" s="1216"/>
      <c r="CW58" s="1216"/>
      <c r="CX58" s="1216"/>
      <c r="CY58" s="1216"/>
      <c r="CZ58" s="1216"/>
      <c r="DA58" s="1216"/>
      <c r="DB58" s="1216"/>
      <c r="DC58" s="1216"/>
      <c r="DD58" s="363"/>
      <c r="DE58" s="362"/>
    </row>
    <row r="59" spans="1:109" s="358" customFormat="1" x14ac:dyDescent="0.15">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x14ac:dyDescent="0.15">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x14ac:dyDescent="0.15">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x14ac:dyDescent="0.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x14ac:dyDescent="0.15">
      <c r="B63" s="320" t="s">
        <v>632</v>
      </c>
    </row>
    <row r="64" spans="1:109" x14ac:dyDescent="0.15">
      <c r="B64" s="267"/>
      <c r="G64" s="357"/>
      <c r="I64" s="369"/>
      <c r="J64" s="369"/>
      <c r="K64" s="369"/>
      <c r="L64" s="369"/>
      <c r="M64" s="369"/>
      <c r="N64" s="370"/>
      <c r="AM64" s="357"/>
      <c r="AN64" s="357" t="s">
        <v>626</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x14ac:dyDescent="0.15">
      <c r="B65" s="267"/>
      <c r="AN65" s="1222" t="s">
        <v>633</v>
      </c>
      <c r="AO65" s="1223"/>
      <c r="AP65" s="1223"/>
      <c r="AQ65" s="1223"/>
      <c r="AR65" s="1223"/>
      <c r="AS65" s="1223"/>
      <c r="AT65" s="1223"/>
      <c r="AU65" s="1223"/>
      <c r="AV65" s="1223"/>
      <c r="AW65" s="1223"/>
      <c r="AX65" s="1223"/>
      <c r="AY65" s="1223"/>
      <c r="AZ65" s="1223"/>
      <c r="BA65" s="1223"/>
      <c r="BB65" s="1223"/>
      <c r="BC65" s="1223"/>
      <c r="BD65" s="1223"/>
      <c r="BE65" s="1223"/>
      <c r="BF65" s="1223"/>
      <c r="BG65" s="1223"/>
      <c r="BH65" s="1223"/>
      <c r="BI65" s="1223"/>
      <c r="BJ65" s="1223"/>
      <c r="BK65" s="1223"/>
      <c r="BL65" s="1223"/>
      <c r="BM65" s="1223"/>
      <c r="BN65" s="1223"/>
      <c r="BO65" s="1223"/>
      <c r="BP65" s="1223"/>
      <c r="BQ65" s="1223"/>
      <c r="BR65" s="1223"/>
      <c r="BS65" s="1223"/>
      <c r="BT65" s="1223"/>
      <c r="BU65" s="1223"/>
      <c r="BV65" s="1223"/>
      <c r="BW65" s="1223"/>
      <c r="BX65" s="1223"/>
      <c r="BY65" s="1223"/>
      <c r="BZ65" s="1223"/>
      <c r="CA65" s="1223"/>
      <c r="CB65" s="1223"/>
      <c r="CC65" s="1223"/>
      <c r="CD65" s="1223"/>
      <c r="CE65" s="1223"/>
      <c r="CF65" s="1223"/>
      <c r="CG65" s="1223"/>
      <c r="CH65" s="1223"/>
      <c r="CI65" s="1223"/>
      <c r="CJ65" s="1223"/>
      <c r="CK65" s="1223"/>
      <c r="CL65" s="1223"/>
      <c r="CM65" s="1223"/>
      <c r="CN65" s="1223"/>
      <c r="CO65" s="1223"/>
      <c r="CP65" s="1223"/>
      <c r="CQ65" s="1223"/>
      <c r="CR65" s="1223"/>
      <c r="CS65" s="1223"/>
      <c r="CT65" s="1223"/>
      <c r="CU65" s="1223"/>
      <c r="CV65" s="1223"/>
      <c r="CW65" s="1223"/>
      <c r="CX65" s="1223"/>
      <c r="CY65" s="1223"/>
      <c r="CZ65" s="1223"/>
      <c r="DA65" s="1223"/>
      <c r="DB65" s="1223"/>
      <c r="DC65" s="1224"/>
    </row>
    <row r="66" spans="2:107" x14ac:dyDescent="0.15">
      <c r="B66" s="267"/>
      <c r="AN66" s="1225"/>
      <c r="AO66" s="1226"/>
      <c r="AP66" s="1226"/>
      <c r="AQ66" s="1226"/>
      <c r="AR66" s="1226"/>
      <c r="AS66" s="1226"/>
      <c r="AT66" s="1226"/>
      <c r="AU66" s="1226"/>
      <c r="AV66" s="1226"/>
      <c r="AW66" s="1226"/>
      <c r="AX66" s="1226"/>
      <c r="AY66" s="1226"/>
      <c r="AZ66" s="1226"/>
      <c r="BA66" s="1226"/>
      <c r="BB66" s="1226"/>
      <c r="BC66" s="1226"/>
      <c r="BD66" s="1226"/>
      <c r="BE66" s="1226"/>
      <c r="BF66" s="1226"/>
      <c r="BG66" s="1226"/>
      <c r="BH66" s="1226"/>
      <c r="BI66" s="1226"/>
      <c r="BJ66" s="1226"/>
      <c r="BK66" s="1226"/>
      <c r="BL66" s="1226"/>
      <c r="BM66" s="1226"/>
      <c r="BN66" s="1226"/>
      <c r="BO66" s="1226"/>
      <c r="BP66" s="1226"/>
      <c r="BQ66" s="1226"/>
      <c r="BR66" s="1226"/>
      <c r="BS66" s="1226"/>
      <c r="BT66" s="1226"/>
      <c r="BU66" s="1226"/>
      <c r="BV66" s="1226"/>
      <c r="BW66" s="1226"/>
      <c r="BX66" s="1226"/>
      <c r="BY66" s="1226"/>
      <c r="BZ66" s="1226"/>
      <c r="CA66" s="1226"/>
      <c r="CB66" s="1226"/>
      <c r="CC66" s="1226"/>
      <c r="CD66" s="1226"/>
      <c r="CE66" s="1226"/>
      <c r="CF66" s="1226"/>
      <c r="CG66" s="1226"/>
      <c r="CH66" s="1226"/>
      <c r="CI66" s="1226"/>
      <c r="CJ66" s="1226"/>
      <c r="CK66" s="1226"/>
      <c r="CL66" s="1226"/>
      <c r="CM66" s="1226"/>
      <c r="CN66" s="1226"/>
      <c r="CO66" s="1226"/>
      <c r="CP66" s="1226"/>
      <c r="CQ66" s="1226"/>
      <c r="CR66" s="1226"/>
      <c r="CS66" s="1226"/>
      <c r="CT66" s="1226"/>
      <c r="CU66" s="1226"/>
      <c r="CV66" s="1226"/>
      <c r="CW66" s="1226"/>
      <c r="CX66" s="1226"/>
      <c r="CY66" s="1226"/>
      <c r="CZ66" s="1226"/>
      <c r="DA66" s="1226"/>
      <c r="DB66" s="1226"/>
      <c r="DC66" s="1227"/>
    </row>
    <row r="67" spans="2:107" x14ac:dyDescent="0.15">
      <c r="B67" s="267"/>
      <c r="AN67" s="1225"/>
      <c r="AO67" s="1226"/>
      <c r="AP67" s="1226"/>
      <c r="AQ67" s="1226"/>
      <c r="AR67" s="1226"/>
      <c r="AS67" s="1226"/>
      <c r="AT67" s="1226"/>
      <c r="AU67" s="1226"/>
      <c r="AV67" s="1226"/>
      <c r="AW67" s="1226"/>
      <c r="AX67" s="1226"/>
      <c r="AY67" s="1226"/>
      <c r="AZ67" s="1226"/>
      <c r="BA67" s="1226"/>
      <c r="BB67" s="1226"/>
      <c r="BC67" s="1226"/>
      <c r="BD67" s="1226"/>
      <c r="BE67" s="1226"/>
      <c r="BF67" s="1226"/>
      <c r="BG67" s="1226"/>
      <c r="BH67" s="1226"/>
      <c r="BI67" s="1226"/>
      <c r="BJ67" s="1226"/>
      <c r="BK67" s="1226"/>
      <c r="BL67" s="1226"/>
      <c r="BM67" s="1226"/>
      <c r="BN67" s="1226"/>
      <c r="BO67" s="1226"/>
      <c r="BP67" s="1226"/>
      <c r="BQ67" s="1226"/>
      <c r="BR67" s="1226"/>
      <c r="BS67" s="1226"/>
      <c r="BT67" s="1226"/>
      <c r="BU67" s="1226"/>
      <c r="BV67" s="1226"/>
      <c r="BW67" s="1226"/>
      <c r="BX67" s="1226"/>
      <c r="BY67" s="1226"/>
      <c r="BZ67" s="1226"/>
      <c r="CA67" s="1226"/>
      <c r="CB67" s="1226"/>
      <c r="CC67" s="1226"/>
      <c r="CD67" s="1226"/>
      <c r="CE67" s="1226"/>
      <c r="CF67" s="1226"/>
      <c r="CG67" s="1226"/>
      <c r="CH67" s="1226"/>
      <c r="CI67" s="1226"/>
      <c r="CJ67" s="1226"/>
      <c r="CK67" s="1226"/>
      <c r="CL67" s="1226"/>
      <c r="CM67" s="1226"/>
      <c r="CN67" s="1226"/>
      <c r="CO67" s="1226"/>
      <c r="CP67" s="1226"/>
      <c r="CQ67" s="1226"/>
      <c r="CR67" s="1226"/>
      <c r="CS67" s="1226"/>
      <c r="CT67" s="1226"/>
      <c r="CU67" s="1226"/>
      <c r="CV67" s="1226"/>
      <c r="CW67" s="1226"/>
      <c r="CX67" s="1226"/>
      <c r="CY67" s="1226"/>
      <c r="CZ67" s="1226"/>
      <c r="DA67" s="1226"/>
      <c r="DB67" s="1226"/>
      <c r="DC67" s="1227"/>
    </row>
    <row r="68" spans="2:107" x14ac:dyDescent="0.15">
      <c r="B68" s="267"/>
      <c r="AN68" s="1225"/>
      <c r="AO68" s="1226"/>
      <c r="AP68" s="1226"/>
      <c r="AQ68" s="1226"/>
      <c r="AR68" s="1226"/>
      <c r="AS68" s="1226"/>
      <c r="AT68" s="1226"/>
      <c r="AU68" s="1226"/>
      <c r="AV68" s="1226"/>
      <c r="AW68" s="1226"/>
      <c r="AX68" s="1226"/>
      <c r="AY68" s="1226"/>
      <c r="AZ68" s="1226"/>
      <c r="BA68" s="1226"/>
      <c r="BB68" s="1226"/>
      <c r="BC68" s="1226"/>
      <c r="BD68" s="1226"/>
      <c r="BE68" s="1226"/>
      <c r="BF68" s="1226"/>
      <c r="BG68" s="1226"/>
      <c r="BH68" s="1226"/>
      <c r="BI68" s="1226"/>
      <c r="BJ68" s="1226"/>
      <c r="BK68" s="1226"/>
      <c r="BL68" s="1226"/>
      <c r="BM68" s="1226"/>
      <c r="BN68" s="1226"/>
      <c r="BO68" s="1226"/>
      <c r="BP68" s="1226"/>
      <c r="BQ68" s="1226"/>
      <c r="BR68" s="1226"/>
      <c r="BS68" s="1226"/>
      <c r="BT68" s="1226"/>
      <c r="BU68" s="1226"/>
      <c r="BV68" s="1226"/>
      <c r="BW68" s="1226"/>
      <c r="BX68" s="1226"/>
      <c r="BY68" s="1226"/>
      <c r="BZ68" s="1226"/>
      <c r="CA68" s="1226"/>
      <c r="CB68" s="1226"/>
      <c r="CC68" s="1226"/>
      <c r="CD68" s="1226"/>
      <c r="CE68" s="1226"/>
      <c r="CF68" s="1226"/>
      <c r="CG68" s="1226"/>
      <c r="CH68" s="1226"/>
      <c r="CI68" s="1226"/>
      <c r="CJ68" s="1226"/>
      <c r="CK68" s="1226"/>
      <c r="CL68" s="1226"/>
      <c r="CM68" s="1226"/>
      <c r="CN68" s="1226"/>
      <c r="CO68" s="1226"/>
      <c r="CP68" s="1226"/>
      <c r="CQ68" s="1226"/>
      <c r="CR68" s="1226"/>
      <c r="CS68" s="1226"/>
      <c r="CT68" s="1226"/>
      <c r="CU68" s="1226"/>
      <c r="CV68" s="1226"/>
      <c r="CW68" s="1226"/>
      <c r="CX68" s="1226"/>
      <c r="CY68" s="1226"/>
      <c r="CZ68" s="1226"/>
      <c r="DA68" s="1226"/>
      <c r="DB68" s="1226"/>
      <c r="DC68" s="1227"/>
    </row>
    <row r="69" spans="2:107" x14ac:dyDescent="0.15">
      <c r="B69" s="267"/>
      <c r="AN69" s="1228"/>
      <c r="AO69" s="1229"/>
      <c r="AP69" s="1229"/>
      <c r="AQ69" s="1229"/>
      <c r="AR69" s="1229"/>
      <c r="AS69" s="1229"/>
      <c r="AT69" s="1229"/>
      <c r="AU69" s="1229"/>
      <c r="AV69" s="1229"/>
      <c r="AW69" s="1229"/>
      <c r="AX69" s="1229"/>
      <c r="AY69" s="1229"/>
      <c r="AZ69" s="1229"/>
      <c r="BA69" s="1229"/>
      <c r="BB69" s="1229"/>
      <c r="BC69" s="1229"/>
      <c r="BD69" s="1229"/>
      <c r="BE69" s="1229"/>
      <c r="BF69" s="1229"/>
      <c r="BG69" s="1229"/>
      <c r="BH69" s="1229"/>
      <c r="BI69" s="1229"/>
      <c r="BJ69" s="1229"/>
      <c r="BK69" s="1229"/>
      <c r="BL69" s="1229"/>
      <c r="BM69" s="1229"/>
      <c r="BN69" s="1229"/>
      <c r="BO69" s="1229"/>
      <c r="BP69" s="1229"/>
      <c r="BQ69" s="1229"/>
      <c r="BR69" s="1229"/>
      <c r="BS69" s="1229"/>
      <c r="BT69" s="1229"/>
      <c r="BU69" s="1229"/>
      <c r="BV69" s="1229"/>
      <c r="BW69" s="1229"/>
      <c r="BX69" s="1229"/>
      <c r="BY69" s="1229"/>
      <c r="BZ69" s="1229"/>
      <c r="CA69" s="1229"/>
      <c r="CB69" s="1229"/>
      <c r="CC69" s="1229"/>
      <c r="CD69" s="1229"/>
      <c r="CE69" s="1229"/>
      <c r="CF69" s="1229"/>
      <c r="CG69" s="1229"/>
      <c r="CH69" s="1229"/>
      <c r="CI69" s="1229"/>
      <c r="CJ69" s="1229"/>
      <c r="CK69" s="1229"/>
      <c r="CL69" s="1229"/>
      <c r="CM69" s="1229"/>
      <c r="CN69" s="1229"/>
      <c r="CO69" s="1229"/>
      <c r="CP69" s="1229"/>
      <c r="CQ69" s="1229"/>
      <c r="CR69" s="1229"/>
      <c r="CS69" s="1229"/>
      <c r="CT69" s="1229"/>
      <c r="CU69" s="1229"/>
      <c r="CV69" s="1229"/>
      <c r="CW69" s="1229"/>
      <c r="CX69" s="1229"/>
      <c r="CY69" s="1229"/>
      <c r="CZ69" s="1229"/>
      <c r="DA69" s="1229"/>
      <c r="DB69" s="1229"/>
      <c r="DC69" s="1230"/>
    </row>
    <row r="70" spans="2:107" x14ac:dyDescent="0.15">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x14ac:dyDescent="0.15">
      <c r="B71" s="267"/>
      <c r="G71" s="374"/>
      <c r="I71" s="375"/>
      <c r="J71" s="372"/>
      <c r="K71" s="372"/>
      <c r="L71" s="373"/>
      <c r="M71" s="372"/>
      <c r="N71" s="373"/>
      <c r="AM71" s="374"/>
      <c r="AN71" s="263" t="s">
        <v>627</v>
      </c>
    </row>
    <row r="72" spans="2:107" x14ac:dyDescent="0.15">
      <c r="B72" s="267"/>
      <c r="G72" s="1214"/>
      <c r="H72" s="1214"/>
      <c r="I72" s="1214"/>
      <c r="J72" s="1214"/>
      <c r="K72" s="360"/>
      <c r="L72" s="360"/>
      <c r="M72" s="361"/>
      <c r="N72" s="361"/>
      <c r="AN72" s="1232"/>
      <c r="AO72" s="1233"/>
      <c r="AP72" s="1233"/>
      <c r="AQ72" s="1233"/>
      <c r="AR72" s="1233"/>
      <c r="AS72" s="1233"/>
      <c r="AT72" s="1233"/>
      <c r="AU72" s="1233"/>
      <c r="AV72" s="1233"/>
      <c r="AW72" s="1233"/>
      <c r="AX72" s="1233"/>
      <c r="AY72" s="1233"/>
      <c r="AZ72" s="1233"/>
      <c r="BA72" s="1233"/>
      <c r="BB72" s="1233"/>
      <c r="BC72" s="1233"/>
      <c r="BD72" s="1233"/>
      <c r="BE72" s="1233"/>
      <c r="BF72" s="1233"/>
      <c r="BG72" s="1233"/>
      <c r="BH72" s="1233"/>
      <c r="BI72" s="1233"/>
      <c r="BJ72" s="1233"/>
      <c r="BK72" s="1233"/>
      <c r="BL72" s="1233"/>
      <c r="BM72" s="1233"/>
      <c r="BN72" s="1233"/>
      <c r="BO72" s="1234"/>
      <c r="BP72" s="1220" t="s">
        <v>572</v>
      </c>
      <c r="BQ72" s="1220"/>
      <c r="BR72" s="1220"/>
      <c r="BS72" s="1220"/>
      <c r="BT72" s="1220"/>
      <c r="BU72" s="1220"/>
      <c r="BV72" s="1220"/>
      <c r="BW72" s="1220"/>
      <c r="BX72" s="1220" t="s">
        <v>573</v>
      </c>
      <c r="BY72" s="1220"/>
      <c r="BZ72" s="1220"/>
      <c r="CA72" s="1220"/>
      <c r="CB72" s="1220"/>
      <c r="CC72" s="1220"/>
      <c r="CD72" s="1220"/>
      <c r="CE72" s="1220"/>
      <c r="CF72" s="1220" t="s">
        <v>574</v>
      </c>
      <c r="CG72" s="1220"/>
      <c r="CH72" s="1220"/>
      <c r="CI72" s="1220"/>
      <c r="CJ72" s="1220"/>
      <c r="CK72" s="1220"/>
      <c r="CL72" s="1220"/>
      <c r="CM72" s="1220"/>
      <c r="CN72" s="1220" t="s">
        <v>575</v>
      </c>
      <c r="CO72" s="1220"/>
      <c r="CP72" s="1220"/>
      <c r="CQ72" s="1220"/>
      <c r="CR72" s="1220"/>
      <c r="CS72" s="1220"/>
      <c r="CT72" s="1220"/>
      <c r="CU72" s="1220"/>
      <c r="CV72" s="1220" t="s">
        <v>576</v>
      </c>
      <c r="CW72" s="1220"/>
      <c r="CX72" s="1220"/>
      <c r="CY72" s="1220"/>
      <c r="CZ72" s="1220"/>
      <c r="DA72" s="1220"/>
      <c r="DB72" s="1220"/>
      <c r="DC72" s="1220"/>
    </row>
    <row r="73" spans="2:107" x14ac:dyDescent="0.15">
      <c r="B73" s="267"/>
      <c r="G73" s="1231"/>
      <c r="H73" s="1231"/>
      <c r="I73" s="1231"/>
      <c r="J73" s="1231"/>
      <c r="K73" s="1215"/>
      <c r="L73" s="1215"/>
      <c r="M73" s="1215"/>
      <c r="N73" s="1215"/>
      <c r="AM73" s="359"/>
      <c r="AN73" s="1219" t="s">
        <v>628</v>
      </c>
      <c r="AO73" s="1219"/>
      <c r="AP73" s="1219"/>
      <c r="AQ73" s="1219"/>
      <c r="AR73" s="1219"/>
      <c r="AS73" s="1219"/>
      <c r="AT73" s="1219"/>
      <c r="AU73" s="1219"/>
      <c r="AV73" s="1219"/>
      <c r="AW73" s="1219"/>
      <c r="AX73" s="1219"/>
      <c r="AY73" s="1219"/>
      <c r="AZ73" s="1219"/>
      <c r="BA73" s="1219"/>
      <c r="BB73" s="1219" t="s">
        <v>629</v>
      </c>
      <c r="BC73" s="1219"/>
      <c r="BD73" s="1219"/>
      <c r="BE73" s="1219"/>
      <c r="BF73" s="1219"/>
      <c r="BG73" s="1219"/>
      <c r="BH73" s="1219"/>
      <c r="BI73" s="1219"/>
      <c r="BJ73" s="1219"/>
      <c r="BK73" s="1219"/>
      <c r="BL73" s="1219"/>
      <c r="BM73" s="1219"/>
      <c r="BN73" s="1219"/>
      <c r="BO73" s="1219"/>
      <c r="BP73" s="1216"/>
      <c r="BQ73" s="1216"/>
      <c r="BR73" s="1216"/>
      <c r="BS73" s="1216"/>
      <c r="BT73" s="1216"/>
      <c r="BU73" s="1216"/>
      <c r="BV73" s="1216"/>
      <c r="BW73" s="1216"/>
      <c r="BX73" s="1216"/>
      <c r="BY73" s="1216"/>
      <c r="BZ73" s="1216"/>
      <c r="CA73" s="1216"/>
      <c r="CB73" s="1216"/>
      <c r="CC73" s="1216"/>
      <c r="CD73" s="1216"/>
      <c r="CE73" s="1216"/>
      <c r="CF73" s="1216"/>
      <c r="CG73" s="1216"/>
      <c r="CH73" s="1216"/>
      <c r="CI73" s="1216"/>
      <c r="CJ73" s="1216"/>
      <c r="CK73" s="1216"/>
      <c r="CL73" s="1216"/>
      <c r="CM73" s="1216"/>
      <c r="CN73" s="1216"/>
      <c r="CO73" s="1216"/>
      <c r="CP73" s="1216"/>
      <c r="CQ73" s="1216"/>
      <c r="CR73" s="1216"/>
      <c r="CS73" s="1216"/>
      <c r="CT73" s="1216"/>
      <c r="CU73" s="1216"/>
      <c r="CV73" s="1216"/>
      <c r="CW73" s="1216"/>
      <c r="CX73" s="1216"/>
      <c r="CY73" s="1216"/>
      <c r="CZ73" s="1216"/>
      <c r="DA73" s="1216"/>
      <c r="DB73" s="1216"/>
      <c r="DC73" s="1216"/>
    </row>
    <row r="74" spans="2:107" x14ac:dyDescent="0.15">
      <c r="B74" s="267"/>
      <c r="G74" s="1231"/>
      <c r="H74" s="1231"/>
      <c r="I74" s="1231"/>
      <c r="J74" s="1231"/>
      <c r="K74" s="1215"/>
      <c r="L74" s="1215"/>
      <c r="M74" s="1215"/>
      <c r="N74" s="1215"/>
      <c r="AM74" s="359"/>
      <c r="AN74" s="1219"/>
      <c r="AO74" s="1219"/>
      <c r="AP74" s="1219"/>
      <c r="AQ74" s="1219"/>
      <c r="AR74" s="1219"/>
      <c r="AS74" s="1219"/>
      <c r="AT74" s="1219"/>
      <c r="AU74" s="1219"/>
      <c r="AV74" s="1219"/>
      <c r="AW74" s="1219"/>
      <c r="AX74" s="1219"/>
      <c r="AY74" s="1219"/>
      <c r="AZ74" s="1219"/>
      <c r="BA74" s="1219"/>
      <c r="BB74" s="1219"/>
      <c r="BC74" s="1219"/>
      <c r="BD74" s="1219"/>
      <c r="BE74" s="1219"/>
      <c r="BF74" s="1219"/>
      <c r="BG74" s="1219"/>
      <c r="BH74" s="1219"/>
      <c r="BI74" s="1219"/>
      <c r="BJ74" s="1219"/>
      <c r="BK74" s="1219"/>
      <c r="BL74" s="1219"/>
      <c r="BM74" s="1219"/>
      <c r="BN74" s="1219"/>
      <c r="BO74" s="1219"/>
      <c r="BP74" s="1216"/>
      <c r="BQ74" s="1216"/>
      <c r="BR74" s="1216"/>
      <c r="BS74" s="1216"/>
      <c r="BT74" s="1216"/>
      <c r="BU74" s="1216"/>
      <c r="BV74" s="1216"/>
      <c r="BW74" s="1216"/>
      <c r="BX74" s="1216"/>
      <c r="BY74" s="1216"/>
      <c r="BZ74" s="1216"/>
      <c r="CA74" s="1216"/>
      <c r="CB74" s="1216"/>
      <c r="CC74" s="1216"/>
      <c r="CD74" s="1216"/>
      <c r="CE74" s="1216"/>
      <c r="CF74" s="1216"/>
      <c r="CG74" s="1216"/>
      <c r="CH74" s="1216"/>
      <c r="CI74" s="1216"/>
      <c r="CJ74" s="1216"/>
      <c r="CK74" s="1216"/>
      <c r="CL74" s="1216"/>
      <c r="CM74" s="1216"/>
      <c r="CN74" s="1216"/>
      <c r="CO74" s="1216"/>
      <c r="CP74" s="1216"/>
      <c r="CQ74" s="1216"/>
      <c r="CR74" s="1216"/>
      <c r="CS74" s="1216"/>
      <c r="CT74" s="1216"/>
      <c r="CU74" s="1216"/>
      <c r="CV74" s="1216"/>
      <c r="CW74" s="1216"/>
      <c r="CX74" s="1216"/>
      <c r="CY74" s="1216"/>
      <c r="CZ74" s="1216"/>
      <c r="DA74" s="1216"/>
      <c r="DB74" s="1216"/>
      <c r="DC74" s="1216"/>
    </row>
    <row r="75" spans="2:107" x14ac:dyDescent="0.15">
      <c r="B75" s="267"/>
      <c r="G75" s="1231"/>
      <c r="H75" s="1231"/>
      <c r="I75" s="1214"/>
      <c r="J75" s="1214"/>
      <c r="K75" s="1221"/>
      <c r="L75" s="1221"/>
      <c r="M75" s="1221"/>
      <c r="N75" s="1221"/>
      <c r="AM75" s="359"/>
      <c r="AN75" s="1219"/>
      <c r="AO75" s="1219"/>
      <c r="AP75" s="1219"/>
      <c r="AQ75" s="1219"/>
      <c r="AR75" s="1219"/>
      <c r="AS75" s="1219"/>
      <c r="AT75" s="1219"/>
      <c r="AU75" s="1219"/>
      <c r="AV75" s="1219"/>
      <c r="AW75" s="1219"/>
      <c r="AX75" s="1219"/>
      <c r="AY75" s="1219"/>
      <c r="AZ75" s="1219"/>
      <c r="BA75" s="1219"/>
      <c r="BB75" s="1219" t="s">
        <v>634</v>
      </c>
      <c r="BC75" s="1219"/>
      <c r="BD75" s="1219"/>
      <c r="BE75" s="1219"/>
      <c r="BF75" s="1219"/>
      <c r="BG75" s="1219"/>
      <c r="BH75" s="1219"/>
      <c r="BI75" s="1219"/>
      <c r="BJ75" s="1219"/>
      <c r="BK75" s="1219"/>
      <c r="BL75" s="1219"/>
      <c r="BM75" s="1219"/>
      <c r="BN75" s="1219"/>
      <c r="BO75" s="1219"/>
      <c r="BP75" s="1216">
        <v>3.2</v>
      </c>
      <c r="BQ75" s="1216"/>
      <c r="BR75" s="1216"/>
      <c r="BS75" s="1216"/>
      <c r="BT75" s="1216"/>
      <c r="BU75" s="1216"/>
      <c r="BV75" s="1216"/>
      <c r="BW75" s="1216"/>
      <c r="BX75" s="1216">
        <v>3.6</v>
      </c>
      <c r="BY75" s="1216"/>
      <c r="BZ75" s="1216"/>
      <c r="CA75" s="1216"/>
      <c r="CB75" s="1216"/>
      <c r="CC75" s="1216"/>
      <c r="CD75" s="1216"/>
      <c r="CE75" s="1216"/>
      <c r="CF75" s="1216">
        <v>4.0999999999999996</v>
      </c>
      <c r="CG75" s="1216"/>
      <c r="CH75" s="1216"/>
      <c r="CI75" s="1216"/>
      <c r="CJ75" s="1216"/>
      <c r="CK75" s="1216"/>
      <c r="CL75" s="1216"/>
      <c r="CM75" s="1216"/>
      <c r="CN75" s="1216">
        <v>4.5</v>
      </c>
      <c r="CO75" s="1216"/>
      <c r="CP75" s="1216"/>
      <c r="CQ75" s="1216"/>
      <c r="CR75" s="1216"/>
      <c r="CS75" s="1216"/>
      <c r="CT75" s="1216"/>
      <c r="CU75" s="1216"/>
      <c r="CV75" s="1216">
        <v>4.4000000000000004</v>
      </c>
      <c r="CW75" s="1216"/>
      <c r="CX75" s="1216"/>
      <c r="CY75" s="1216"/>
      <c r="CZ75" s="1216"/>
      <c r="DA75" s="1216"/>
      <c r="DB75" s="1216"/>
      <c r="DC75" s="1216"/>
    </row>
    <row r="76" spans="2:107" x14ac:dyDescent="0.15">
      <c r="B76" s="267"/>
      <c r="G76" s="1231"/>
      <c r="H76" s="1231"/>
      <c r="I76" s="1214"/>
      <c r="J76" s="1214"/>
      <c r="K76" s="1221"/>
      <c r="L76" s="1221"/>
      <c r="M76" s="1221"/>
      <c r="N76" s="1221"/>
      <c r="AM76" s="359"/>
      <c r="AN76" s="1219"/>
      <c r="AO76" s="1219"/>
      <c r="AP76" s="1219"/>
      <c r="AQ76" s="1219"/>
      <c r="AR76" s="1219"/>
      <c r="AS76" s="1219"/>
      <c r="AT76" s="1219"/>
      <c r="AU76" s="1219"/>
      <c r="AV76" s="1219"/>
      <c r="AW76" s="1219"/>
      <c r="AX76" s="1219"/>
      <c r="AY76" s="1219"/>
      <c r="AZ76" s="1219"/>
      <c r="BA76" s="1219"/>
      <c r="BB76" s="1219"/>
      <c r="BC76" s="1219"/>
      <c r="BD76" s="1219"/>
      <c r="BE76" s="1219"/>
      <c r="BF76" s="1219"/>
      <c r="BG76" s="1219"/>
      <c r="BH76" s="1219"/>
      <c r="BI76" s="1219"/>
      <c r="BJ76" s="1219"/>
      <c r="BK76" s="1219"/>
      <c r="BL76" s="1219"/>
      <c r="BM76" s="1219"/>
      <c r="BN76" s="1219"/>
      <c r="BO76" s="1219"/>
      <c r="BP76" s="1216"/>
      <c r="BQ76" s="1216"/>
      <c r="BR76" s="1216"/>
      <c r="BS76" s="1216"/>
      <c r="BT76" s="1216"/>
      <c r="BU76" s="1216"/>
      <c r="BV76" s="1216"/>
      <c r="BW76" s="1216"/>
      <c r="BX76" s="1216"/>
      <c r="BY76" s="1216"/>
      <c r="BZ76" s="1216"/>
      <c r="CA76" s="1216"/>
      <c r="CB76" s="1216"/>
      <c r="CC76" s="1216"/>
      <c r="CD76" s="1216"/>
      <c r="CE76" s="1216"/>
      <c r="CF76" s="1216"/>
      <c r="CG76" s="1216"/>
      <c r="CH76" s="1216"/>
      <c r="CI76" s="1216"/>
      <c r="CJ76" s="1216"/>
      <c r="CK76" s="1216"/>
      <c r="CL76" s="1216"/>
      <c r="CM76" s="1216"/>
      <c r="CN76" s="1216"/>
      <c r="CO76" s="1216"/>
      <c r="CP76" s="1216"/>
      <c r="CQ76" s="1216"/>
      <c r="CR76" s="1216"/>
      <c r="CS76" s="1216"/>
      <c r="CT76" s="1216"/>
      <c r="CU76" s="1216"/>
      <c r="CV76" s="1216"/>
      <c r="CW76" s="1216"/>
      <c r="CX76" s="1216"/>
      <c r="CY76" s="1216"/>
      <c r="CZ76" s="1216"/>
      <c r="DA76" s="1216"/>
      <c r="DB76" s="1216"/>
      <c r="DC76" s="1216"/>
    </row>
    <row r="77" spans="2:107" x14ac:dyDescent="0.15">
      <c r="B77" s="267"/>
      <c r="G77" s="1214"/>
      <c r="H77" s="1214"/>
      <c r="I77" s="1214"/>
      <c r="J77" s="1214"/>
      <c r="K77" s="1215"/>
      <c r="L77" s="1215"/>
      <c r="M77" s="1215"/>
      <c r="N77" s="1215"/>
      <c r="AN77" s="1220" t="s">
        <v>631</v>
      </c>
      <c r="AO77" s="1220"/>
      <c r="AP77" s="1220"/>
      <c r="AQ77" s="1220"/>
      <c r="AR77" s="1220"/>
      <c r="AS77" s="1220"/>
      <c r="AT77" s="1220"/>
      <c r="AU77" s="1220"/>
      <c r="AV77" s="1220"/>
      <c r="AW77" s="1220"/>
      <c r="AX77" s="1220"/>
      <c r="AY77" s="1220"/>
      <c r="AZ77" s="1220"/>
      <c r="BA77" s="1220"/>
      <c r="BB77" s="1219" t="s">
        <v>629</v>
      </c>
      <c r="BC77" s="1219"/>
      <c r="BD77" s="1219"/>
      <c r="BE77" s="1219"/>
      <c r="BF77" s="1219"/>
      <c r="BG77" s="1219"/>
      <c r="BH77" s="1219"/>
      <c r="BI77" s="1219"/>
      <c r="BJ77" s="1219"/>
      <c r="BK77" s="1219"/>
      <c r="BL77" s="1219"/>
      <c r="BM77" s="1219"/>
      <c r="BN77" s="1219"/>
      <c r="BO77" s="1219"/>
      <c r="BP77" s="1216">
        <v>0</v>
      </c>
      <c r="BQ77" s="1216"/>
      <c r="BR77" s="1216"/>
      <c r="BS77" s="1216"/>
      <c r="BT77" s="1216"/>
      <c r="BU77" s="1216"/>
      <c r="BV77" s="1216"/>
      <c r="BW77" s="1216"/>
      <c r="BX77" s="1216">
        <v>0</v>
      </c>
      <c r="BY77" s="1216"/>
      <c r="BZ77" s="1216"/>
      <c r="CA77" s="1216"/>
      <c r="CB77" s="1216"/>
      <c r="CC77" s="1216"/>
      <c r="CD77" s="1216"/>
      <c r="CE77" s="1216"/>
      <c r="CF77" s="1216">
        <v>0</v>
      </c>
      <c r="CG77" s="1216"/>
      <c r="CH77" s="1216"/>
      <c r="CI77" s="1216"/>
      <c r="CJ77" s="1216"/>
      <c r="CK77" s="1216"/>
      <c r="CL77" s="1216"/>
      <c r="CM77" s="1216"/>
      <c r="CN77" s="1216">
        <v>0</v>
      </c>
      <c r="CO77" s="1216"/>
      <c r="CP77" s="1216"/>
      <c r="CQ77" s="1216"/>
      <c r="CR77" s="1216"/>
      <c r="CS77" s="1216"/>
      <c r="CT77" s="1216"/>
      <c r="CU77" s="1216"/>
      <c r="CV77" s="1216">
        <v>0</v>
      </c>
      <c r="CW77" s="1216"/>
      <c r="CX77" s="1216"/>
      <c r="CY77" s="1216"/>
      <c r="CZ77" s="1216"/>
      <c r="DA77" s="1216"/>
      <c r="DB77" s="1216"/>
      <c r="DC77" s="1216"/>
    </row>
    <row r="78" spans="2:107" x14ac:dyDescent="0.15">
      <c r="B78" s="267"/>
      <c r="G78" s="1214"/>
      <c r="H78" s="1214"/>
      <c r="I78" s="1214"/>
      <c r="J78" s="1214"/>
      <c r="K78" s="1215"/>
      <c r="L78" s="1215"/>
      <c r="M78" s="1215"/>
      <c r="N78" s="1215"/>
      <c r="AN78" s="1220"/>
      <c r="AO78" s="1220"/>
      <c r="AP78" s="1220"/>
      <c r="AQ78" s="1220"/>
      <c r="AR78" s="1220"/>
      <c r="AS78" s="1220"/>
      <c r="AT78" s="1220"/>
      <c r="AU78" s="1220"/>
      <c r="AV78" s="1220"/>
      <c r="AW78" s="1220"/>
      <c r="AX78" s="1220"/>
      <c r="AY78" s="1220"/>
      <c r="AZ78" s="1220"/>
      <c r="BA78" s="1220"/>
      <c r="BB78" s="1219"/>
      <c r="BC78" s="1219"/>
      <c r="BD78" s="1219"/>
      <c r="BE78" s="1219"/>
      <c r="BF78" s="1219"/>
      <c r="BG78" s="1219"/>
      <c r="BH78" s="1219"/>
      <c r="BI78" s="1219"/>
      <c r="BJ78" s="1219"/>
      <c r="BK78" s="1219"/>
      <c r="BL78" s="1219"/>
      <c r="BM78" s="1219"/>
      <c r="BN78" s="1219"/>
      <c r="BO78" s="1219"/>
      <c r="BP78" s="1216"/>
      <c r="BQ78" s="1216"/>
      <c r="BR78" s="1216"/>
      <c r="BS78" s="1216"/>
      <c r="BT78" s="1216"/>
      <c r="BU78" s="1216"/>
      <c r="BV78" s="1216"/>
      <c r="BW78" s="1216"/>
      <c r="BX78" s="1216"/>
      <c r="BY78" s="1216"/>
      <c r="BZ78" s="1216"/>
      <c r="CA78" s="1216"/>
      <c r="CB78" s="1216"/>
      <c r="CC78" s="1216"/>
      <c r="CD78" s="1216"/>
      <c r="CE78" s="1216"/>
      <c r="CF78" s="1216"/>
      <c r="CG78" s="1216"/>
      <c r="CH78" s="1216"/>
      <c r="CI78" s="1216"/>
      <c r="CJ78" s="1216"/>
      <c r="CK78" s="1216"/>
      <c r="CL78" s="1216"/>
      <c r="CM78" s="1216"/>
      <c r="CN78" s="1216"/>
      <c r="CO78" s="1216"/>
      <c r="CP78" s="1216"/>
      <c r="CQ78" s="1216"/>
      <c r="CR78" s="1216"/>
      <c r="CS78" s="1216"/>
      <c r="CT78" s="1216"/>
      <c r="CU78" s="1216"/>
      <c r="CV78" s="1216"/>
      <c r="CW78" s="1216"/>
      <c r="CX78" s="1216"/>
      <c r="CY78" s="1216"/>
      <c r="CZ78" s="1216"/>
      <c r="DA78" s="1216"/>
      <c r="DB78" s="1216"/>
      <c r="DC78" s="1216"/>
    </row>
    <row r="79" spans="2:107" x14ac:dyDescent="0.15">
      <c r="B79" s="267"/>
      <c r="G79" s="1214"/>
      <c r="H79" s="1214"/>
      <c r="I79" s="1217"/>
      <c r="J79" s="1217"/>
      <c r="K79" s="1218"/>
      <c r="L79" s="1218"/>
      <c r="M79" s="1218"/>
      <c r="N79" s="1218"/>
      <c r="AN79" s="1220"/>
      <c r="AO79" s="1220"/>
      <c r="AP79" s="1220"/>
      <c r="AQ79" s="1220"/>
      <c r="AR79" s="1220"/>
      <c r="AS79" s="1220"/>
      <c r="AT79" s="1220"/>
      <c r="AU79" s="1220"/>
      <c r="AV79" s="1220"/>
      <c r="AW79" s="1220"/>
      <c r="AX79" s="1220"/>
      <c r="AY79" s="1220"/>
      <c r="AZ79" s="1220"/>
      <c r="BA79" s="1220"/>
      <c r="BB79" s="1219" t="s">
        <v>634</v>
      </c>
      <c r="BC79" s="1219"/>
      <c r="BD79" s="1219"/>
      <c r="BE79" s="1219"/>
      <c r="BF79" s="1219"/>
      <c r="BG79" s="1219"/>
      <c r="BH79" s="1219"/>
      <c r="BI79" s="1219"/>
      <c r="BJ79" s="1219"/>
      <c r="BK79" s="1219"/>
      <c r="BL79" s="1219"/>
      <c r="BM79" s="1219"/>
      <c r="BN79" s="1219"/>
      <c r="BO79" s="1219"/>
      <c r="BP79" s="1216">
        <v>6</v>
      </c>
      <c r="BQ79" s="1216"/>
      <c r="BR79" s="1216"/>
      <c r="BS79" s="1216"/>
      <c r="BT79" s="1216"/>
      <c r="BU79" s="1216"/>
      <c r="BV79" s="1216"/>
      <c r="BW79" s="1216"/>
      <c r="BX79" s="1216">
        <v>5.6</v>
      </c>
      <c r="BY79" s="1216"/>
      <c r="BZ79" s="1216"/>
      <c r="CA79" s="1216"/>
      <c r="CB79" s="1216"/>
      <c r="CC79" s="1216"/>
      <c r="CD79" s="1216"/>
      <c r="CE79" s="1216"/>
      <c r="CF79" s="1216">
        <v>5.3</v>
      </c>
      <c r="CG79" s="1216"/>
      <c r="CH79" s="1216"/>
      <c r="CI79" s="1216"/>
      <c r="CJ79" s="1216"/>
      <c r="CK79" s="1216"/>
      <c r="CL79" s="1216"/>
      <c r="CM79" s="1216"/>
      <c r="CN79" s="1216">
        <v>5.8</v>
      </c>
      <c r="CO79" s="1216"/>
      <c r="CP79" s="1216"/>
      <c r="CQ79" s="1216"/>
      <c r="CR79" s="1216"/>
      <c r="CS79" s="1216"/>
      <c r="CT79" s="1216"/>
      <c r="CU79" s="1216"/>
      <c r="CV79" s="1216">
        <v>5.8</v>
      </c>
      <c r="CW79" s="1216"/>
      <c r="CX79" s="1216"/>
      <c r="CY79" s="1216"/>
      <c r="CZ79" s="1216"/>
      <c r="DA79" s="1216"/>
      <c r="DB79" s="1216"/>
      <c r="DC79" s="1216"/>
    </row>
    <row r="80" spans="2:107" x14ac:dyDescent="0.15">
      <c r="B80" s="267"/>
      <c r="G80" s="1214"/>
      <c r="H80" s="1214"/>
      <c r="I80" s="1217"/>
      <c r="J80" s="1217"/>
      <c r="K80" s="1218"/>
      <c r="L80" s="1218"/>
      <c r="M80" s="1218"/>
      <c r="N80" s="1218"/>
      <c r="AN80" s="1220"/>
      <c r="AO80" s="1220"/>
      <c r="AP80" s="1220"/>
      <c r="AQ80" s="1220"/>
      <c r="AR80" s="1220"/>
      <c r="AS80" s="1220"/>
      <c r="AT80" s="1220"/>
      <c r="AU80" s="1220"/>
      <c r="AV80" s="1220"/>
      <c r="AW80" s="1220"/>
      <c r="AX80" s="1220"/>
      <c r="AY80" s="1220"/>
      <c r="AZ80" s="1220"/>
      <c r="BA80" s="1220"/>
      <c r="BB80" s="1219"/>
      <c r="BC80" s="1219"/>
      <c r="BD80" s="1219"/>
      <c r="BE80" s="1219"/>
      <c r="BF80" s="1219"/>
      <c r="BG80" s="1219"/>
      <c r="BH80" s="1219"/>
      <c r="BI80" s="1219"/>
      <c r="BJ80" s="1219"/>
      <c r="BK80" s="1219"/>
      <c r="BL80" s="1219"/>
      <c r="BM80" s="1219"/>
      <c r="BN80" s="1219"/>
      <c r="BO80" s="1219"/>
      <c r="BP80" s="1216"/>
      <c r="BQ80" s="1216"/>
      <c r="BR80" s="1216"/>
      <c r="BS80" s="1216"/>
      <c r="BT80" s="1216"/>
      <c r="BU80" s="1216"/>
      <c r="BV80" s="1216"/>
      <c r="BW80" s="1216"/>
      <c r="BX80" s="1216"/>
      <c r="BY80" s="1216"/>
      <c r="BZ80" s="1216"/>
      <c r="CA80" s="1216"/>
      <c r="CB80" s="1216"/>
      <c r="CC80" s="1216"/>
      <c r="CD80" s="1216"/>
      <c r="CE80" s="1216"/>
      <c r="CF80" s="1216"/>
      <c r="CG80" s="1216"/>
      <c r="CH80" s="1216"/>
      <c r="CI80" s="1216"/>
      <c r="CJ80" s="1216"/>
      <c r="CK80" s="1216"/>
      <c r="CL80" s="1216"/>
      <c r="CM80" s="1216"/>
      <c r="CN80" s="1216"/>
      <c r="CO80" s="1216"/>
      <c r="CP80" s="1216"/>
      <c r="CQ80" s="1216"/>
      <c r="CR80" s="1216"/>
      <c r="CS80" s="1216"/>
      <c r="CT80" s="1216"/>
      <c r="CU80" s="1216"/>
      <c r="CV80" s="1216"/>
      <c r="CW80" s="1216"/>
      <c r="CX80" s="1216"/>
      <c r="CY80" s="1216"/>
      <c r="CZ80" s="1216"/>
      <c r="DA80" s="1216"/>
      <c r="DB80" s="1216"/>
      <c r="DC80" s="1216"/>
    </row>
    <row r="81" spans="2:109" x14ac:dyDescent="0.15">
      <c r="B81" s="267"/>
    </row>
    <row r="82" spans="2:109" ht="17.25" x14ac:dyDescent="0.1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x14ac:dyDescent="0.15">
      <c r="DD84" s="263"/>
      <c r="DE84" s="263"/>
    </row>
    <row r="85" spans="2:109" x14ac:dyDescent="0.15">
      <c r="DD85" s="263"/>
      <c r="DE85" s="263"/>
    </row>
    <row r="86" spans="2:109" hidden="1" x14ac:dyDescent="0.15">
      <c r="DD86" s="263"/>
      <c r="DE86" s="263"/>
    </row>
    <row r="87" spans="2:109" hidden="1" x14ac:dyDescent="0.15">
      <c r="K87" s="377"/>
      <c r="AQ87" s="377"/>
      <c r="BC87" s="377"/>
      <c r="BO87" s="377"/>
      <c r="CA87" s="377"/>
      <c r="CM87" s="377"/>
      <c r="CY87" s="377"/>
      <c r="DD87" s="263"/>
      <c r="DE87" s="263"/>
    </row>
    <row r="88" spans="2:109" hidden="1" x14ac:dyDescent="0.15">
      <c r="DD88" s="263"/>
      <c r="DE88" s="263"/>
    </row>
    <row r="89" spans="2:109" hidden="1" x14ac:dyDescent="0.15">
      <c r="DD89" s="263"/>
      <c r="DE89" s="263"/>
    </row>
    <row r="90" spans="2:109" hidden="1" x14ac:dyDescent="0.15">
      <c r="DD90" s="263"/>
      <c r="DE90" s="263"/>
    </row>
    <row r="91" spans="2:109"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y0nMlu5EoIWaL/GqrN08dSKXQ+AkB4DI7H/xb1FrH6L1CuWEfY/sbV8GjKXmbnFd9nHU0AJ+QBDhFxpq5v9FUQ==" saltValue="9lWgfGV2J9WHabErgzce4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7E12E-1986-44C3-92E0-CFA151F5B16C}">
  <sheetPr>
    <pageSetUpPr fitToPage="1"/>
  </sheetPr>
  <dimension ref="A1:DR125"/>
  <sheetViews>
    <sheetView showGridLines="0" zoomScaleNormal="100" zoomScaleSheetLayoutView="70" workbookViewId="0">
      <selection activeCell="AE27" sqref="Z27:AE32"/>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519</v>
      </c>
    </row>
  </sheetData>
  <sheetProtection algorithmName="SHA-512" hashValue="YJyhYwzjCBdbP0XK/cam4omSTzidUEKe3NByVIZsvR+uwBVWY6Nv4EKPANo1h0fnmJ7HTIJYeNWheK30aIW7oA==" saltValue="Tozw+Q6bwxjE/zQAYqMcW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2416-F9A9-4780-8E6F-BC34BE406F83}">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519</v>
      </c>
    </row>
  </sheetData>
  <sheetProtection algorithmName="SHA-512" hashValue="GjGazGkYlWFepEI0YVgq5T9DUl6qLhTtFXWQxtzOf2yNQDZF8gTSHU+Tw4CuQupYksZ2cszsz8lj9Wj301zjpw==" saltValue="oQ3/w+SBQ0qUDpBEG2ZPy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569</v>
      </c>
      <c r="G2" s="155"/>
      <c r="H2" s="156"/>
    </row>
    <row r="3" spans="1:8" x14ac:dyDescent="0.15">
      <c r="A3" s="152" t="s">
        <v>562</v>
      </c>
      <c r="B3" s="157"/>
      <c r="C3" s="158"/>
      <c r="D3" s="159">
        <v>274938</v>
      </c>
      <c r="E3" s="160"/>
      <c r="F3" s="161">
        <v>237994</v>
      </c>
      <c r="G3" s="162"/>
      <c r="H3" s="163"/>
    </row>
    <row r="4" spans="1:8" x14ac:dyDescent="0.15">
      <c r="A4" s="164"/>
      <c r="B4" s="165"/>
      <c r="C4" s="166"/>
      <c r="D4" s="167">
        <v>166806</v>
      </c>
      <c r="E4" s="168"/>
      <c r="F4" s="169">
        <v>110361</v>
      </c>
      <c r="G4" s="170"/>
      <c r="H4" s="171"/>
    </row>
    <row r="5" spans="1:8" x14ac:dyDescent="0.15">
      <c r="A5" s="152" t="s">
        <v>564</v>
      </c>
      <c r="B5" s="157"/>
      <c r="C5" s="158"/>
      <c r="D5" s="159">
        <v>239104</v>
      </c>
      <c r="E5" s="160"/>
      <c r="F5" s="161">
        <v>267911</v>
      </c>
      <c r="G5" s="162"/>
      <c r="H5" s="163"/>
    </row>
    <row r="6" spans="1:8" x14ac:dyDescent="0.15">
      <c r="A6" s="164"/>
      <c r="B6" s="165"/>
      <c r="C6" s="166"/>
      <c r="D6" s="167">
        <v>114221</v>
      </c>
      <c r="E6" s="168"/>
      <c r="F6" s="169">
        <v>106425</v>
      </c>
      <c r="G6" s="170"/>
      <c r="H6" s="171"/>
    </row>
    <row r="7" spans="1:8" x14ac:dyDescent="0.15">
      <c r="A7" s="152" t="s">
        <v>565</v>
      </c>
      <c r="B7" s="157"/>
      <c r="C7" s="158"/>
      <c r="D7" s="159">
        <v>209320</v>
      </c>
      <c r="E7" s="160"/>
      <c r="F7" s="161">
        <v>228215</v>
      </c>
      <c r="G7" s="162"/>
      <c r="H7" s="163"/>
    </row>
    <row r="8" spans="1:8" x14ac:dyDescent="0.15">
      <c r="A8" s="164"/>
      <c r="B8" s="165"/>
      <c r="C8" s="166"/>
      <c r="D8" s="167">
        <v>132292</v>
      </c>
      <c r="E8" s="168"/>
      <c r="F8" s="169">
        <v>117571</v>
      </c>
      <c r="G8" s="170"/>
      <c r="H8" s="171"/>
    </row>
    <row r="9" spans="1:8" x14ac:dyDescent="0.15">
      <c r="A9" s="152" t="s">
        <v>566</v>
      </c>
      <c r="B9" s="157"/>
      <c r="C9" s="158"/>
      <c r="D9" s="159">
        <v>279250</v>
      </c>
      <c r="E9" s="160"/>
      <c r="F9" s="161">
        <v>264232</v>
      </c>
      <c r="G9" s="162"/>
      <c r="H9" s="163"/>
    </row>
    <row r="10" spans="1:8" x14ac:dyDescent="0.15">
      <c r="A10" s="164"/>
      <c r="B10" s="165"/>
      <c r="C10" s="166"/>
      <c r="D10" s="167">
        <v>155996</v>
      </c>
      <c r="E10" s="168"/>
      <c r="F10" s="169">
        <v>133959</v>
      </c>
      <c r="G10" s="170"/>
      <c r="H10" s="171"/>
    </row>
    <row r="11" spans="1:8" x14ac:dyDescent="0.15">
      <c r="A11" s="152" t="s">
        <v>567</v>
      </c>
      <c r="B11" s="157"/>
      <c r="C11" s="158"/>
      <c r="D11" s="159">
        <v>334240</v>
      </c>
      <c r="E11" s="160"/>
      <c r="F11" s="161">
        <v>263613</v>
      </c>
      <c r="G11" s="162"/>
      <c r="H11" s="163"/>
    </row>
    <row r="12" spans="1:8" x14ac:dyDescent="0.15">
      <c r="A12" s="164"/>
      <c r="B12" s="165"/>
      <c r="C12" s="172"/>
      <c r="D12" s="167">
        <v>233899</v>
      </c>
      <c r="E12" s="168"/>
      <c r="F12" s="169">
        <v>128823</v>
      </c>
      <c r="G12" s="170"/>
      <c r="H12" s="171"/>
    </row>
    <row r="13" spans="1:8" x14ac:dyDescent="0.15">
      <c r="A13" s="152"/>
      <c r="B13" s="157"/>
      <c r="C13" s="158"/>
      <c r="D13" s="159">
        <v>267370</v>
      </c>
      <c r="E13" s="160"/>
      <c r="F13" s="161">
        <v>252393</v>
      </c>
      <c r="G13" s="173"/>
      <c r="H13" s="163"/>
    </row>
    <row r="14" spans="1:8" x14ac:dyDescent="0.15">
      <c r="A14" s="164"/>
      <c r="B14" s="165"/>
      <c r="C14" s="166"/>
      <c r="D14" s="167">
        <v>160643</v>
      </c>
      <c r="E14" s="168"/>
      <c r="F14" s="169">
        <v>119428</v>
      </c>
      <c r="G14" s="170"/>
      <c r="H14" s="171"/>
    </row>
    <row r="17" spans="1:11" x14ac:dyDescent="0.15">
      <c r="A17" s="148"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9.82</v>
      </c>
      <c r="C19" s="174">
        <f>ROUND(VALUE(SUBSTITUTE(実質収支比率等に係る経年分析!G$48,"▲","-")),2)</f>
        <v>10.1</v>
      </c>
      <c r="D19" s="174">
        <f>ROUND(VALUE(SUBSTITUTE(実質収支比率等に係る経年分析!H$48,"▲","-")),2)</f>
        <v>8.58</v>
      </c>
      <c r="E19" s="174">
        <f>ROUND(VALUE(SUBSTITUTE(実質収支比率等に係る経年分析!I$48,"▲","-")),2)</f>
        <v>7.96</v>
      </c>
      <c r="F19" s="174">
        <f>ROUND(VALUE(SUBSTITUTE(実質収支比率等に係る経年分析!J$48,"▲","-")),2)</f>
        <v>11.23</v>
      </c>
    </row>
    <row r="20" spans="1:11" x14ac:dyDescent="0.15">
      <c r="A20" s="174" t="s">
        <v>55</v>
      </c>
      <c r="B20" s="174">
        <f>ROUND(VALUE(SUBSTITUTE(実質収支比率等に係る経年分析!F$47,"▲","-")),2)</f>
        <v>60.61</v>
      </c>
      <c r="C20" s="174">
        <f>ROUND(VALUE(SUBSTITUTE(実質収支比率等に係る経年分析!G$47,"▲","-")),2)</f>
        <v>60.8</v>
      </c>
      <c r="D20" s="174">
        <f>ROUND(VALUE(SUBSTITUTE(実質収支比率等に係る経年分析!H$47,"▲","-")),2)</f>
        <v>64.91</v>
      </c>
      <c r="E20" s="174">
        <f>ROUND(VALUE(SUBSTITUTE(実質収支比率等に係る経年分析!I$47,"▲","-")),2)</f>
        <v>62.17</v>
      </c>
      <c r="F20" s="174">
        <f>ROUND(VALUE(SUBSTITUTE(実質収支比率等に係る経年分析!J$47,"▲","-")),2)</f>
        <v>60.43</v>
      </c>
    </row>
    <row r="21" spans="1:11" x14ac:dyDescent="0.15">
      <c r="A21" s="174" t="s">
        <v>56</v>
      </c>
      <c r="B21" s="174">
        <f>IF(ISNUMBER(VALUE(SUBSTITUTE(実質収支比率等に係る経年分析!F$49,"▲","-"))),ROUND(VALUE(SUBSTITUTE(実質収支比率等に係る経年分析!F$49,"▲","-")),2),NA())</f>
        <v>3.2</v>
      </c>
      <c r="C21" s="174">
        <f>IF(ISNUMBER(VALUE(SUBSTITUTE(実質収支比率等に係る経年分析!G$49,"▲","-"))),ROUND(VALUE(SUBSTITUTE(実質収支比率等に係る経年分析!G$49,"▲","-")),2),NA())</f>
        <v>-4.12</v>
      </c>
      <c r="D21" s="174">
        <f>IF(ISNUMBER(VALUE(SUBSTITUTE(実質収支比率等に係る経年分析!H$49,"▲","-"))),ROUND(VALUE(SUBSTITUTE(実質収支比率等に係る経年分析!H$49,"▲","-")),2),NA())</f>
        <v>-4.0999999999999996</v>
      </c>
      <c r="E21" s="174">
        <f>IF(ISNUMBER(VALUE(SUBSTITUTE(実質収支比率等に係る経年分析!I$49,"▲","-"))),ROUND(VALUE(SUBSTITUTE(実質収支比率等に係る経年分析!I$49,"▲","-")),2),NA())</f>
        <v>0.79</v>
      </c>
      <c r="F21" s="174">
        <f>IF(ISNUMBER(VALUE(SUBSTITUTE(実質収支比率等に係る経年分析!J$49,"▲","-"))),ROUND(VALUE(SUBSTITUTE(実質収支比率等に係る経年分析!J$49,"▲","-")),2),NA())</f>
        <v>1.59</v>
      </c>
    </row>
    <row r="24" spans="1:11" x14ac:dyDescent="0.15">
      <c r="A24" s="148"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特定地域生活排水処理事業特別会計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国民健康保険特別会計（施設勘定）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1.1499999999999999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0.96</v>
      </c>
    </row>
    <row r="34" spans="1:16" x14ac:dyDescent="0.15">
      <c r="A34" s="175" t="str">
        <f>IF(連結実質赤字比率に係る赤字・黒字の構成分析!C$36="",NA(),連結実質赤字比率に係る赤字・黒字の構成分析!C$36)</f>
        <v>国民健康保険特別会計（事業勘定）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3.32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1.18</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0.56000000000000005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0.86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9.81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8.57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7.95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11.22</v>
      </c>
    </row>
    <row r="39" spans="1:16" x14ac:dyDescent="0.15">
      <c r="A39" s="148"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324</v>
      </c>
      <c r="E42" s="176"/>
      <c r="F42" s="176"/>
      <c r="G42" s="176">
        <f>'実質公債費比率（分子）の構造'!L$52</f>
        <v>320</v>
      </c>
      <c r="H42" s="176"/>
      <c r="I42" s="176"/>
      <c r="J42" s="176">
        <f>'実質公債費比率（分子）の構造'!M$52</f>
        <v>331</v>
      </c>
      <c r="K42" s="176"/>
      <c r="L42" s="176"/>
      <c r="M42" s="176">
        <f>'実質公債費比率（分子）の構造'!N$52</f>
        <v>375</v>
      </c>
      <c r="N42" s="176"/>
      <c r="O42" s="176"/>
      <c r="P42" s="176">
        <f>'実質公債費比率（分子）の構造'!O$52</f>
        <v>390</v>
      </c>
    </row>
    <row r="43" spans="1:16" x14ac:dyDescent="0.15">
      <c r="A43" s="176" t="s">
        <v>64</v>
      </c>
      <c r="B43" s="176" t="str">
        <f>'実質公債費比率（分子）の構造'!K$51</f>
        <v>-</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65</v>
      </c>
      <c r="B44" s="176">
        <f>'実質公債費比率（分子）の構造'!K$50</f>
        <v>22</v>
      </c>
      <c r="C44" s="176"/>
      <c r="D44" s="176"/>
      <c r="E44" s="176">
        <f>'実質公債費比率（分子）の構造'!L$50</f>
        <v>12</v>
      </c>
      <c r="F44" s="176"/>
      <c r="G44" s="176"/>
      <c r="H44" s="176">
        <f>'実質公債費比率（分子）の構造'!M$50</f>
        <v>21</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2</v>
      </c>
      <c r="C45" s="176"/>
      <c r="D45" s="176"/>
      <c r="E45" s="176">
        <f>'実質公債費比率（分子）の構造'!L$49</f>
        <v>1</v>
      </c>
      <c r="F45" s="176"/>
      <c r="G45" s="176"/>
      <c r="H45" s="176">
        <f>'実質公債費比率（分子）の構造'!M$49</f>
        <v>1</v>
      </c>
      <c r="I45" s="176"/>
      <c r="J45" s="176"/>
      <c r="K45" s="176">
        <f>'実質公債費比率（分子）の構造'!N$49</f>
        <v>2</v>
      </c>
      <c r="L45" s="176"/>
      <c r="M45" s="176"/>
      <c r="N45" s="176">
        <f>'実質公債費比率（分子）の構造'!O$49</f>
        <v>1</v>
      </c>
      <c r="O45" s="176"/>
      <c r="P45" s="176"/>
    </row>
    <row r="46" spans="1:16" x14ac:dyDescent="0.15">
      <c r="A46" s="176" t="s">
        <v>67</v>
      </c>
      <c r="B46" s="176">
        <f>'実質公債費比率（分子）の構造'!K$48</f>
        <v>64</v>
      </c>
      <c r="C46" s="176"/>
      <c r="D46" s="176"/>
      <c r="E46" s="176">
        <f>'実質公債費比率（分子）の構造'!L$48</f>
        <v>69</v>
      </c>
      <c r="F46" s="176"/>
      <c r="G46" s="176"/>
      <c r="H46" s="176">
        <f>'実質公債費比率（分子）の構造'!M$48</f>
        <v>77</v>
      </c>
      <c r="I46" s="176"/>
      <c r="J46" s="176"/>
      <c r="K46" s="176">
        <f>'実質公債費比率（分子）の構造'!N$48</f>
        <v>80</v>
      </c>
      <c r="L46" s="176"/>
      <c r="M46" s="176"/>
      <c r="N46" s="176">
        <f>'実質公債費比率（分子）の構造'!O$48</f>
        <v>83</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296</v>
      </c>
      <c r="C49" s="176"/>
      <c r="D49" s="176"/>
      <c r="E49" s="176">
        <f>'実質公債費比率（分子）の構造'!L$45</f>
        <v>306</v>
      </c>
      <c r="F49" s="176"/>
      <c r="G49" s="176"/>
      <c r="H49" s="176">
        <f>'実質公債費比率（分子）の構造'!M$45</f>
        <v>305</v>
      </c>
      <c r="I49" s="176"/>
      <c r="J49" s="176"/>
      <c r="K49" s="176">
        <f>'実質公債費比率（分子）の構造'!N$45</f>
        <v>369</v>
      </c>
      <c r="L49" s="176"/>
      <c r="M49" s="176"/>
      <c r="N49" s="176">
        <f>'実質公債費比率（分子）の構造'!O$45</f>
        <v>372</v>
      </c>
      <c r="O49" s="176"/>
      <c r="P49" s="176"/>
    </row>
    <row r="50" spans="1:16" x14ac:dyDescent="0.15">
      <c r="A50" s="176" t="s">
        <v>71</v>
      </c>
      <c r="B50" s="176" t="e">
        <f>NA()</f>
        <v>#N/A</v>
      </c>
      <c r="C50" s="176">
        <f>IF(ISNUMBER('実質公債費比率（分子）の構造'!K$53),'実質公債費比率（分子）の構造'!K$53,NA())</f>
        <v>60</v>
      </c>
      <c r="D50" s="176" t="e">
        <f>NA()</f>
        <v>#N/A</v>
      </c>
      <c r="E50" s="176" t="e">
        <f>NA()</f>
        <v>#N/A</v>
      </c>
      <c r="F50" s="176">
        <f>IF(ISNUMBER('実質公債費比率（分子）の構造'!L$53),'実質公債費比率（分子）の構造'!L$53,NA())</f>
        <v>68</v>
      </c>
      <c r="G50" s="176" t="e">
        <f>NA()</f>
        <v>#N/A</v>
      </c>
      <c r="H50" s="176" t="e">
        <f>NA()</f>
        <v>#N/A</v>
      </c>
      <c r="I50" s="176">
        <f>IF(ISNUMBER('実質公債費比率（分子）の構造'!M$53),'実質公債費比率（分子）の構造'!M$53,NA())</f>
        <v>73</v>
      </c>
      <c r="J50" s="176" t="e">
        <f>NA()</f>
        <v>#N/A</v>
      </c>
      <c r="K50" s="176" t="e">
        <f>NA()</f>
        <v>#N/A</v>
      </c>
      <c r="L50" s="176">
        <f>IF(ISNUMBER('実質公債費比率（分子）の構造'!N$53),'実質公債費比率（分子）の構造'!N$53,NA())</f>
        <v>76</v>
      </c>
      <c r="M50" s="176" t="e">
        <f>NA()</f>
        <v>#N/A</v>
      </c>
      <c r="N50" s="176" t="e">
        <f>NA()</f>
        <v>#N/A</v>
      </c>
      <c r="O50" s="176">
        <f>IF(ISNUMBER('実質公債費比率（分子）の構造'!O$53),'実質公債費比率（分子）の構造'!O$53,NA())</f>
        <v>66</v>
      </c>
      <c r="P50" s="176" t="e">
        <f>NA()</f>
        <v>#N/A</v>
      </c>
    </row>
    <row r="53" spans="1:16" x14ac:dyDescent="0.15">
      <c r="A53" s="148"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3177</v>
      </c>
      <c r="E56" s="175"/>
      <c r="F56" s="175"/>
      <c r="G56" s="175">
        <f>'将来負担比率（分子）の構造'!J$52</f>
        <v>3127</v>
      </c>
      <c r="H56" s="175"/>
      <c r="I56" s="175"/>
      <c r="J56" s="175">
        <f>'将来負担比率（分子）の構造'!K$52</f>
        <v>3073</v>
      </c>
      <c r="K56" s="175"/>
      <c r="L56" s="175"/>
      <c r="M56" s="175">
        <f>'将来負担比率（分子）の構造'!L$52</f>
        <v>2975</v>
      </c>
      <c r="N56" s="175"/>
      <c r="O56" s="175"/>
      <c r="P56" s="175">
        <f>'将来負担比率（分子）の構造'!M$52</f>
        <v>2897</v>
      </c>
    </row>
    <row r="57" spans="1:16" x14ac:dyDescent="0.15">
      <c r="A57" s="175" t="s">
        <v>42</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f>'将来負担比率（分子）の構造'!M$51</f>
        <v>20</v>
      </c>
    </row>
    <row r="58" spans="1:16" x14ac:dyDescent="0.15">
      <c r="A58" s="175" t="s">
        <v>41</v>
      </c>
      <c r="B58" s="175"/>
      <c r="C58" s="175"/>
      <c r="D58" s="175">
        <f>'将来負担比率（分子）の構造'!I$50</f>
        <v>2905</v>
      </c>
      <c r="E58" s="175"/>
      <c r="F58" s="175"/>
      <c r="G58" s="175">
        <f>'将来負担比率（分子）の構造'!J$50</f>
        <v>2995</v>
      </c>
      <c r="H58" s="175"/>
      <c r="I58" s="175"/>
      <c r="J58" s="175">
        <f>'将来負担比率（分子）の構造'!K$50</f>
        <v>3105</v>
      </c>
      <c r="K58" s="175"/>
      <c r="L58" s="175"/>
      <c r="M58" s="175">
        <f>'将来負担比率（分子）の構造'!L$50</f>
        <v>3061</v>
      </c>
      <c r="N58" s="175"/>
      <c r="O58" s="175"/>
      <c r="P58" s="175">
        <f>'将来負担比率（分子）の構造'!M$50</f>
        <v>3152</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482</v>
      </c>
      <c r="C62" s="175"/>
      <c r="D62" s="175"/>
      <c r="E62" s="175">
        <f>'将来負担比率（分子）の構造'!J$45</f>
        <v>439</v>
      </c>
      <c r="F62" s="175"/>
      <c r="G62" s="175"/>
      <c r="H62" s="175">
        <f>'将来負担比率（分子）の構造'!K$45</f>
        <v>406</v>
      </c>
      <c r="I62" s="175"/>
      <c r="J62" s="175"/>
      <c r="K62" s="175">
        <f>'将来負担比率（分子）の構造'!L$45</f>
        <v>342</v>
      </c>
      <c r="L62" s="175"/>
      <c r="M62" s="175"/>
      <c r="N62" s="175">
        <f>'将来負担比率（分子）の構造'!M$45</f>
        <v>325</v>
      </c>
      <c r="O62" s="175"/>
      <c r="P62" s="175"/>
    </row>
    <row r="63" spans="1:16" x14ac:dyDescent="0.15">
      <c r="A63" s="175" t="s">
        <v>34</v>
      </c>
      <c r="B63" s="175">
        <f>'将来負担比率（分子）の構造'!I$44</f>
        <v>6</v>
      </c>
      <c r="C63" s="175"/>
      <c r="D63" s="175"/>
      <c r="E63" s="175">
        <f>'将来負担比率（分子）の構造'!J$44</f>
        <v>5</v>
      </c>
      <c r="F63" s="175"/>
      <c r="G63" s="175"/>
      <c r="H63" s="175">
        <f>'将来負担比率（分子）の構造'!K$44</f>
        <v>6</v>
      </c>
      <c r="I63" s="175"/>
      <c r="J63" s="175"/>
      <c r="K63" s="175">
        <f>'将来負担比率（分子）の構造'!L$44</f>
        <v>5</v>
      </c>
      <c r="L63" s="175"/>
      <c r="M63" s="175"/>
      <c r="N63" s="175">
        <f>'将来負担比率（分子）の構造'!M$44</f>
        <v>5</v>
      </c>
      <c r="O63" s="175"/>
      <c r="P63" s="175"/>
    </row>
    <row r="64" spans="1:16" x14ac:dyDescent="0.15">
      <c r="A64" s="175" t="s">
        <v>33</v>
      </c>
      <c r="B64" s="175">
        <f>'将来負担比率（分子）の構造'!I$43</f>
        <v>757</v>
      </c>
      <c r="C64" s="175"/>
      <c r="D64" s="175"/>
      <c r="E64" s="175">
        <f>'将来負担比率（分子）の構造'!J$43</f>
        <v>761</v>
      </c>
      <c r="F64" s="175"/>
      <c r="G64" s="175"/>
      <c r="H64" s="175">
        <f>'将来負担比率（分子）の構造'!K$43</f>
        <v>750</v>
      </c>
      <c r="I64" s="175"/>
      <c r="J64" s="175"/>
      <c r="K64" s="175">
        <f>'将来負担比率（分子）の構造'!L$43</f>
        <v>768</v>
      </c>
      <c r="L64" s="175"/>
      <c r="M64" s="175"/>
      <c r="N64" s="175">
        <f>'将来負担比率（分子）の構造'!M$43</f>
        <v>787</v>
      </c>
      <c r="O64" s="175"/>
      <c r="P64" s="175"/>
    </row>
    <row r="65" spans="1:16" x14ac:dyDescent="0.15">
      <c r="A65" s="175" t="s">
        <v>32</v>
      </c>
      <c r="B65" s="175">
        <f>'将来負担比率（分子）の構造'!I$42</f>
        <v>120</v>
      </c>
      <c r="C65" s="175"/>
      <c r="D65" s="175"/>
      <c r="E65" s="175">
        <f>'将来負担比率（分子）の構造'!J$42</f>
        <v>60</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2898</v>
      </c>
      <c r="C66" s="175"/>
      <c r="D66" s="175"/>
      <c r="E66" s="175">
        <f>'将来負担比率（分子）の構造'!J$41</f>
        <v>2830</v>
      </c>
      <c r="F66" s="175"/>
      <c r="G66" s="175"/>
      <c r="H66" s="175">
        <f>'将来負担比率（分子）の構造'!K$41</f>
        <v>2824</v>
      </c>
      <c r="I66" s="175"/>
      <c r="J66" s="175"/>
      <c r="K66" s="175">
        <f>'将来負担比率（分子）の構造'!L$41</f>
        <v>2708</v>
      </c>
      <c r="L66" s="175"/>
      <c r="M66" s="175"/>
      <c r="N66" s="175">
        <f>'将来負担比率（分子）の構造'!M$41</f>
        <v>2672</v>
      </c>
      <c r="O66" s="175"/>
      <c r="P66" s="175"/>
    </row>
    <row r="67" spans="1:16" x14ac:dyDescent="0.15">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1226</v>
      </c>
      <c r="C72" s="179">
        <f>基金残高に係る経年分析!G55</f>
        <v>1208</v>
      </c>
      <c r="D72" s="179">
        <f>基金残高に係る経年分析!H55</f>
        <v>1244</v>
      </c>
    </row>
    <row r="73" spans="1:16" x14ac:dyDescent="0.15">
      <c r="A73" s="178" t="s">
        <v>78</v>
      </c>
      <c r="B73" s="179">
        <f>基金残高に係る経年分析!F56</f>
        <v>323</v>
      </c>
      <c r="C73" s="179">
        <f>基金残高に係る経年分析!G56</f>
        <v>323</v>
      </c>
      <c r="D73" s="179">
        <f>基金残高に係る経年分析!H56</f>
        <v>323</v>
      </c>
    </row>
    <row r="74" spans="1:16" x14ac:dyDescent="0.15">
      <c r="A74" s="178" t="s">
        <v>79</v>
      </c>
      <c r="B74" s="179">
        <f>基金残高に係る経年分析!F57</f>
        <v>1405</v>
      </c>
      <c r="C74" s="179">
        <f>基金残高に係る経年分析!G57</f>
        <v>1376</v>
      </c>
      <c r="D74" s="179">
        <f>基金残高に係る経年分析!H57</f>
        <v>1423</v>
      </c>
    </row>
  </sheetData>
  <sheetProtection algorithmName="SHA-512" hashValue="VGfQbH3aPbdhxCgDJNG7gnBSS4+7NmlvceH9TUEXyyaPWcNNEbPCDs6K8p/Mya1hOADKtaJmqgVm2Bfcxmp1+Q==" saltValue="YtIcHVy/5NZDSM9N2Tup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R1" workbookViewId="0">
      <selection activeCell="B22" sqref="B22:Y23"/>
    </sheetView>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726" t="s">
        <v>208</v>
      </c>
      <c r="DI1" s="727"/>
      <c r="DJ1" s="727"/>
      <c r="DK1" s="727"/>
      <c r="DL1" s="727"/>
      <c r="DM1" s="727"/>
      <c r="DN1" s="728"/>
      <c r="DO1" s="215"/>
      <c r="DP1" s="726" t="s">
        <v>209</v>
      </c>
      <c r="DQ1" s="727"/>
      <c r="DR1" s="727"/>
      <c r="DS1" s="727"/>
      <c r="DT1" s="727"/>
      <c r="DU1" s="727"/>
      <c r="DV1" s="727"/>
      <c r="DW1" s="727"/>
      <c r="DX1" s="727"/>
      <c r="DY1" s="727"/>
      <c r="DZ1" s="727"/>
      <c r="EA1" s="727"/>
      <c r="EB1" s="727"/>
      <c r="EC1" s="728"/>
      <c r="ED1" s="214"/>
      <c r="EE1" s="214"/>
      <c r="EF1" s="214"/>
      <c r="EG1" s="214"/>
      <c r="EH1" s="214"/>
      <c r="EI1" s="214"/>
      <c r="EJ1" s="214"/>
      <c r="EK1" s="214"/>
      <c r="EL1" s="214"/>
      <c r="EM1" s="214"/>
    </row>
    <row r="2" spans="2:143" ht="22.5" customHeight="1" x14ac:dyDescent="0.15">
      <c r="B2" s="216" t="s">
        <v>210</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88" t="s">
        <v>211</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212</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213</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214</v>
      </c>
      <c r="S4" s="689"/>
      <c r="T4" s="689"/>
      <c r="U4" s="689"/>
      <c r="V4" s="689"/>
      <c r="W4" s="689"/>
      <c r="X4" s="689"/>
      <c r="Y4" s="690"/>
      <c r="Z4" s="688" t="s">
        <v>215</v>
      </c>
      <c r="AA4" s="689"/>
      <c r="AB4" s="689"/>
      <c r="AC4" s="690"/>
      <c r="AD4" s="688" t="s">
        <v>216</v>
      </c>
      <c r="AE4" s="689"/>
      <c r="AF4" s="689"/>
      <c r="AG4" s="689"/>
      <c r="AH4" s="689"/>
      <c r="AI4" s="689"/>
      <c r="AJ4" s="689"/>
      <c r="AK4" s="690"/>
      <c r="AL4" s="688" t="s">
        <v>215</v>
      </c>
      <c r="AM4" s="689"/>
      <c r="AN4" s="689"/>
      <c r="AO4" s="690"/>
      <c r="AP4" s="729" t="s">
        <v>217</v>
      </c>
      <c r="AQ4" s="729"/>
      <c r="AR4" s="729"/>
      <c r="AS4" s="729"/>
      <c r="AT4" s="729"/>
      <c r="AU4" s="729"/>
      <c r="AV4" s="729"/>
      <c r="AW4" s="729"/>
      <c r="AX4" s="729"/>
      <c r="AY4" s="729"/>
      <c r="AZ4" s="729"/>
      <c r="BA4" s="729"/>
      <c r="BB4" s="729"/>
      <c r="BC4" s="729"/>
      <c r="BD4" s="729"/>
      <c r="BE4" s="729"/>
      <c r="BF4" s="729"/>
      <c r="BG4" s="729" t="s">
        <v>218</v>
      </c>
      <c r="BH4" s="729"/>
      <c r="BI4" s="729"/>
      <c r="BJ4" s="729"/>
      <c r="BK4" s="729"/>
      <c r="BL4" s="729"/>
      <c r="BM4" s="729"/>
      <c r="BN4" s="729"/>
      <c r="BO4" s="729" t="s">
        <v>215</v>
      </c>
      <c r="BP4" s="729"/>
      <c r="BQ4" s="729"/>
      <c r="BR4" s="729"/>
      <c r="BS4" s="729" t="s">
        <v>219</v>
      </c>
      <c r="BT4" s="729"/>
      <c r="BU4" s="729"/>
      <c r="BV4" s="729"/>
      <c r="BW4" s="729"/>
      <c r="BX4" s="729"/>
      <c r="BY4" s="729"/>
      <c r="BZ4" s="729"/>
      <c r="CA4" s="729"/>
      <c r="CB4" s="729"/>
      <c r="CD4" s="688" t="s">
        <v>220</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221</v>
      </c>
      <c r="C5" s="686"/>
      <c r="D5" s="686"/>
      <c r="E5" s="686"/>
      <c r="F5" s="686"/>
      <c r="G5" s="686"/>
      <c r="H5" s="686"/>
      <c r="I5" s="686"/>
      <c r="J5" s="686"/>
      <c r="K5" s="686"/>
      <c r="L5" s="686"/>
      <c r="M5" s="686"/>
      <c r="N5" s="686"/>
      <c r="O5" s="686"/>
      <c r="P5" s="686"/>
      <c r="Q5" s="687"/>
      <c r="R5" s="682">
        <v>608922</v>
      </c>
      <c r="S5" s="683"/>
      <c r="T5" s="683"/>
      <c r="U5" s="683"/>
      <c r="V5" s="683"/>
      <c r="W5" s="683"/>
      <c r="X5" s="683"/>
      <c r="Y5" s="711"/>
      <c r="Z5" s="724">
        <v>16.399999999999999</v>
      </c>
      <c r="AA5" s="724"/>
      <c r="AB5" s="724"/>
      <c r="AC5" s="724"/>
      <c r="AD5" s="725">
        <v>608922</v>
      </c>
      <c r="AE5" s="725"/>
      <c r="AF5" s="725"/>
      <c r="AG5" s="725"/>
      <c r="AH5" s="725"/>
      <c r="AI5" s="725"/>
      <c r="AJ5" s="725"/>
      <c r="AK5" s="725"/>
      <c r="AL5" s="712">
        <v>29.1</v>
      </c>
      <c r="AM5" s="694"/>
      <c r="AN5" s="694"/>
      <c r="AO5" s="713"/>
      <c r="AP5" s="685" t="s">
        <v>222</v>
      </c>
      <c r="AQ5" s="686"/>
      <c r="AR5" s="686"/>
      <c r="AS5" s="686"/>
      <c r="AT5" s="686"/>
      <c r="AU5" s="686"/>
      <c r="AV5" s="686"/>
      <c r="AW5" s="686"/>
      <c r="AX5" s="686"/>
      <c r="AY5" s="686"/>
      <c r="AZ5" s="686"/>
      <c r="BA5" s="686"/>
      <c r="BB5" s="686"/>
      <c r="BC5" s="686"/>
      <c r="BD5" s="686"/>
      <c r="BE5" s="686"/>
      <c r="BF5" s="687"/>
      <c r="BG5" s="632">
        <v>608616</v>
      </c>
      <c r="BH5" s="633"/>
      <c r="BI5" s="633"/>
      <c r="BJ5" s="633"/>
      <c r="BK5" s="633"/>
      <c r="BL5" s="633"/>
      <c r="BM5" s="633"/>
      <c r="BN5" s="634"/>
      <c r="BO5" s="663">
        <v>99.9</v>
      </c>
      <c r="BP5" s="663"/>
      <c r="BQ5" s="663"/>
      <c r="BR5" s="663"/>
      <c r="BS5" s="664">
        <v>90654</v>
      </c>
      <c r="BT5" s="664"/>
      <c r="BU5" s="664"/>
      <c r="BV5" s="664"/>
      <c r="BW5" s="664"/>
      <c r="BX5" s="664"/>
      <c r="BY5" s="664"/>
      <c r="BZ5" s="664"/>
      <c r="CA5" s="664"/>
      <c r="CB5" s="709"/>
      <c r="CD5" s="688" t="s">
        <v>217</v>
      </c>
      <c r="CE5" s="689"/>
      <c r="CF5" s="689"/>
      <c r="CG5" s="689"/>
      <c r="CH5" s="689"/>
      <c r="CI5" s="689"/>
      <c r="CJ5" s="689"/>
      <c r="CK5" s="689"/>
      <c r="CL5" s="689"/>
      <c r="CM5" s="689"/>
      <c r="CN5" s="689"/>
      <c r="CO5" s="689"/>
      <c r="CP5" s="689"/>
      <c r="CQ5" s="690"/>
      <c r="CR5" s="688" t="s">
        <v>223</v>
      </c>
      <c r="CS5" s="689"/>
      <c r="CT5" s="689"/>
      <c r="CU5" s="689"/>
      <c r="CV5" s="689"/>
      <c r="CW5" s="689"/>
      <c r="CX5" s="689"/>
      <c r="CY5" s="690"/>
      <c r="CZ5" s="688" t="s">
        <v>215</v>
      </c>
      <c r="DA5" s="689"/>
      <c r="DB5" s="689"/>
      <c r="DC5" s="690"/>
      <c r="DD5" s="688" t="s">
        <v>224</v>
      </c>
      <c r="DE5" s="689"/>
      <c r="DF5" s="689"/>
      <c r="DG5" s="689"/>
      <c r="DH5" s="689"/>
      <c r="DI5" s="689"/>
      <c r="DJ5" s="689"/>
      <c r="DK5" s="689"/>
      <c r="DL5" s="689"/>
      <c r="DM5" s="689"/>
      <c r="DN5" s="689"/>
      <c r="DO5" s="689"/>
      <c r="DP5" s="690"/>
      <c r="DQ5" s="688" t="s">
        <v>225</v>
      </c>
      <c r="DR5" s="689"/>
      <c r="DS5" s="689"/>
      <c r="DT5" s="689"/>
      <c r="DU5" s="689"/>
      <c r="DV5" s="689"/>
      <c r="DW5" s="689"/>
      <c r="DX5" s="689"/>
      <c r="DY5" s="689"/>
      <c r="DZ5" s="689"/>
      <c r="EA5" s="689"/>
      <c r="EB5" s="689"/>
      <c r="EC5" s="690"/>
    </row>
    <row r="6" spans="2:143" ht="11.25" customHeight="1" x14ac:dyDescent="0.15">
      <c r="B6" s="629" t="s">
        <v>226</v>
      </c>
      <c r="C6" s="630"/>
      <c r="D6" s="630"/>
      <c r="E6" s="630"/>
      <c r="F6" s="630"/>
      <c r="G6" s="630"/>
      <c r="H6" s="630"/>
      <c r="I6" s="630"/>
      <c r="J6" s="630"/>
      <c r="K6" s="630"/>
      <c r="L6" s="630"/>
      <c r="M6" s="630"/>
      <c r="N6" s="630"/>
      <c r="O6" s="630"/>
      <c r="P6" s="630"/>
      <c r="Q6" s="631"/>
      <c r="R6" s="632">
        <v>33108</v>
      </c>
      <c r="S6" s="633"/>
      <c r="T6" s="633"/>
      <c r="U6" s="633"/>
      <c r="V6" s="633"/>
      <c r="W6" s="633"/>
      <c r="X6" s="633"/>
      <c r="Y6" s="634"/>
      <c r="Z6" s="663">
        <v>0.9</v>
      </c>
      <c r="AA6" s="663"/>
      <c r="AB6" s="663"/>
      <c r="AC6" s="663"/>
      <c r="AD6" s="664">
        <v>33108</v>
      </c>
      <c r="AE6" s="664"/>
      <c r="AF6" s="664"/>
      <c r="AG6" s="664"/>
      <c r="AH6" s="664"/>
      <c r="AI6" s="664"/>
      <c r="AJ6" s="664"/>
      <c r="AK6" s="664"/>
      <c r="AL6" s="635">
        <v>1.6</v>
      </c>
      <c r="AM6" s="636"/>
      <c r="AN6" s="636"/>
      <c r="AO6" s="665"/>
      <c r="AP6" s="629" t="s">
        <v>227</v>
      </c>
      <c r="AQ6" s="630"/>
      <c r="AR6" s="630"/>
      <c r="AS6" s="630"/>
      <c r="AT6" s="630"/>
      <c r="AU6" s="630"/>
      <c r="AV6" s="630"/>
      <c r="AW6" s="630"/>
      <c r="AX6" s="630"/>
      <c r="AY6" s="630"/>
      <c r="AZ6" s="630"/>
      <c r="BA6" s="630"/>
      <c r="BB6" s="630"/>
      <c r="BC6" s="630"/>
      <c r="BD6" s="630"/>
      <c r="BE6" s="630"/>
      <c r="BF6" s="631"/>
      <c r="BG6" s="632">
        <v>608616</v>
      </c>
      <c r="BH6" s="633"/>
      <c r="BI6" s="633"/>
      <c r="BJ6" s="633"/>
      <c r="BK6" s="633"/>
      <c r="BL6" s="633"/>
      <c r="BM6" s="633"/>
      <c r="BN6" s="634"/>
      <c r="BO6" s="663">
        <v>99.9</v>
      </c>
      <c r="BP6" s="663"/>
      <c r="BQ6" s="663"/>
      <c r="BR6" s="663"/>
      <c r="BS6" s="664">
        <v>90654</v>
      </c>
      <c r="BT6" s="664"/>
      <c r="BU6" s="664"/>
      <c r="BV6" s="664"/>
      <c r="BW6" s="664"/>
      <c r="BX6" s="664"/>
      <c r="BY6" s="664"/>
      <c r="BZ6" s="664"/>
      <c r="CA6" s="664"/>
      <c r="CB6" s="709"/>
      <c r="CD6" s="685" t="s">
        <v>228</v>
      </c>
      <c r="CE6" s="686"/>
      <c r="CF6" s="686"/>
      <c r="CG6" s="686"/>
      <c r="CH6" s="686"/>
      <c r="CI6" s="686"/>
      <c r="CJ6" s="686"/>
      <c r="CK6" s="686"/>
      <c r="CL6" s="686"/>
      <c r="CM6" s="686"/>
      <c r="CN6" s="686"/>
      <c r="CO6" s="686"/>
      <c r="CP6" s="686"/>
      <c r="CQ6" s="687"/>
      <c r="CR6" s="632">
        <v>41870</v>
      </c>
      <c r="CS6" s="633"/>
      <c r="CT6" s="633"/>
      <c r="CU6" s="633"/>
      <c r="CV6" s="633"/>
      <c r="CW6" s="633"/>
      <c r="CX6" s="633"/>
      <c r="CY6" s="634"/>
      <c r="CZ6" s="712">
        <v>1.2</v>
      </c>
      <c r="DA6" s="694"/>
      <c r="DB6" s="694"/>
      <c r="DC6" s="714"/>
      <c r="DD6" s="638" t="s">
        <v>229</v>
      </c>
      <c r="DE6" s="633"/>
      <c r="DF6" s="633"/>
      <c r="DG6" s="633"/>
      <c r="DH6" s="633"/>
      <c r="DI6" s="633"/>
      <c r="DJ6" s="633"/>
      <c r="DK6" s="633"/>
      <c r="DL6" s="633"/>
      <c r="DM6" s="633"/>
      <c r="DN6" s="633"/>
      <c r="DO6" s="633"/>
      <c r="DP6" s="634"/>
      <c r="DQ6" s="638">
        <v>41870</v>
      </c>
      <c r="DR6" s="633"/>
      <c r="DS6" s="633"/>
      <c r="DT6" s="633"/>
      <c r="DU6" s="633"/>
      <c r="DV6" s="633"/>
      <c r="DW6" s="633"/>
      <c r="DX6" s="633"/>
      <c r="DY6" s="633"/>
      <c r="DZ6" s="633"/>
      <c r="EA6" s="633"/>
      <c r="EB6" s="633"/>
      <c r="EC6" s="674"/>
    </row>
    <row r="7" spans="2:143" ht="11.25" customHeight="1" x14ac:dyDescent="0.15">
      <c r="B7" s="629" t="s">
        <v>230</v>
      </c>
      <c r="C7" s="630"/>
      <c r="D7" s="630"/>
      <c r="E7" s="630"/>
      <c r="F7" s="630"/>
      <c r="G7" s="630"/>
      <c r="H7" s="630"/>
      <c r="I7" s="630"/>
      <c r="J7" s="630"/>
      <c r="K7" s="630"/>
      <c r="L7" s="630"/>
      <c r="M7" s="630"/>
      <c r="N7" s="630"/>
      <c r="O7" s="630"/>
      <c r="P7" s="630"/>
      <c r="Q7" s="631"/>
      <c r="R7" s="632">
        <v>119</v>
      </c>
      <c r="S7" s="633"/>
      <c r="T7" s="633"/>
      <c r="U7" s="633"/>
      <c r="V7" s="633"/>
      <c r="W7" s="633"/>
      <c r="X7" s="633"/>
      <c r="Y7" s="634"/>
      <c r="Z7" s="663">
        <v>0</v>
      </c>
      <c r="AA7" s="663"/>
      <c r="AB7" s="663"/>
      <c r="AC7" s="663"/>
      <c r="AD7" s="664">
        <v>119</v>
      </c>
      <c r="AE7" s="664"/>
      <c r="AF7" s="664"/>
      <c r="AG7" s="664"/>
      <c r="AH7" s="664"/>
      <c r="AI7" s="664"/>
      <c r="AJ7" s="664"/>
      <c r="AK7" s="664"/>
      <c r="AL7" s="635">
        <v>0</v>
      </c>
      <c r="AM7" s="636"/>
      <c r="AN7" s="636"/>
      <c r="AO7" s="665"/>
      <c r="AP7" s="629" t="s">
        <v>231</v>
      </c>
      <c r="AQ7" s="630"/>
      <c r="AR7" s="630"/>
      <c r="AS7" s="630"/>
      <c r="AT7" s="630"/>
      <c r="AU7" s="630"/>
      <c r="AV7" s="630"/>
      <c r="AW7" s="630"/>
      <c r="AX7" s="630"/>
      <c r="AY7" s="630"/>
      <c r="AZ7" s="630"/>
      <c r="BA7" s="630"/>
      <c r="BB7" s="630"/>
      <c r="BC7" s="630"/>
      <c r="BD7" s="630"/>
      <c r="BE7" s="630"/>
      <c r="BF7" s="631"/>
      <c r="BG7" s="632">
        <v>70741</v>
      </c>
      <c r="BH7" s="633"/>
      <c r="BI7" s="633"/>
      <c r="BJ7" s="633"/>
      <c r="BK7" s="633"/>
      <c r="BL7" s="633"/>
      <c r="BM7" s="633"/>
      <c r="BN7" s="634"/>
      <c r="BO7" s="663">
        <v>11.6</v>
      </c>
      <c r="BP7" s="663"/>
      <c r="BQ7" s="663"/>
      <c r="BR7" s="663"/>
      <c r="BS7" s="664" t="s">
        <v>229</v>
      </c>
      <c r="BT7" s="664"/>
      <c r="BU7" s="664"/>
      <c r="BV7" s="664"/>
      <c r="BW7" s="664"/>
      <c r="BX7" s="664"/>
      <c r="BY7" s="664"/>
      <c r="BZ7" s="664"/>
      <c r="CA7" s="664"/>
      <c r="CB7" s="709"/>
      <c r="CD7" s="629" t="s">
        <v>232</v>
      </c>
      <c r="CE7" s="630"/>
      <c r="CF7" s="630"/>
      <c r="CG7" s="630"/>
      <c r="CH7" s="630"/>
      <c r="CI7" s="630"/>
      <c r="CJ7" s="630"/>
      <c r="CK7" s="630"/>
      <c r="CL7" s="630"/>
      <c r="CM7" s="630"/>
      <c r="CN7" s="630"/>
      <c r="CO7" s="630"/>
      <c r="CP7" s="630"/>
      <c r="CQ7" s="631"/>
      <c r="CR7" s="632">
        <v>580691</v>
      </c>
      <c r="CS7" s="633"/>
      <c r="CT7" s="633"/>
      <c r="CU7" s="633"/>
      <c r="CV7" s="633"/>
      <c r="CW7" s="633"/>
      <c r="CX7" s="633"/>
      <c r="CY7" s="634"/>
      <c r="CZ7" s="663">
        <v>16.7</v>
      </c>
      <c r="DA7" s="663"/>
      <c r="DB7" s="663"/>
      <c r="DC7" s="663"/>
      <c r="DD7" s="638">
        <v>83138</v>
      </c>
      <c r="DE7" s="633"/>
      <c r="DF7" s="633"/>
      <c r="DG7" s="633"/>
      <c r="DH7" s="633"/>
      <c r="DI7" s="633"/>
      <c r="DJ7" s="633"/>
      <c r="DK7" s="633"/>
      <c r="DL7" s="633"/>
      <c r="DM7" s="633"/>
      <c r="DN7" s="633"/>
      <c r="DO7" s="633"/>
      <c r="DP7" s="634"/>
      <c r="DQ7" s="638">
        <v>506824</v>
      </c>
      <c r="DR7" s="633"/>
      <c r="DS7" s="633"/>
      <c r="DT7" s="633"/>
      <c r="DU7" s="633"/>
      <c r="DV7" s="633"/>
      <c r="DW7" s="633"/>
      <c r="DX7" s="633"/>
      <c r="DY7" s="633"/>
      <c r="DZ7" s="633"/>
      <c r="EA7" s="633"/>
      <c r="EB7" s="633"/>
      <c r="EC7" s="674"/>
    </row>
    <row r="8" spans="2:143" ht="11.25" customHeight="1" x14ac:dyDescent="0.15">
      <c r="B8" s="629" t="s">
        <v>233</v>
      </c>
      <c r="C8" s="630"/>
      <c r="D8" s="630"/>
      <c r="E8" s="630"/>
      <c r="F8" s="630"/>
      <c r="G8" s="630"/>
      <c r="H8" s="630"/>
      <c r="I8" s="630"/>
      <c r="J8" s="630"/>
      <c r="K8" s="630"/>
      <c r="L8" s="630"/>
      <c r="M8" s="630"/>
      <c r="N8" s="630"/>
      <c r="O8" s="630"/>
      <c r="P8" s="630"/>
      <c r="Q8" s="631"/>
      <c r="R8" s="632">
        <v>410</v>
      </c>
      <c r="S8" s="633"/>
      <c r="T8" s="633"/>
      <c r="U8" s="633"/>
      <c r="V8" s="633"/>
      <c r="W8" s="633"/>
      <c r="X8" s="633"/>
      <c r="Y8" s="634"/>
      <c r="Z8" s="663">
        <v>0</v>
      </c>
      <c r="AA8" s="663"/>
      <c r="AB8" s="663"/>
      <c r="AC8" s="663"/>
      <c r="AD8" s="664">
        <v>410</v>
      </c>
      <c r="AE8" s="664"/>
      <c r="AF8" s="664"/>
      <c r="AG8" s="664"/>
      <c r="AH8" s="664"/>
      <c r="AI8" s="664"/>
      <c r="AJ8" s="664"/>
      <c r="AK8" s="664"/>
      <c r="AL8" s="635">
        <v>0</v>
      </c>
      <c r="AM8" s="636"/>
      <c r="AN8" s="636"/>
      <c r="AO8" s="665"/>
      <c r="AP8" s="629" t="s">
        <v>234</v>
      </c>
      <c r="AQ8" s="630"/>
      <c r="AR8" s="630"/>
      <c r="AS8" s="630"/>
      <c r="AT8" s="630"/>
      <c r="AU8" s="630"/>
      <c r="AV8" s="630"/>
      <c r="AW8" s="630"/>
      <c r="AX8" s="630"/>
      <c r="AY8" s="630"/>
      <c r="AZ8" s="630"/>
      <c r="BA8" s="630"/>
      <c r="BB8" s="630"/>
      <c r="BC8" s="630"/>
      <c r="BD8" s="630"/>
      <c r="BE8" s="630"/>
      <c r="BF8" s="631"/>
      <c r="BG8" s="632">
        <v>3310</v>
      </c>
      <c r="BH8" s="633"/>
      <c r="BI8" s="633"/>
      <c r="BJ8" s="633"/>
      <c r="BK8" s="633"/>
      <c r="BL8" s="633"/>
      <c r="BM8" s="633"/>
      <c r="BN8" s="634"/>
      <c r="BO8" s="663">
        <v>0.5</v>
      </c>
      <c r="BP8" s="663"/>
      <c r="BQ8" s="663"/>
      <c r="BR8" s="663"/>
      <c r="BS8" s="638" t="s">
        <v>229</v>
      </c>
      <c r="BT8" s="633"/>
      <c r="BU8" s="633"/>
      <c r="BV8" s="633"/>
      <c r="BW8" s="633"/>
      <c r="BX8" s="633"/>
      <c r="BY8" s="633"/>
      <c r="BZ8" s="633"/>
      <c r="CA8" s="633"/>
      <c r="CB8" s="674"/>
      <c r="CD8" s="629" t="s">
        <v>235</v>
      </c>
      <c r="CE8" s="630"/>
      <c r="CF8" s="630"/>
      <c r="CG8" s="630"/>
      <c r="CH8" s="630"/>
      <c r="CI8" s="630"/>
      <c r="CJ8" s="630"/>
      <c r="CK8" s="630"/>
      <c r="CL8" s="630"/>
      <c r="CM8" s="630"/>
      <c r="CN8" s="630"/>
      <c r="CO8" s="630"/>
      <c r="CP8" s="630"/>
      <c r="CQ8" s="631"/>
      <c r="CR8" s="632">
        <v>604588</v>
      </c>
      <c r="CS8" s="633"/>
      <c r="CT8" s="633"/>
      <c r="CU8" s="633"/>
      <c r="CV8" s="633"/>
      <c r="CW8" s="633"/>
      <c r="CX8" s="633"/>
      <c r="CY8" s="634"/>
      <c r="CZ8" s="663">
        <v>17.399999999999999</v>
      </c>
      <c r="DA8" s="663"/>
      <c r="DB8" s="663"/>
      <c r="DC8" s="663"/>
      <c r="DD8" s="638">
        <v>10086</v>
      </c>
      <c r="DE8" s="633"/>
      <c r="DF8" s="633"/>
      <c r="DG8" s="633"/>
      <c r="DH8" s="633"/>
      <c r="DI8" s="633"/>
      <c r="DJ8" s="633"/>
      <c r="DK8" s="633"/>
      <c r="DL8" s="633"/>
      <c r="DM8" s="633"/>
      <c r="DN8" s="633"/>
      <c r="DO8" s="633"/>
      <c r="DP8" s="634"/>
      <c r="DQ8" s="638">
        <v>293374</v>
      </c>
      <c r="DR8" s="633"/>
      <c r="DS8" s="633"/>
      <c r="DT8" s="633"/>
      <c r="DU8" s="633"/>
      <c r="DV8" s="633"/>
      <c r="DW8" s="633"/>
      <c r="DX8" s="633"/>
      <c r="DY8" s="633"/>
      <c r="DZ8" s="633"/>
      <c r="EA8" s="633"/>
      <c r="EB8" s="633"/>
      <c r="EC8" s="674"/>
    </row>
    <row r="9" spans="2:143" ht="11.25" customHeight="1" x14ac:dyDescent="0.15">
      <c r="B9" s="629" t="s">
        <v>236</v>
      </c>
      <c r="C9" s="630"/>
      <c r="D9" s="630"/>
      <c r="E9" s="630"/>
      <c r="F9" s="630"/>
      <c r="G9" s="630"/>
      <c r="H9" s="630"/>
      <c r="I9" s="630"/>
      <c r="J9" s="630"/>
      <c r="K9" s="630"/>
      <c r="L9" s="630"/>
      <c r="M9" s="630"/>
      <c r="N9" s="630"/>
      <c r="O9" s="630"/>
      <c r="P9" s="630"/>
      <c r="Q9" s="631"/>
      <c r="R9" s="632">
        <v>466</v>
      </c>
      <c r="S9" s="633"/>
      <c r="T9" s="633"/>
      <c r="U9" s="633"/>
      <c r="V9" s="633"/>
      <c r="W9" s="633"/>
      <c r="X9" s="633"/>
      <c r="Y9" s="634"/>
      <c r="Z9" s="663">
        <v>0</v>
      </c>
      <c r="AA9" s="663"/>
      <c r="AB9" s="663"/>
      <c r="AC9" s="663"/>
      <c r="AD9" s="664">
        <v>466</v>
      </c>
      <c r="AE9" s="664"/>
      <c r="AF9" s="664"/>
      <c r="AG9" s="664"/>
      <c r="AH9" s="664"/>
      <c r="AI9" s="664"/>
      <c r="AJ9" s="664"/>
      <c r="AK9" s="664"/>
      <c r="AL9" s="635">
        <v>0</v>
      </c>
      <c r="AM9" s="636"/>
      <c r="AN9" s="636"/>
      <c r="AO9" s="665"/>
      <c r="AP9" s="629" t="s">
        <v>237</v>
      </c>
      <c r="AQ9" s="630"/>
      <c r="AR9" s="630"/>
      <c r="AS9" s="630"/>
      <c r="AT9" s="630"/>
      <c r="AU9" s="630"/>
      <c r="AV9" s="630"/>
      <c r="AW9" s="630"/>
      <c r="AX9" s="630"/>
      <c r="AY9" s="630"/>
      <c r="AZ9" s="630"/>
      <c r="BA9" s="630"/>
      <c r="BB9" s="630"/>
      <c r="BC9" s="630"/>
      <c r="BD9" s="630"/>
      <c r="BE9" s="630"/>
      <c r="BF9" s="631"/>
      <c r="BG9" s="632">
        <v>55918</v>
      </c>
      <c r="BH9" s="633"/>
      <c r="BI9" s="633"/>
      <c r="BJ9" s="633"/>
      <c r="BK9" s="633"/>
      <c r="BL9" s="633"/>
      <c r="BM9" s="633"/>
      <c r="BN9" s="634"/>
      <c r="BO9" s="663">
        <v>9.1999999999999993</v>
      </c>
      <c r="BP9" s="663"/>
      <c r="BQ9" s="663"/>
      <c r="BR9" s="663"/>
      <c r="BS9" s="638" t="s">
        <v>229</v>
      </c>
      <c r="BT9" s="633"/>
      <c r="BU9" s="633"/>
      <c r="BV9" s="633"/>
      <c r="BW9" s="633"/>
      <c r="BX9" s="633"/>
      <c r="BY9" s="633"/>
      <c r="BZ9" s="633"/>
      <c r="CA9" s="633"/>
      <c r="CB9" s="674"/>
      <c r="CD9" s="629" t="s">
        <v>238</v>
      </c>
      <c r="CE9" s="630"/>
      <c r="CF9" s="630"/>
      <c r="CG9" s="630"/>
      <c r="CH9" s="630"/>
      <c r="CI9" s="630"/>
      <c r="CJ9" s="630"/>
      <c r="CK9" s="630"/>
      <c r="CL9" s="630"/>
      <c r="CM9" s="630"/>
      <c r="CN9" s="630"/>
      <c r="CO9" s="630"/>
      <c r="CP9" s="630"/>
      <c r="CQ9" s="631"/>
      <c r="CR9" s="632">
        <v>334003</v>
      </c>
      <c r="CS9" s="633"/>
      <c r="CT9" s="633"/>
      <c r="CU9" s="633"/>
      <c r="CV9" s="633"/>
      <c r="CW9" s="633"/>
      <c r="CX9" s="633"/>
      <c r="CY9" s="634"/>
      <c r="CZ9" s="663">
        <v>9.6</v>
      </c>
      <c r="DA9" s="663"/>
      <c r="DB9" s="663"/>
      <c r="DC9" s="663"/>
      <c r="DD9" s="638">
        <v>19338</v>
      </c>
      <c r="DE9" s="633"/>
      <c r="DF9" s="633"/>
      <c r="DG9" s="633"/>
      <c r="DH9" s="633"/>
      <c r="DI9" s="633"/>
      <c r="DJ9" s="633"/>
      <c r="DK9" s="633"/>
      <c r="DL9" s="633"/>
      <c r="DM9" s="633"/>
      <c r="DN9" s="633"/>
      <c r="DO9" s="633"/>
      <c r="DP9" s="634"/>
      <c r="DQ9" s="638">
        <v>305619</v>
      </c>
      <c r="DR9" s="633"/>
      <c r="DS9" s="633"/>
      <c r="DT9" s="633"/>
      <c r="DU9" s="633"/>
      <c r="DV9" s="633"/>
      <c r="DW9" s="633"/>
      <c r="DX9" s="633"/>
      <c r="DY9" s="633"/>
      <c r="DZ9" s="633"/>
      <c r="EA9" s="633"/>
      <c r="EB9" s="633"/>
      <c r="EC9" s="674"/>
    </row>
    <row r="10" spans="2:143" ht="11.25" customHeight="1" x14ac:dyDescent="0.15">
      <c r="B10" s="629" t="s">
        <v>239</v>
      </c>
      <c r="C10" s="630"/>
      <c r="D10" s="630"/>
      <c r="E10" s="630"/>
      <c r="F10" s="630"/>
      <c r="G10" s="630"/>
      <c r="H10" s="630"/>
      <c r="I10" s="630"/>
      <c r="J10" s="630"/>
      <c r="K10" s="630"/>
      <c r="L10" s="630"/>
      <c r="M10" s="630"/>
      <c r="N10" s="630"/>
      <c r="O10" s="630"/>
      <c r="P10" s="630"/>
      <c r="Q10" s="631"/>
      <c r="R10" s="632" t="s">
        <v>229</v>
      </c>
      <c r="S10" s="633"/>
      <c r="T10" s="633"/>
      <c r="U10" s="633"/>
      <c r="V10" s="633"/>
      <c r="W10" s="633"/>
      <c r="X10" s="633"/>
      <c r="Y10" s="634"/>
      <c r="Z10" s="663" t="s">
        <v>229</v>
      </c>
      <c r="AA10" s="663"/>
      <c r="AB10" s="663"/>
      <c r="AC10" s="663"/>
      <c r="AD10" s="664" t="s">
        <v>229</v>
      </c>
      <c r="AE10" s="664"/>
      <c r="AF10" s="664"/>
      <c r="AG10" s="664"/>
      <c r="AH10" s="664"/>
      <c r="AI10" s="664"/>
      <c r="AJ10" s="664"/>
      <c r="AK10" s="664"/>
      <c r="AL10" s="635" t="s">
        <v>229</v>
      </c>
      <c r="AM10" s="636"/>
      <c r="AN10" s="636"/>
      <c r="AO10" s="665"/>
      <c r="AP10" s="629" t="s">
        <v>240</v>
      </c>
      <c r="AQ10" s="630"/>
      <c r="AR10" s="630"/>
      <c r="AS10" s="630"/>
      <c r="AT10" s="630"/>
      <c r="AU10" s="630"/>
      <c r="AV10" s="630"/>
      <c r="AW10" s="630"/>
      <c r="AX10" s="630"/>
      <c r="AY10" s="630"/>
      <c r="AZ10" s="630"/>
      <c r="BA10" s="630"/>
      <c r="BB10" s="630"/>
      <c r="BC10" s="630"/>
      <c r="BD10" s="630"/>
      <c r="BE10" s="630"/>
      <c r="BF10" s="631"/>
      <c r="BG10" s="632">
        <v>7044</v>
      </c>
      <c r="BH10" s="633"/>
      <c r="BI10" s="633"/>
      <c r="BJ10" s="633"/>
      <c r="BK10" s="633"/>
      <c r="BL10" s="633"/>
      <c r="BM10" s="633"/>
      <c r="BN10" s="634"/>
      <c r="BO10" s="663">
        <v>1.2</v>
      </c>
      <c r="BP10" s="663"/>
      <c r="BQ10" s="663"/>
      <c r="BR10" s="663"/>
      <c r="BS10" s="638" t="s">
        <v>229</v>
      </c>
      <c r="BT10" s="633"/>
      <c r="BU10" s="633"/>
      <c r="BV10" s="633"/>
      <c r="BW10" s="633"/>
      <c r="BX10" s="633"/>
      <c r="BY10" s="633"/>
      <c r="BZ10" s="633"/>
      <c r="CA10" s="633"/>
      <c r="CB10" s="674"/>
      <c r="CD10" s="629" t="s">
        <v>241</v>
      </c>
      <c r="CE10" s="630"/>
      <c r="CF10" s="630"/>
      <c r="CG10" s="630"/>
      <c r="CH10" s="630"/>
      <c r="CI10" s="630"/>
      <c r="CJ10" s="630"/>
      <c r="CK10" s="630"/>
      <c r="CL10" s="630"/>
      <c r="CM10" s="630"/>
      <c r="CN10" s="630"/>
      <c r="CO10" s="630"/>
      <c r="CP10" s="630"/>
      <c r="CQ10" s="631"/>
      <c r="CR10" s="632">
        <v>20</v>
      </c>
      <c r="CS10" s="633"/>
      <c r="CT10" s="633"/>
      <c r="CU10" s="633"/>
      <c r="CV10" s="633"/>
      <c r="CW10" s="633"/>
      <c r="CX10" s="633"/>
      <c r="CY10" s="634"/>
      <c r="CZ10" s="663">
        <v>0</v>
      </c>
      <c r="DA10" s="663"/>
      <c r="DB10" s="663"/>
      <c r="DC10" s="663"/>
      <c r="DD10" s="638" t="s">
        <v>229</v>
      </c>
      <c r="DE10" s="633"/>
      <c r="DF10" s="633"/>
      <c r="DG10" s="633"/>
      <c r="DH10" s="633"/>
      <c r="DI10" s="633"/>
      <c r="DJ10" s="633"/>
      <c r="DK10" s="633"/>
      <c r="DL10" s="633"/>
      <c r="DM10" s="633"/>
      <c r="DN10" s="633"/>
      <c r="DO10" s="633"/>
      <c r="DP10" s="634"/>
      <c r="DQ10" s="638">
        <v>20</v>
      </c>
      <c r="DR10" s="633"/>
      <c r="DS10" s="633"/>
      <c r="DT10" s="633"/>
      <c r="DU10" s="633"/>
      <c r="DV10" s="633"/>
      <c r="DW10" s="633"/>
      <c r="DX10" s="633"/>
      <c r="DY10" s="633"/>
      <c r="DZ10" s="633"/>
      <c r="EA10" s="633"/>
      <c r="EB10" s="633"/>
      <c r="EC10" s="674"/>
    </row>
    <row r="11" spans="2:143" ht="11.25" customHeight="1" x14ac:dyDescent="0.15">
      <c r="B11" s="629" t="s">
        <v>242</v>
      </c>
      <c r="C11" s="630"/>
      <c r="D11" s="630"/>
      <c r="E11" s="630"/>
      <c r="F11" s="630"/>
      <c r="G11" s="630"/>
      <c r="H11" s="630"/>
      <c r="I11" s="630"/>
      <c r="J11" s="630"/>
      <c r="K11" s="630"/>
      <c r="L11" s="630"/>
      <c r="M11" s="630"/>
      <c r="N11" s="630"/>
      <c r="O11" s="630"/>
      <c r="P11" s="630"/>
      <c r="Q11" s="631"/>
      <c r="R11" s="632">
        <v>47816</v>
      </c>
      <c r="S11" s="633"/>
      <c r="T11" s="633"/>
      <c r="U11" s="633"/>
      <c r="V11" s="633"/>
      <c r="W11" s="633"/>
      <c r="X11" s="633"/>
      <c r="Y11" s="634"/>
      <c r="Z11" s="635">
        <v>1.3</v>
      </c>
      <c r="AA11" s="636"/>
      <c r="AB11" s="636"/>
      <c r="AC11" s="637"/>
      <c r="AD11" s="638">
        <v>47816</v>
      </c>
      <c r="AE11" s="633"/>
      <c r="AF11" s="633"/>
      <c r="AG11" s="633"/>
      <c r="AH11" s="633"/>
      <c r="AI11" s="633"/>
      <c r="AJ11" s="633"/>
      <c r="AK11" s="634"/>
      <c r="AL11" s="635">
        <v>2.2999999999999998</v>
      </c>
      <c r="AM11" s="636"/>
      <c r="AN11" s="636"/>
      <c r="AO11" s="665"/>
      <c r="AP11" s="629" t="s">
        <v>243</v>
      </c>
      <c r="AQ11" s="630"/>
      <c r="AR11" s="630"/>
      <c r="AS11" s="630"/>
      <c r="AT11" s="630"/>
      <c r="AU11" s="630"/>
      <c r="AV11" s="630"/>
      <c r="AW11" s="630"/>
      <c r="AX11" s="630"/>
      <c r="AY11" s="630"/>
      <c r="AZ11" s="630"/>
      <c r="BA11" s="630"/>
      <c r="BB11" s="630"/>
      <c r="BC11" s="630"/>
      <c r="BD11" s="630"/>
      <c r="BE11" s="630"/>
      <c r="BF11" s="631"/>
      <c r="BG11" s="632">
        <v>4469</v>
      </c>
      <c r="BH11" s="633"/>
      <c r="BI11" s="633"/>
      <c r="BJ11" s="633"/>
      <c r="BK11" s="633"/>
      <c r="BL11" s="633"/>
      <c r="BM11" s="633"/>
      <c r="BN11" s="634"/>
      <c r="BO11" s="663">
        <v>0.7</v>
      </c>
      <c r="BP11" s="663"/>
      <c r="BQ11" s="663"/>
      <c r="BR11" s="663"/>
      <c r="BS11" s="638" t="s">
        <v>229</v>
      </c>
      <c r="BT11" s="633"/>
      <c r="BU11" s="633"/>
      <c r="BV11" s="633"/>
      <c r="BW11" s="633"/>
      <c r="BX11" s="633"/>
      <c r="BY11" s="633"/>
      <c r="BZ11" s="633"/>
      <c r="CA11" s="633"/>
      <c r="CB11" s="674"/>
      <c r="CD11" s="629" t="s">
        <v>244</v>
      </c>
      <c r="CE11" s="630"/>
      <c r="CF11" s="630"/>
      <c r="CG11" s="630"/>
      <c r="CH11" s="630"/>
      <c r="CI11" s="630"/>
      <c r="CJ11" s="630"/>
      <c r="CK11" s="630"/>
      <c r="CL11" s="630"/>
      <c r="CM11" s="630"/>
      <c r="CN11" s="630"/>
      <c r="CO11" s="630"/>
      <c r="CP11" s="630"/>
      <c r="CQ11" s="631"/>
      <c r="CR11" s="632">
        <v>226142</v>
      </c>
      <c r="CS11" s="633"/>
      <c r="CT11" s="633"/>
      <c r="CU11" s="633"/>
      <c r="CV11" s="633"/>
      <c r="CW11" s="633"/>
      <c r="CX11" s="633"/>
      <c r="CY11" s="634"/>
      <c r="CZ11" s="663">
        <v>6.5</v>
      </c>
      <c r="DA11" s="663"/>
      <c r="DB11" s="663"/>
      <c r="DC11" s="663"/>
      <c r="DD11" s="638">
        <v>90566</v>
      </c>
      <c r="DE11" s="633"/>
      <c r="DF11" s="633"/>
      <c r="DG11" s="633"/>
      <c r="DH11" s="633"/>
      <c r="DI11" s="633"/>
      <c r="DJ11" s="633"/>
      <c r="DK11" s="633"/>
      <c r="DL11" s="633"/>
      <c r="DM11" s="633"/>
      <c r="DN11" s="633"/>
      <c r="DO11" s="633"/>
      <c r="DP11" s="634"/>
      <c r="DQ11" s="638">
        <v>136715</v>
      </c>
      <c r="DR11" s="633"/>
      <c r="DS11" s="633"/>
      <c r="DT11" s="633"/>
      <c r="DU11" s="633"/>
      <c r="DV11" s="633"/>
      <c r="DW11" s="633"/>
      <c r="DX11" s="633"/>
      <c r="DY11" s="633"/>
      <c r="DZ11" s="633"/>
      <c r="EA11" s="633"/>
      <c r="EB11" s="633"/>
      <c r="EC11" s="674"/>
    </row>
    <row r="12" spans="2:143" ht="11.25" customHeight="1" x14ac:dyDescent="0.15">
      <c r="B12" s="629" t="s">
        <v>245</v>
      </c>
      <c r="C12" s="630"/>
      <c r="D12" s="630"/>
      <c r="E12" s="630"/>
      <c r="F12" s="630"/>
      <c r="G12" s="630"/>
      <c r="H12" s="630"/>
      <c r="I12" s="630"/>
      <c r="J12" s="630"/>
      <c r="K12" s="630"/>
      <c r="L12" s="630"/>
      <c r="M12" s="630"/>
      <c r="N12" s="630"/>
      <c r="O12" s="630"/>
      <c r="P12" s="630"/>
      <c r="Q12" s="631"/>
      <c r="R12" s="632" t="s">
        <v>229</v>
      </c>
      <c r="S12" s="633"/>
      <c r="T12" s="633"/>
      <c r="U12" s="633"/>
      <c r="V12" s="633"/>
      <c r="W12" s="633"/>
      <c r="X12" s="633"/>
      <c r="Y12" s="634"/>
      <c r="Z12" s="663" t="s">
        <v>229</v>
      </c>
      <c r="AA12" s="663"/>
      <c r="AB12" s="663"/>
      <c r="AC12" s="663"/>
      <c r="AD12" s="664" t="s">
        <v>229</v>
      </c>
      <c r="AE12" s="664"/>
      <c r="AF12" s="664"/>
      <c r="AG12" s="664"/>
      <c r="AH12" s="664"/>
      <c r="AI12" s="664"/>
      <c r="AJ12" s="664"/>
      <c r="AK12" s="664"/>
      <c r="AL12" s="635" t="s">
        <v>229</v>
      </c>
      <c r="AM12" s="636"/>
      <c r="AN12" s="636"/>
      <c r="AO12" s="665"/>
      <c r="AP12" s="629" t="s">
        <v>246</v>
      </c>
      <c r="AQ12" s="630"/>
      <c r="AR12" s="630"/>
      <c r="AS12" s="630"/>
      <c r="AT12" s="630"/>
      <c r="AU12" s="630"/>
      <c r="AV12" s="630"/>
      <c r="AW12" s="630"/>
      <c r="AX12" s="630"/>
      <c r="AY12" s="630"/>
      <c r="AZ12" s="630"/>
      <c r="BA12" s="630"/>
      <c r="BB12" s="630"/>
      <c r="BC12" s="630"/>
      <c r="BD12" s="630"/>
      <c r="BE12" s="630"/>
      <c r="BF12" s="631"/>
      <c r="BG12" s="632">
        <v>523818</v>
      </c>
      <c r="BH12" s="633"/>
      <c r="BI12" s="633"/>
      <c r="BJ12" s="633"/>
      <c r="BK12" s="633"/>
      <c r="BL12" s="633"/>
      <c r="BM12" s="633"/>
      <c r="BN12" s="634"/>
      <c r="BO12" s="663">
        <v>86</v>
      </c>
      <c r="BP12" s="663"/>
      <c r="BQ12" s="663"/>
      <c r="BR12" s="663"/>
      <c r="BS12" s="638">
        <v>90654</v>
      </c>
      <c r="BT12" s="633"/>
      <c r="BU12" s="633"/>
      <c r="BV12" s="633"/>
      <c r="BW12" s="633"/>
      <c r="BX12" s="633"/>
      <c r="BY12" s="633"/>
      <c r="BZ12" s="633"/>
      <c r="CA12" s="633"/>
      <c r="CB12" s="674"/>
      <c r="CD12" s="629" t="s">
        <v>247</v>
      </c>
      <c r="CE12" s="630"/>
      <c r="CF12" s="630"/>
      <c r="CG12" s="630"/>
      <c r="CH12" s="630"/>
      <c r="CI12" s="630"/>
      <c r="CJ12" s="630"/>
      <c r="CK12" s="630"/>
      <c r="CL12" s="630"/>
      <c r="CM12" s="630"/>
      <c r="CN12" s="630"/>
      <c r="CO12" s="630"/>
      <c r="CP12" s="630"/>
      <c r="CQ12" s="631"/>
      <c r="CR12" s="632">
        <v>251116</v>
      </c>
      <c r="CS12" s="633"/>
      <c r="CT12" s="633"/>
      <c r="CU12" s="633"/>
      <c r="CV12" s="633"/>
      <c r="CW12" s="633"/>
      <c r="CX12" s="633"/>
      <c r="CY12" s="634"/>
      <c r="CZ12" s="663">
        <v>7.2</v>
      </c>
      <c r="DA12" s="663"/>
      <c r="DB12" s="663"/>
      <c r="DC12" s="663"/>
      <c r="DD12" s="638">
        <v>63753</v>
      </c>
      <c r="DE12" s="633"/>
      <c r="DF12" s="633"/>
      <c r="DG12" s="633"/>
      <c r="DH12" s="633"/>
      <c r="DI12" s="633"/>
      <c r="DJ12" s="633"/>
      <c r="DK12" s="633"/>
      <c r="DL12" s="633"/>
      <c r="DM12" s="633"/>
      <c r="DN12" s="633"/>
      <c r="DO12" s="633"/>
      <c r="DP12" s="634"/>
      <c r="DQ12" s="638">
        <v>111105</v>
      </c>
      <c r="DR12" s="633"/>
      <c r="DS12" s="633"/>
      <c r="DT12" s="633"/>
      <c r="DU12" s="633"/>
      <c r="DV12" s="633"/>
      <c r="DW12" s="633"/>
      <c r="DX12" s="633"/>
      <c r="DY12" s="633"/>
      <c r="DZ12" s="633"/>
      <c r="EA12" s="633"/>
      <c r="EB12" s="633"/>
      <c r="EC12" s="674"/>
    </row>
    <row r="13" spans="2:143" ht="11.25" customHeight="1" x14ac:dyDescent="0.15">
      <c r="B13" s="629" t="s">
        <v>248</v>
      </c>
      <c r="C13" s="630"/>
      <c r="D13" s="630"/>
      <c r="E13" s="630"/>
      <c r="F13" s="630"/>
      <c r="G13" s="630"/>
      <c r="H13" s="630"/>
      <c r="I13" s="630"/>
      <c r="J13" s="630"/>
      <c r="K13" s="630"/>
      <c r="L13" s="630"/>
      <c r="M13" s="630"/>
      <c r="N13" s="630"/>
      <c r="O13" s="630"/>
      <c r="P13" s="630"/>
      <c r="Q13" s="631"/>
      <c r="R13" s="632" t="s">
        <v>229</v>
      </c>
      <c r="S13" s="633"/>
      <c r="T13" s="633"/>
      <c r="U13" s="633"/>
      <c r="V13" s="633"/>
      <c r="W13" s="633"/>
      <c r="X13" s="633"/>
      <c r="Y13" s="634"/>
      <c r="Z13" s="663" t="s">
        <v>229</v>
      </c>
      <c r="AA13" s="663"/>
      <c r="AB13" s="663"/>
      <c r="AC13" s="663"/>
      <c r="AD13" s="664" t="s">
        <v>229</v>
      </c>
      <c r="AE13" s="664"/>
      <c r="AF13" s="664"/>
      <c r="AG13" s="664"/>
      <c r="AH13" s="664"/>
      <c r="AI13" s="664"/>
      <c r="AJ13" s="664"/>
      <c r="AK13" s="664"/>
      <c r="AL13" s="635" t="s">
        <v>229</v>
      </c>
      <c r="AM13" s="636"/>
      <c r="AN13" s="636"/>
      <c r="AO13" s="665"/>
      <c r="AP13" s="629" t="s">
        <v>249</v>
      </c>
      <c r="AQ13" s="630"/>
      <c r="AR13" s="630"/>
      <c r="AS13" s="630"/>
      <c r="AT13" s="630"/>
      <c r="AU13" s="630"/>
      <c r="AV13" s="630"/>
      <c r="AW13" s="630"/>
      <c r="AX13" s="630"/>
      <c r="AY13" s="630"/>
      <c r="AZ13" s="630"/>
      <c r="BA13" s="630"/>
      <c r="BB13" s="630"/>
      <c r="BC13" s="630"/>
      <c r="BD13" s="630"/>
      <c r="BE13" s="630"/>
      <c r="BF13" s="631"/>
      <c r="BG13" s="632">
        <v>516950</v>
      </c>
      <c r="BH13" s="633"/>
      <c r="BI13" s="633"/>
      <c r="BJ13" s="633"/>
      <c r="BK13" s="633"/>
      <c r="BL13" s="633"/>
      <c r="BM13" s="633"/>
      <c r="BN13" s="634"/>
      <c r="BO13" s="663">
        <v>84.9</v>
      </c>
      <c r="BP13" s="663"/>
      <c r="BQ13" s="663"/>
      <c r="BR13" s="663"/>
      <c r="BS13" s="638">
        <v>90654</v>
      </c>
      <c r="BT13" s="633"/>
      <c r="BU13" s="633"/>
      <c r="BV13" s="633"/>
      <c r="BW13" s="633"/>
      <c r="BX13" s="633"/>
      <c r="BY13" s="633"/>
      <c r="BZ13" s="633"/>
      <c r="CA13" s="633"/>
      <c r="CB13" s="674"/>
      <c r="CD13" s="629" t="s">
        <v>250</v>
      </c>
      <c r="CE13" s="630"/>
      <c r="CF13" s="630"/>
      <c r="CG13" s="630"/>
      <c r="CH13" s="630"/>
      <c r="CI13" s="630"/>
      <c r="CJ13" s="630"/>
      <c r="CK13" s="630"/>
      <c r="CL13" s="630"/>
      <c r="CM13" s="630"/>
      <c r="CN13" s="630"/>
      <c r="CO13" s="630"/>
      <c r="CP13" s="630"/>
      <c r="CQ13" s="631"/>
      <c r="CR13" s="632">
        <v>425967</v>
      </c>
      <c r="CS13" s="633"/>
      <c r="CT13" s="633"/>
      <c r="CU13" s="633"/>
      <c r="CV13" s="633"/>
      <c r="CW13" s="633"/>
      <c r="CX13" s="633"/>
      <c r="CY13" s="634"/>
      <c r="CZ13" s="663">
        <v>12.3</v>
      </c>
      <c r="DA13" s="663"/>
      <c r="DB13" s="663"/>
      <c r="DC13" s="663"/>
      <c r="DD13" s="638">
        <v>207227</v>
      </c>
      <c r="DE13" s="633"/>
      <c r="DF13" s="633"/>
      <c r="DG13" s="633"/>
      <c r="DH13" s="633"/>
      <c r="DI13" s="633"/>
      <c r="DJ13" s="633"/>
      <c r="DK13" s="633"/>
      <c r="DL13" s="633"/>
      <c r="DM13" s="633"/>
      <c r="DN13" s="633"/>
      <c r="DO13" s="633"/>
      <c r="DP13" s="634"/>
      <c r="DQ13" s="638">
        <v>193146</v>
      </c>
      <c r="DR13" s="633"/>
      <c r="DS13" s="633"/>
      <c r="DT13" s="633"/>
      <c r="DU13" s="633"/>
      <c r="DV13" s="633"/>
      <c r="DW13" s="633"/>
      <c r="DX13" s="633"/>
      <c r="DY13" s="633"/>
      <c r="DZ13" s="633"/>
      <c r="EA13" s="633"/>
      <c r="EB13" s="633"/>
      <c r="EC13" s="674"/>
    </row>
    <row r="14" spans="2:143" ht="11.25" customHeight="1" x14ac:dyDescent="0.15">
      <c r="B14" s="629" t="s">
        <v>251</v>
      </c>
      <c r="C14" s="630"/>
      <c r="D14" s="630"/>
      <c r="E14" s="630"/>
      <c r="F14" s="630"/>
      <c r="G14" s="630"/>
      <c r="H14" s="630"/>
      <c r="I14" s="630"/>
      <c r="J14" s="630"/>
      <c r="K14" s="630"/>
      <c r="L14" s="630"/>
      <c r="M14" s="630"/>
      <c r="N14" s="630"/>
      <c r="O14" s="630"/>
      <c r="P14" s="630"/>
      <c r="Q14" s="631"/>
      <c r="R14" s="632" t="s">
        <v>229</v>
      </c>
      <c r="S14" s="633"/>
      <c r="T14" s="633"/>
      <c r="U14" s="633"/>
      <c r="V14" s="633"/>
      <c r="W14" s="633"/>
      <c r="X14" s="633"/>
      <c r="Y14" s="634"/>
      <c r="Z14" s="663" t="s">
        <v>229</v>
      </c>
      <c r="AA14" s="663"/>
      <c r="AB14" s="663"/>
      <c r="AC14" s="663"/>
      <c r="AD14" s="664" t="s">
        <v>229</v>
      </c>
      <c r="AE14" s="664"/>
      <c r="AF14" s="664"/>
      <c r="AG14" s="664"/>
      <c r="AH14" s="664"/>
      <c r="AI14" s="664"/>
      <c r="AJ14" s="664"/>
      <c r="AK14" s="664"/>
      <c r="AL14" s="635" t="s">
        <v>229</v>
      </c>
      <c r="AM14" s="636"/>
      <c r="AN14" s="636"/>
      <c r="AO14" s="665"/>
      <c r="AP14" s="629" t="s">
        <v>252</v>
      </c>
      <c r="AQ14" s="630"/>
      <c r="AR14" s="630"/>
      <c r="AS14" s="630"/>
      <c r="AT14" s="630"/>
      <c r="AU14" s="630"/>
      <c r="AV14" s="630"/>
      <c r="AW14" s="630"/>
      <c r="AX14" s="630"/>
      <c r="AY14" s="630"/>
      <c r="AZ14" s="630"/>
      <c r="BA14" s="630"/>
      <c r="BB14" s="630"/>
      <c r="BC14" s="630"/>
      <c r="BD14" s="630"/>
      <c r="BE14" s="630"/>
      <c r="BF14" s="631"/>
      <c r="BG14" s="632">
        <v>6073</v>
      </c>
      <c r="BH14" s="633"/>
      <c r="BI14" s="633"/>
      <c r="BJ14" s="633"/>
      <c r="BK14" s="633"/>
      <c r="BL14" s="633"/>
      <c r="BM14" s="633"/>
      <c r="BN14" s="634"/>
      <c r="BO14" s="663">
        <v>1</v>
      </c>
      <c r="BP14" s="663"/>
      <c r="BQ14" s="663"/>
      <c r="BR14" s="663"/>
      <c r="BS14" s="638" t="s">
        <v>229</v>
      </c>
      <c r="BT14" s="633"/>
      <c r="BU14" s="633"/>
      <c r="BV14" s="633"/>
      <c r="BW14" s="633"/>
      <c r="BX14" s="633"/>
      <c r="BY14" s="633"/>
      <c r="BZ14" s="633"/>
      <c r="CA14" s="633"/>
      <c r="CB14" s="674"/>
      <c r="CD14" s="629" t="s">
        <v>253</v>
      </c>
      <c r="CE14" s="630"/>
      <c r="CF14" s="630"/>
      <c r="CG14" s="630"/>
      <c r="CH14" s="630"/>
      <c r="CI14" s="630"/>
      <c r="CJ14" s="630"/>
      <c r="CK14" s="630"/>
      <c r="CL14" s="630"/>
      <c r="CM14" s="630"/>
      <c r="CN14" s="630"/>
      <c r="CO14" s="630"/>
      <c r="CP14" s="630"/>
      <c r="CQ14" s="631"/>
      <c r="CR14" s="632">
        <v>238631</v>
      </c>
      <c r="CS14" s="633"/>
      <c r="CT14" s="633"/>
      <c r="CU14" s="633"/>
      <c r="CV14" s="633"/>
      <c r="CW14" s="633"/>
      <c r="CX14" s="633"/>
      <c r="CY14" s="634"/>
      <c r="CZ14" s="663">
        <v>6.9</v>
      </c>
      <c r="DA14" s="663"/>
      <c r="DB14" s="663"/>
      <c r="DC14" s="663"/>
      <c r="DD14" s="638">
        <v>116065</v>
      </c>
      <c r="DE14" s="633"/>
      <c r="DF14" s="633"/>
      <c r="DG14" s="633"/>
      <c r="DH14" s="633"/>
      <c r="DI14" s="633"/>
      <c r="DJ14" s="633"/>
      <c r="DK14" s="633"/>
      <c r="DL14" s="633"/>
      <c r="DM14" s="633"/>
      <c r="DN14" s="633"/>
      <c r="DO14" s="633"/>
      <c r="DP14" s="634"/>
      <c r="DQ14" s="638">
        <v>108321</v>
      </c>
      <c r="DR14" s="633"/>
      <c r="DS14" s="633"/>
      <c r="DT14" s="633"/>
      <c r="DU14" s="633"/>
      <c r="DV14" s="633"/>
      <c r="DW14" s="633"/>
      <c r="DX14" s="633"/>
      <c r="DY14" s="633"/>
      <c r="DZ14" s="633"/>
      <c r="EA14" s="633"/>
      <c r="EB14" s="633"/>
      <c r="EC14" s="674"/>
    </row>
    <row r="15" spans="2:143" ht="11.25" customHeight="1" x14ac:dyDescent="0.15">
      <c r="B15" s="629" t="s">
        <v>254</v>
      </c>
      <c r="C15" s="630"/>
      <c r="D15" s="630"/>
      <c r="E15" s="630"/>
      <c r="F15" s="630"/>
      <c r="G15" s="630"/>
      <c r="H15" s="630"/>
      <c r="I15" s="630"/>
      <c r="J15" s="630"/>
      <c r="K15" s="630"/>
      <c r="L15" s="630"/>
      <c r="M15" s="630"/>
      <c r="N15" s="630"/>
      <c r="O15" s="630"/>
      <c r="P15" s="630"/>
      <c r="Q15" s="631"/>
      <c r="R15" s="632" t="s">
        <v>229</v>
      </c>
      <c r="S15" s="633"/>
      <c r="T15" s="633"/>
      <c r="U15" s="633"/>
      <c r="V15" s="633"/>
      <c r="W15" s="633"/>
      <c r="X15" s="633"/>
      <c r="Y15" s="634"/>
      <c r="Z15" s="663" t="s">
        <v>229</v>
      </c>
      <c r="AA15" s="663"/>
      <c r="AB15" s="663"/>
      <c r="AC15" s="663"/>
      <c r="AD15" s="664" t="s">
        <v>229</v>
      </c>
      <c r="AE15" s="664"/>
      <c r="AF15" s="664"/>
      <c r="AG15" s="664"/>
      <c r="AH15" s="664"/>
      <c r="AI15" s="664"/>
      <c r="AJ15" s="664"/>
      <c r="AK15" s="664"/>
      <c r="AL15" s="635" t="s">
        <v>229</v>
      </c>
      <c r="AM15" s="636"/>
      <c r="AN15" s="636"/>
      <c r="AO15" s="665"/>
      <c r="AP15" s="629" t="s">
        <v>255</v>
      </c>
      <c r="AQ15" s="630"/>
      <c r="AR15" s="630"/>
      <c r="AS15" s="630"/>
      <c r="AT15" s="630"/>
      <c r="AU15" s="630"/>
      <c r="AV15" s="630"/>
      <c r="AW15" s="630"/>
      <c r="AX15" s="630"/>
      <c r="AY15" s="630"/>
      <c r="AZ15" s="630"/>
      <c r="BA15" s="630"/>
      <c r="BB15" s="630"/>
      <c r="BC15" s="630"/>
      <c r="BD15" s="630"/>
      <c r="BE15" s="630"/>
      <c r="BF15" s="631"/>
      <c r="BG15" s="632">
        <v>7984</v>
      </c>
      <c r="BH15" s="633"/>
      <c r="BI15" s="633"/>
      <c r="BJ15" s="633"/>
      <c r="BK15" s="633"/>
      <c r="BL15" s="633"/>
      <c r="BM15" s="633"/>
      <c r="BN15" s="634"/>
      <c r="BO15" s="663">
        <v>1.3</v>
      </c>
      <c r="BP15" s="663"/>
      <c r="BQ15" s="663"/>
      <c r="BR15" s="663"/>
      <c r="BS15" s="638" t="s">
        <v>229</v>
      </c>
      <c r="BT15" s="633"/>
      <c r="BU15" s="633"/>
      <c r="BV15" s="633"/>
      <c r="BW15" s="633"/>
      <c r="BX15" s="633"/>
      <c r="BY15" s="633"/>
      <c r="BZ15" s="633"/>
      <c r="CA15" s="633"/>
      <c r="CB15" s="674"/>
      <c r="CD15" s="629" t="s">
        <v>256</v>
      </c>
      <c r="CE15" s="630"/>
      <c r="CF15" s="630"/>
      <c r="CG15" s="630"/>
      <c r="CH15" s="630"/>
      <c r="CI15" s="630"/>
      <c r="CJ15" s="630"/>
      <c r="CK15" s="630"/>
      <c r="CL15" s="630"/>
      <c r="CM15" s="630"/>
      <c r="CN15" s="630"/>
      <c r="CO15" s="630"/>
      <c r="CP15" s="630"/>
      <c r="CQ15" s="631"/>
      <c r="CR15" s="632">
        <v>354575</v>
      </c>
      <c r="CS15" s="633"/>
      <c r="CT15" s="633"/>
      <c r="CU15" s="633"/>
      <c r="CV15" s="633"/>
      <c r="CW15" s="633"/>
      <c r="CX15" s="633"/>
      <c r="CY15" s="634"/>
      <c r="CZ15" s="663">
        <v>10.199999999999999</v>
      </c>
      <c r="DA15" s="663"/>
      <c r="DB15" s="663"/>
      <c r="DC15" s="663"/>
      <c r="DD15" s="638">
        <v>53239</v>
      </c>
      <c r="DE15" s="633"/>
      <c r="DF15" s="633"/>
      <c r="DG15" s="633"/>
      <c r="DH15" s="633"/>
      <c r="DI15" s="633"/>
      <c r="DJ15" s="633"/>
      <c r="DK15" s="633"/>
      <c r="DL15" s="633"/>
      <c r="DM15" s="633"/>
      <c r="DN15" s="633"/>
      <c r="DO15" s="633"/>
      <c r="DP15" s="634"/>
      <c r="DQ15" s="638">
        <v>269423</v>
      </c>
      <c r="DR15" s="633"/>
      <c r="DS15" s="633"/>
      <c r="DT15" s="633"/>
      <c r="DU15" s="633"/>
      <c r="DV15" s="633"/>
      <c r="DW15" s="633"/>
      <c r="DX15" s="633"/>
      <c r="DY15" s="633"/>
      <c r="DZ15" s="633"/>
      <c r="EA15" s="633"/>
      <c r="EB15" s="633"/>
      <c r="EC15" s="674"/>
    </row>
    <row r="16" spans="2:143" ht="11.25" customHeight="1" x14ac:dyDescent="0.15">
      <c r="B16" s="629" t="s">
        <v>257</v>
      </c>
      <c r="C16" s="630"/>
      <c r="D16" s="630"/>
      <c r="E16" s="630"/>
      <c r="F16" s="630"/>
      <c r="G16" s="630"/>
      <c r="H16" s="630"/>
      <c r="I16" s="630"/>
      <c r="J16" s="630"/>
      <c r="K16" s="630"/>
      <c r="L16" s="630"/>
      <c r="M16" s="630"/>
      <c r="N16" s="630"/>
      <c r="O16" s="630"/>
      <c r="P16" s="630"/>
      <c r="Q16" s="631"/>
      <c r="R16" s="632">
        <v>1807</v>
      </c>
      <c r="S16" s="633"/>
      <c r="T16" s="633"/>
      <c r="U16" s="633"/>
      <c r="V16" s="633"/>
      <c r="W16" s="633"/>
      <c r="X16" s="633"/>
      <c r="Y16" s="634"/>
      <c r="Z16" s="663">
        <v>0</v>
      </c>
      <c r="AA16" s="663"/>
      <c r="AB16" s="663"/>
      <c r="AC16" s="663"/>
      <c r="AD16" s="664">
        <v>1807</v>
      </c>
      <c r="AE16" s="664"/>
      <c r="AF16" s="664"/>
      <c r="AG16" s="664"/>
      <c r="AH16" s="664"/>
      <c r="AI16" s="664"/>
      <c r="AJ16" s="664"/>
      <c r="AK16" s="664"/>
      <c r="AL16" s="635">
        <v>0.1</v>
      </c>
      <c r="AM16" s="636"/>
      <c r="AN16" s="636"/>
      <c r="AO16" s="665"/>
      <c r="AP16" s="629" t="s">
        <v>258</v>
      </c>
      <c r="AQ16" s="630"/>
      <c r="AR16" s="630"/>
      <c r="AS16" s="630"/>
      <c r="AT16" s="630"/>
      <c r="AU16" s="630"/>
      <c r="AV16" s="630"/>
      <c r="AW16" s="630"/>
      <c r="AX16" s="630"/>
      <c r="AY16" s="630"/>
      <c r="AZ16" s="630"/>
      <c r="BA16" s="630"/>
      <c r="BB16" s="630"/>
      <c r="BC16" s="630"/>
      <c r="BD16" s="630"/>
      <c r="BE16" s="630"/>
      <c r="BF16" s="631"/>
      <c r="BG16" s="632" t="s">
        <v>229</v>
      </c>
      <c r="BH16" s="633"/>
      <c r="BI16" s="633"/>
      <c r="BJ16" s="633"/>
      <c r="BK16" s="633"/>
      <c r="BL16" s="633"/>
      <c r="BM16" s="633"/>
      <c r="BN16" s="634"/>
      <c r="BO16" s="663" t="s">
        <v>229</v>
      </c>
      <c r="BP16" s="663"/>
      <c r="BQ16" s="663"/>
      <c r="BR16" s="663"/>
      <c r="BS16" s="638" t="s">
        <v>229</v>
      </c>
      <c r="BT16" s="633"/>
      <c r="BU16" s="633"/>
      <c r="BV16" s="633"/>
      <c r="BW16" s="633"/>
      <c r="BX16" s="633"/>
      <c r="BY16" s="633"/>
      <c r="BZ16" s="633"/>
      <c r="CA16" s="633"/>
      <c r="CB16" s="674"/>
      <c r="CD16" s="629" t="s">
        <v>259</v>
      </c>
      <c r="CE16" s="630"/>
      <c r="CF16" s="630"/>
      <c r="CG16" s="630"/>
      <c r="CH16" s="630"/>
      <c r="CI16" s="630"/>
      <c r="CJ16" s="630"/>
      <c r="CK16" s="630"/>
      <c r="CL16" s="630"/>
      <c r="CM16" s="630"/>
      <c r="CN16" s="630"/>
      <c r="CO16" s="630"/>
      <c r="CP16" s="630"/>
      <c r="CQ16" s="631"/>
      <c r="CR16" s="632">
        <v>41638</v>
      </c>
      <c r="CS16" s="633"/>
      <c r="CT16" s="633"/>
      <c r="CU16" s="633"/>
      <c r="CV16" s="633"/>
      <c r="CW16" s="633"/>
      <c r="CX16" s="633"/>
      <c r="CY16" s="634"/>
      <c r="CZ16" s="663">
        <v>1.2</v>
      </c>
      <c r="DA16" s="663"/>
      <c r="DB16" s="663"/>
      <c r="DC16" s="663"/>
      <c r="DD16" s="638" t="s">
        <v>229</v>
      </c>
      <c r="DE16" s="633"/>
      <c r="DF16" s="633"/>
      <c r="DG16" s="633"/>
      <c r="DH16" s="633"/>
      <c r="DI16" s="633"/>
      <c r="DJ16" s="633"/>
      <c r="DK16" s="633"/>
      <c r="DL16" s="633"/>
      <c r="DM16" s="633"/>
      <c r="DN16" s="633"/>
      <c r="DO16" s="633"/>
      <c r="DP16" s="634"/>
      <c r="DQ16" s="638">
        <v>9572</v>
      </c>
      <c r="DR16" s="633"/>
      <c r="DS16" s="633"/>
      <c r="DT16" s="633"/>
      <c r="DU16" s="633"/>
      <c r="DV16" s="633"/>
      <c r="DW16" s="633"/>
      <c r="DX16" s="633"/>
      <c r="DY16" s="633"/>
      <c r="DZ16" s="633"/>
      <c r="EA16" s="633"/>
      <c r="EB16" s="633"/>
      <c r="EC16" s="674"/>
    </row>
    <row r="17" spans="2:133" ht="11.25" customHeight="1" x14ac:dyDescent="0.15">
      <c r="B17" s="629" t="s">
        <v>260</v>
      </c>
      <c r="C17" s="630"/>
      <c r="D17" s="630"/>
      <c r="E17" s="630"/>
      <c r="F17" s="630"/>
      <c r="G17" s="630"/>
      <c r="H17" s="630"/>
      <c r="I17" s="630"/>
      <c r="J17" s="630"/>
      <c r="K17" s="630"/>
      <c r="L17" s="630"/>
      <c r="M17" s="630"/>
      <c r="N17" s="630"/>
      <c r="O17" s="630"/>
      <c r="P17" s="630"/>
      <c r="Q17" s="631"/>
      <c r="R17" s="632">
        <v>966</v>
      </c>
      <c r="S17" s="633"/>
      <c r="T17" s="633"/>
      <c r="U17" s="633"/>
      <c r="V17" s="633"/>
      <c r="W17" s="633"/>
      <c r="X17" s="633"/>
      <c r="Y17" s="634"/>
      <c r="Z17" s="663">
        <v>0</v>
      </c>
      <c r="AA17" s="663"/>
      <c r="AB17" s="663"/>
      <c r="AC17" s="663"/>
      <c r="AD17" s="664">
        <v>966</v>
      </c>
      <c r="AE17" s="664"/>
      <c r="AF17" s="664"/>
      <c r="AG17" s="664"/>
      <c r="AH17" s="664"/>
      <c r="AI17" s="664"/>
      <c r="AJ17" s="664"/>
      <c r="AK17" s="664"/>
      <c r="AL17" s="635">
        <v>0</v>
      </c>
      <c r="AM17" s="636"/>
      <c r="AN17" s="636"/>
      <c r="AO17" s="665"/>
      <c r="AP17" s="629" t="s">
        <v>261</v>
      </c>
      <c r="AQ17" s="630"/>
      <c r="AR17" s="630"/>
      <c r="AS17" s="630"/>
      <c r="AT17" s="630"/>
      <c r="AU17" s="630"/>
      <c r="AV17" s="630"/>
      <c r="AW17" s="630"/>
      <c r="AX17" s="630"/>
      <c r="AY17" s="630"/>
      <c r="AZ17" s="630"/>
      <c r="BA17" s="630"/>
      <c r="BB17" s="630"/>
      <c r="BC17" s="630"/>
      <c r="BD17" s="630"/>
      <c r="BE17" s="630"/>
      <c r="BF17" s="631"/>
      <c r="BG17" s="632" t="s">
        <v>229</v>
      </c>
      <c r="BH17" s="633"/>
      <c r="BI17" s="633"/>
      <c r="BJ17" s="633"/>
      <c r="BK17" s="633"/>
      <c r="BL17" s="633"/>
      <c r="BM17" s="633"/>
      <c r="BN17" s="634"/>
      <c r="BO17" s="663" t="s">
        <v>229</v>
      </c>
      <c r="BP17" s="663"/>
      <c r="BQ17" s="663"/>
      <c r="BR17" s="663"/>
      <c r="BS17" s="638" t="s">
        <v>229</v>
      </c>
      <c r="BT17" s="633"/>
      <c r="BU17" s="633"/>
      <c r="BV17" s="633"/>
      <c r="BW17" s="633"/>
      <c r="BX17" s="633"/>
      <c r="BY17" s="633"/>
      <c r="BZ17" s="633"/>
      <c r="CA17" s="633"/>
      <c r="CB17" s="674"/>
      <c r="CD17" s="629" t="s">
        <v>262</v>
      </c>
      <c r="CE17" s="630"/>
      <c r="CF17" s="630"/>
      <c r="CG17" s="630"/>
      <c r="CH17" s="630"/>
      <c r="CI17" s="630"/>
      <c r="CJ17" s="630"/>
      <c r="CK17" s="630"/>
      <c r="CL17" s="630"/>
      <c r="CM17" s="630"/>
      <c r="CN17" s="630"/>
      <c r="CO17" s="630"/>
      <c r="CP17" s="630"/>
      <c r="CQ17" s="631"/>
      <c r="CR17" s="632">
        <v>372304</v>
      </c>
      <c r="CS17" s="633"/>
      <c r="CT17" s="633"/>
      <c r="CU17" s="633"/>
      <c r="CV17" s="633"/>
      <c r="CW17" s="633"/>
      <c r="CX17" s="633"/>
      <c r="CY17" s="634"/>
      <c r="CZ17" s="663">
        <v>10.7</v>
      </c>
      <c r="DA17" s="663"/>
      <c r="DB17" s="663"/>
      <c r="DC17" s="663"/>
      <c r="DD17" s="638" t="s">
        <v>229</v>
      </c>
      <c r="DE17" s="633"/>
      <c r="DF17" s="633"/>
      <c r="DG17" s="633"/>
      <c r="DH17" s="633"/>
      <c r="DI17" s="633"/>
      <c r="DJ17" s="633"/>
      <c r="DK17" s="633"/>
      <c r="DL17" s="633"/>
      <c r="DM17" s="633"/>
      <c r="DN17" s="633"/>
      <c r="DO17" s="633"/>
      <c r="DP17" s="634"/>
      <c r="DQ17" s="638">
        <v>370968</v>
      </c>
      <c r="DR17" s="633"/>
      <c r="DS17" s="633"/>
      <c r="DT17" s="633"/>
      <c r="DU17" s="633"/>
      <c r="DV17" s="633"/>
      <c r="DW17" s="633"/>
      <c r="DX17" s="633"/>
      <c r="DY17" s="633"/>
      <c r="DZ17" s="633"/>
      <c r="EA17" s="633"/>
      <c r="EB17" s="633"/>
      <c r="EC17" s="674"/>
    </row>
    <row r="18" spans="2:133" ht="11.25" customHeight="1" x14ac:dyDescent="0.15">
      <c r="B18" s="629" t="s">
        <v>263</v>
      </c>
      <c r="C18" s="630"/>
      <c r="D18" s="630"/>
      <c r="E18" s="630"/>
      <c r="F18" s="630"/>
      <c r="G18" s="630"/>
      <c r="H18" s="630"/>
      <c r="I18" s="630"/>
      <c r="J18" s="630"/>
      <c r="K18" s="630"/>
      <c r="L18" s="630"/>
      <c r="M18" s="630"/>
      <c r="N18" s="630"/>
      <c r="O18" s="630"/>
      <c r="P18" s="630"/>
      <c r="Q18" s="631"/>
      <c r="R18" s="632">
        <v>1087</v>
      </c>
      <c r="S18" s="633"/>
      <c r="T18" s="633"/>
      <c r="U18" s="633"/>
      <c r="V18" s="633"/>
      <c r="W18" s="633"/>
      <c r="X18" s="633"/>
      <c r="Y18" s="634"/>
      <c r="Z18" s="663">
        <v>0</v>
      </c>
      <c r="AA18" s="663"/>
      <c r="AB18" s="663"/>
      <c r="AC18" s="663"/>
      <c r="AD18" s="664">
        <v>1087</v>
      </c>
      <c r="AE18" s="664"/>
      <c r="AF18" s="664"/>
      <c r="AG18" s="664"/>
      <c r="AH18" s="664"/>
      <c r="AI18" s="664"/>
      <c r="AJ18" s="664"/>
      <c r="AK18" s="664"/>
      <c r="AL18" s="635">
        <v>0.1</v>
      </c>
      <c r="AM18" s="636"/>
      <c r="AN18" s="636"/>
      <c r="AO18" s="665"/>
      <c r="AP18" s="629" t="s">
        <v>264</v>
      </c>
      <c r="AQ18" s="630"/>
      <c r="AR18" s="630"/>
      <c r="AS18" s="630"/>
      <c r="AT18" s="630"/>
      <c r="AU18" s="630"/>
      <c r="AV18" s="630"/>
      <c r="AW18" s="630"/>
      <c r="AX18" s="630"/>
      <c r="AY18" s="630"/>
      <c r="AZ18" s="630"/>
      <c r="BA18" s="630"/>
      <c r="BB18" s="630"/>
      <c r="BC18" s="630"/>
      <c r="BD18" s="630"/>
      <c r="BE18" s="630"/>
      <c r="BF18" s="631"/>
      <c r="BG18" s="632" t="s">
        <v>229</v>
      </c>
      <c r="BH18" s="633"/>
      <c r="BI18" s="633"/>
      <c r="BJ18" s="633"/>
      <c r="BK18" s="633"/>
      <c r="BL18" s="633"/>
      <c r="BM18" s="633"/>
      <c r="BN18" s="634"/>
      <c r="BO18" s="663" t="s">
        <v>229</v>
      </c>
      <c r="BP18" s="663"/>
      <c r="BQ18" s="663"/>
      <c r="BR18" s="663"/>
      <c r="BS18" s="638" t="s">
        <v>229</v>
      </c>
      <c r="BT18" s="633"/>
      <c r="BU18" s="633"/>
      <c r="BV18" s="633"/>
      <c r="BW18" s="633"/>
      <c r="BX18" s="633"/>
      <c r="BY18" s="633"/>
      <c r="BZ18" s="633"/>
      <c r="CA18" s="633"/>
      <c r="CB18" s="674"/>
      <c r="CD18" s="629" t="s">
        <v>265</v>
      </c>
      <c r="CE18" s="630"/>
      <c r="CF18" s="630"/>
      <c r="CG18" s="630"/>
      <c r="CH18" s="630"/>
      <c r="CI18" s="630"/>
      <c r="CJ18" s="630"/>
      <c r="CK18" s="630"/>
      <c r="CL18" s="630"/>
      <c r="CM18" s="630"/>
      <c r="CN18" s="630"/>
      <c r="CO18" s="630"/>
      <c r="CP18" s="630"/>
      <c r="CQ18" s="631"/>
      <c r="CR18" s="632" t="s">
        <v>229</v>
      </c>
      <c r="CS18" s="633"/>
      <c r="CT18" s="633"/>
      <c r="CU18" s="633"/>
      <c r="CV18" s="633"/>
      <c r="CW18" s="633"/>
      <c r="CX18" s="633"/>
      <c r="CY18" s="634"/>
      <c r="CZ18" s="663" t="s">
        <v>229</v>
      </c>
      <c r="DA18" s="663"/>
      <c r="DB18" s="663"/>
      <c r="DC18" s="663"/>
      <c r="DD18" s="638" t="s">
        <v>229</v>
      </c>
      <c r="DE18" s="633"/>
      <c r="DF18" s="633"/>
      <c r="DG18" s="633"/>
      <c r="DH18" s="633"/>
      <c r="DI18" s="633"/>
      <c r="DJ18" s="633"/>
      <c r="DK18" s="633"/>
      <c r="DL18" s="633"/>
      <c r="DM18" s="633"/>
      <c r="DN18" s="633"/>
      <c r="DO18" s="633"/>
      <c r="DP18" s="634"/>
      <c r="DQ18" s="638" t="s">
        <v>229</v>
      </c>
      <c r="DR18" s="633"/>
      <c r="DS18" s="633"/>
      <c r="DT18" s="633"/>
      <c r="DU18" s="633"/>
      <c r="DV18" s="633"/>
      <c r="DW18" s="633"/>
      <c r="DX18" s="633"/>
      <c r="DY18" s="633"/>
      <c r="DZ18" s="633"/>
      <c r="EA18" s="633"/>
      <c r="EB18" s="633"/>
      <c r="EC18" s="674"/>
    </row>
    <row r="19" spans="2:133" ht="11.25" customHeight="1" x14ac:dyDescent="0.15">
      <c r="B19" s="629" t="s">
        <v>266</v>
      </c>
      <c r="C19" s="630"/>
      <c r="D19" s="630"/>
      <c r="E19" s="630"/>
      <c r="F19" s="630"/>
      <c r="G19" s="630"/>
      <c r="H19" s="630"/>
      <c r="I19" s="630"/>
      <c r="J19" s="630"/>
      <c r="K19" s="630"/>
      <c r="L19" s="630"/>
      <c r="M19" s="630"/>
      <c r="N19" s="630"/>
      <c r="O19" s="630"/>
      <c r="P19" s="630"/>
      <c r="Q19" s="631"/>
      <c r="R19" s="632">
        <v>131</v>
      </c>
      <c r="S19" s="633"/>
      <c r="T19" s="633"/>
      <c r="U19" s="633"/>
      <c r="V19" s="633"/>
      <c r="W19" s="633"/>
      <c r="X19" s="633"/>
      <c r="Y19" s="634"/>
      <c r="Z19" s="663">
        <v>0</v>
      </c>
      <c r="AA19" s="663"/>
      <c r="AB19" s="663"/>
      <c r="AC19" s="663"/>
      <c r="AD19" s="664">
        <v>131</v>
      </c>
      <c r="AE19" s="664"/>
      <c r="AF19" s="664"/>
      <c r="AG19" s="664"/>
      <c r="AH19" s="664"/>
      <c r="AI19" s="664"/>
      <c r="AJ19" s="664"/>
      <c r="AK19" s="664"/>
      <c r="AL19" s="635">
        <v>0</v>
      </c>
      <c r="AM19" s="636"/>
      <c r="AN19" s="636"/>
      <c r="AO19" s="665"/>
      <c r="AP19" s="629" t="s">
        <v>267</v>
      </c>
      <c r="AQ19" s="630"/>
      <c r="AR19" s="630"/>
      <c r="AS19" s="630"/>
      <c r="AT19" s="630"/>
      <c r="AU19" s="630"/>
      <c r="AV19" s="630"/>
      <c r="AW19" s="630"/>
      <c r="AX19" s="630"/>
      <c r="AY19" s="630"/>
      <c r="AZ19" s="630"/>
      <c r="BA19" s="630"/>
      <c r="BB19" s="630"/>
      <c r="BC19" s="630"/>
      <c r="BD19" s="630"/>
      <c r="BE19" s="630"/>
      <c r="BF19" s="631"/>
      <c r="BG19" s="632">
        <v>306</v>
      </c>
      <c r="BH19" s="633"/>
      <c r="BI19" s="633"/>
      <c r="BJ19" s="633"/>
      <c r="BK19" s="633"/>
      <c r="BL19" s="633"/>
      <c r="BM19" s="633"/>
      <c r="BN19" s="634"/>
      <c r="BO19" s="663">
        <v>0.1</v>
      </c>
      <c r="BP19" s="663"/>
      <c r="BQ19" s="663"/>
      <c r="BR19" s="663"/>
      <c r="BS19" s="638" t="s">
        <v>229</v>
      </c>
      <c r="BT19" s="633"/>
      <c r="BU19" s="633"/>
      <c r="BV19" s="633"/>
      <c r="BW19" s="633"/>
      <c r="BX19" s="633"/>
      <c r="BY19" s="633"/>
      <c r="BZ19" s="633"/>
      <c r="CA19" s="633"/>
      <c r="CB19" s="674"/>
      <c r="CD19" s="629" t="s">
        <v>268</v>
      </c>
      <c r="CE19" s="630"/>
      <c r="CF19" s="630"/>
      <c r="CG19" s="630"/>
      <c r="CH19" s="630"/>
      <c r="CI19" s="630"/>
      <c r="CJ19" s="630"/>
      <c r="CK19" s="630"/>
      <c r="CL19" s="630"/>
      <c r="CM19" s="630"/>
      <c r="CN19" s="630"/>
      <c r="CO19" s="630"/>
      <c r="CP19" s="630"/>
      <c r="CQ19" s="631"/>
      <c r="CR19" s="632" t="s">
        <v>229</v>
      </c>
      <c r="CS19" s="633"/>
      <c r="CT19" s="633"/>
      <c r="CU19" s="633"/>
      <c r="CV19" s="633"/>
      <c r="CW19" s="633"/>
      <c r="CX19" s="633"/>
      <c r="CY19" s="634"/>
      <c r="CZ19" s="663" t="s">
        <v>229</v>
      </c>
      <c r="DA19" s="663"/>
      <c r="DB19" s="663"/>
      <c r="DC19" s="663"/>
      <c r="DD19" s="638" t="s">
        <v>229</v>
      </c>
      <c r="DE19" s="633"/>
      <c r="DF19" s="633"/>
      <c r="DG19" s="633"/>
      <c r="DH19" s="633"/>
      <c r="DI19" s="633"/>
      <c r="DJ19" s="633"/>
      <c r="DK19" s="633"/>
      <c r="DL19" s="633"/>
      <c r="DM19" s="633"/>
      <c r="DN19" s="633"/>
      <c r="DO19" s="633"/>
      <c r="DP19" s="634"/>
      <c r="DQ19" s="638" t="s">
        <v>229</v>
      </c>
      <c r="DR19" s="633"/>
      <c r="DS19" s="633"/>
      <c r="DT19" s="633"/>
      <c r="DU19" s="633"/>
      <c r="DV19" s="633"/>
      <c r="DW19" s="633"/>
      <c r="DX19" s="633"/>
      <c r="DY19" s="633"/>
      <c r="DZ19" s="633"/>
      <c r="EA19" s="633"/>
      <c r="EB19" s="633"/>
      <c r="EC19" s="674"/>
    </row>
    <row r="20" spans="2:133" ht="11.25" customHeight="1" x14ac:dyDescent="0.15">
      <c r="B20" s="629" t="s">
        <v>269</v>
      </c>
      <c r="C20" s="630"/>
      <c r="D20" s="630"/>
      <c r="E20" s="630"/>
      <c r="F20" s="630"/>
      <c r="G20" s="630"/>
      <c r="H20" s="630"/>
      <c r="I20" s="630"/>
      <c r="J20" s="630"/>
      <c r="K20" s="630"/>
      <c r="L20" s="630"/>
      <c r="M20" s="630"/>
      <c r="N20" s="630"/>
      <c r="O20" s="630"/>
      <c r="P20" s="630"/>
      <c r="Q20" s="631"/>
      <c r="R20" s="632">
        <v>838</v>
      </c>
      <c r="S20" s="633"/>
      <c r="T20" s="633"/>
      <c r="U20" s="633"/>
      <c r="V20" s="633"/>
      <c r="W20" s="633"/>
      <c r="X20" s="633"/>
      <c r="Y20" s="634"/>
      <c r="Z20" s="663">
        <v>0</v>
      </c>
      <c r="AA20" s="663"/>
      <c r="AB20" s="663"/>
      <c r="AC20" s="663"/>
      <c r="AD20" s="664">
        <v>838</v>
      </c>
      <c r="AE20" s="664"/>
      <c r="AF20" s="664"/>
      <c r="AG20" s="664"/>
      <c r="AH20" s="664"/>
      <c r="AI20" s="664"/>
      <c r="AJ20" s="664"/>
      <c r="AK20" s="664"/>
      <c r="AL20" s="635">
        <v>0</v>
      </c>
      <c r="AM20" s="636"/>
      <c r="AN20" s="636"/>
      <c r="AO20" s="665"/>
      <c r="AP20" s="629" t="s">
        <v>270</v>
      </c>
      <c r="AQ20" s="630"/>
      <c r="AR20" s="630"/>
      <c r="AS20" s="630"/>
      <c r="AT20" s="630"/>
      <c r="AU20" s="630"/>
      <c r="AV20" s="630"/>
      <c r="AW20" s="630"/>
      <c r="AX20" s="630"/>
      <c r="AY20" s="630"/>
      <c r="AZ20" s="630"/>
      <c r="BA20" s="630"/>
      <c r="BB20" s="630"/>
      <c r="BC20" s="630"/>
      <c r="BD20" s="630"/>
      <c r="BE20" s="630"/>
      <c r="BF20" s="631"/>
      <c r="BG20" s="632">
        <v>306</v>
      </c>
      <c r="BH20" s="633"/>
      <c r="BI20" s="633"/>
      <c r="BJ20" s="633"/>
      <c r="BK20" s="633"/>
      <c r="BL20" s="633"/>
      <c r="BM20" s="633"/>
      <c r="BN20" s="634"/>
      <c r="BO20" s="663">
        <v>0.1</v>
      </c>
      <c r="BP20" s="663"/>
      <c r="BQ20" s="663"/>
      <c r="BR20" s="663"/>
      <c r="BS20" s="638" t="s">
        <v>229</v>
      </c>
      <c r="BT20" s="633"/>
      <c r="BU20" s="633"/>
      <c r="BV20" s="633"/>
      <c r="BW20" s="633"/>
      <c r="BX20" s="633"/>
      <c r="BY20" s="633"/>
      <c r="BZ20" s="633"/>
      <c r="CA20" s="633"/>
      <c r="CB20" s="674"/>
      <c r="CD20" s="629" t="s">
        <v>271</v>
      </c>
      <c r="CE20" s="630"/>
      <c r="CF20" s="630"/>
      <c r="CG20" s="630"/>
      <c r="CH20" s="630"/>
      <c r="CI20" s="630"/>
      <c r="CJ20" s="630"/>
      <c r="CK20" s="630"/>
      <c r="CL20" s="630"/>
      <c r="CM20" s="630"/>
      <c r="CN20" s="630"/>
      <c r="CO20" s="630"/>
      <c r="CP20" s="630"/>
      <c r="CQ20" s="631"/>
      <c r="CR20" s="632">
        <v>3471545</v>
      </c>
      <c r="CS20" s="633"/>
      <c r="CT20" s="633"/>
      <c r="CU20" s="633"/>
      <c r="CV20" s="633"/>
      <c r="CW20" s="633"/>
      <c r="CX20" s="633"/>
      <c r="CY20" s="634"/>
      <c r="CZ20" s="663">
        <v>100</v>
      </c>
      <c r="DA20" s="663"/>
      <c r="DB20" s="663"/>
      <c r="DC20" s="663"/>
      <c r="DD20" s="638">
        <v>643412</v>
      </c>
      <c r="DE20" s="633"/>
      <c r="DF20" s="633"/>
      <c r="DG20" s="633"/>
      <c r="DH20" s="633"/>
      <c r="DI20" s="633"/>
      <c r="DJ20" s="633"/>
      <c r="DK20" s="633"/>
      <c r="DL20" s="633"/>
      <c r="DM20" s="633"/>
      <c r="DN20" s="633"/>
      <c r="DO20" s="633"/>
      <c r="DP20" s="634"/>
      <c r="DQ20" s="638">
        <v>2346957</v>
      </c>
      <c r="DR20" s="633"/>
      <c r="DS20" s="633"/>
      <c r="DT20" s="633"/>
      <c r="DU20" s="633"/>
      <c r="DV20" s="633"/>
      <c r="DW20" s="633"/>
      <c r="DX20" s="633"/>
      <c r="DY20" s="633"/>
      <c r="DZ20" s="633"/>
      <c r="EA20" s="633"/>
      <c r="EB20" s="633"/>
      <c r="EC20" s="674"/>
    </row>
    <row r="21" spans="2:133" ht="11.25" customHeight="1" x14ac:dyDescent="0.15">
      <c r="B21" s="629" t="s">
        <v>272</v>
      </c>
      <c r="C21" s="630"/>
      <c r="D21" s="630"/>
      <c r="E21" s="630"/>
      <c r="F21" s="630"/>
      <c r="G21" s="630"/>
      <c r="H21" s="630"/>
      <c r="I21" s="630"/>
      <c r="J21" s="630"/>
      <c r="K21" s="630"/>
      <c r="L21" s="630"/>
      <c r="M21" s="630"/>
      <c r="N21" s="630"/>
      <c r="O21" s="630"/>
      <c r="P21" s="630"/>
      <c r="Q21" s="631"/>
      <c r="R21" s="632">
        <v>118</v>
      </c>
      <c r="S21" s="633"/>
      <c r="T21" s="633"/>
      <c r="U21" s="633"/>
      <c r="V21" s="633"/>
      <c r="W21" s="633"/>
      <c r="X21" s="633"/>
      <c r="Y21" s="634"/>
      <c r="Z21" s="663">
        <v>0</v>
      </c>
      <c r="AA21" s="663"/>
      <c r="AB21" s="663"/>
      <c r="AC21" s="663"/>
      <c r="AD21" s="664">
        <v>118</v>
      </c>
      <c r="AE21" s="664"/>
      <c r="AF21" s="664"/>
      <c r="AG21" s="664"/>
      <c r="AH21" s="664"/>
      <c r="AI21" s="664"/>
      <c r="AJ21" s="664"/>
      <c r="AK21" s="664"/>
      <c r="AL21" s="635">
        <v>0</v>
      </c>
      <c r="AM21" s="636"/>
      <c r="AN21" s="636"/>
      <c r="AO21" s="665"/>
      <c r="AP21" s="629" t="s">
        <v>273</v>
      </c>
      <c r="AQ21" s="707"/>
      <c r="AR21" s="707"/>
      <c r="AS21" s="707"/>
      <c r="AT21" s="707"/>
      <c r="AU21" s="707"/>
      <c r="AV21" s="707"/>
      <c r="AW21" s="707"/>
      <c r="AX21" s="707"/>
      <c r="AY21" s="707"/>
      <c r="AZ21" s="707"/>
      <c r="BA21" s="707"/>
      <c r="BB21" s="707"/>
      <c r="BC21" s="707"/>
      <c r="BD21" s="707"/>
      <c r="BE21" s="707"/>
      <c r="BF21" s="708"/>
      <c r="BG21" s="632">
        <v>306</v>
      </c>
      <c r="BH21" s="633"/>
      <c r="BI21" s="633"/>
      <c r="BJ21" s="633"/>
      <c r="BK21" s="633"/>
      <c r="BL21" s="633"/>
      <c r="BM21" s="633"/>
      <c r="BN21" s="634"/>
      <c r="BO21" s="663">
        <v>0.1</v>
      </c>
      <c r="BP21" s="663"/>
      <c r="BQ21" s="663"/>
      <c r="BR21" s="663"/>
      <c r="BS21" s="638" t="s">
        <v>229</v>
      </c>
      <c r="BT21" s="633"/>
      <c r="BU21" s="633"/>
      <c r="BV21" s="633"/>
      <c r="BW21" s="633"/>
      <c r="BX21" s="633"/>
      <c r="BY21" s="633"/>
      <c r="BZ21" s="633"/>
      <c r="CA21" s="633"/>
      <c r="CB21" s="674"/>
      <c r="CD21" s="613"/>
      <c r="CE21" s="614"/>
      <c r="CF21" s="614"/>
      <c r="CG21" s="614"/>
      <c r="CH21" s="614"/>
      <c r="CI21" s="614"/>
      <c r="CJ21" s="614"/>
      <c r="CK21" s="614"/>
      <c r="CL21" s="614"/>
      <c r="CM21" s="614"/>
      <c r="CN21" s="614"/>
      <c r="CO21" s="614"/>
      <c r="CP21" s="614"/>
      <c r="CQ21" s="615"/>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29" t="s">
        <v>274</v>
      </c>
      <c r="C22" s="630"/>
      <c r="D22" s="630"/>
      <c r="E22" s="630"/>
      <c r="F22" s="630"/>
      <c r="G22" s="630"/>
      <c r="H22" s="630"/>
      <c r="I22" s="630"/>
      <c r="J22" s="630"/>
      <c r="K22" s="630"/>
      <c r="L22" s="630"/>
      <c r="M22" s="630"/>
      <c r="N22" s="630"/>
      <c r="O22" s="630"/>
      <c r="P22" s="630"/>
      <c r="Q22" s="631"/>
      <c r="R22" s="632">
        <v>1615344</v>
      </c>
      <c r="S22" s="633"/>
      <c r="T22" s="633"/>
      <c r="U22" s="633"/>
      <c r="V22" s="633"/>
      <c r="W22" s="633"/>
      <c r="X22" s="633"/>
      <c r="Y22" s="634"/>
      <c r="Z22" s="663">
        <v>43.4</v>
      </c>
      <c r="AA22" s="663"/>
      <c r="AB22" s="663"/>
      <c r="AC22" s="663"/>
      <c r="AD22" s="664">
        <v>1395979</v>
      </c>
      <c r="AE22" s="664"/>
      <c r="AF22" s="664"/>
      <c r="AG22" s="664"/>
      <c r="AH22" s="664"/>
      <c r="AI22" s="664"/>
      <c r="AJ22" s="664"/>
      <c r="AK22" s="664"/>
      <c r="AL22" s="635">
        <v>66.7</v>
      </c>
      <c r="AM22" s="636"/>
      <c r="AN22" s="636"/>
      <c r="AO22" s="665"/>
      <c r="AP22" s="629" t="s">
        <v>275</v>
      </c>
      <c r="AQ22" s="707"/>
      <c r="AR22" s="707"/>
      <c r="AS22" s="707"/>
      <c r="AT22" s="707"/>
      <c r="AU22" s="707"/>
      <c r="AV22" s="707"/>
      <c r="AW22" s="707"/>
      <c r="AX22" s="707"/>
      <c r="AY22" s="707"/>
      <c r="AZ22" s="707"/>
      <c r="BA22" s="707"/>
      <c r="BB22" s="707"/>
      <c r="BC22" s="707"/>
      <c r="BD22" s="707"/>
      <c r="BE22" s="707"/>
      <c r="BF22" s="708"/>
      <c r="BG22" s="632" t="s">
        <v>229</v>
      </c>
      <c r="BH22" s="633"/>
      <c r="BI22" s="633"/>
      <c r="BJ22" s="633"/>
      <c r="BK22" s="633"/>
      <c r="BL22" s="633"/>
      <c r="BM22" s="633"/>
      <c r="BN22" s="634"/>
      <c r="BO22" s="663" t="s">
        <v>229</v>
      </c>
      <c r="BP22" s="663"/>
      <c r="BQ22" s="663"/>
      <c r="BR22" s="663"/>
      <c r="BS22" s="638" t="s">
        <v>229</v>
      </c>
      <c r="BT22" s="633"/>
      <c r="BU22" s="633"/>
      <c r="BV22" s="633"/>
      <c r="BW22" s="633"/>
      <c r="BX22" s="633"/>
      <c r="BY22" s="633"/>
      <c r="BZ22" s="633"/>
      <c r="CA22" s="633"/>
      <c r="CB22" s="674"/>
      <c r="CD22" s="688" t="s">
        <v>276</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29" t="s">
        <v>277</v>
      </c>
      <c r="C23" s="630"/>
      <c r="D23" s="630"/>
      <c r="E23" s="630"/>
      <c r="F23" s="630"/>
      <c r="G23" s="630"/>
      <c r="H23" s="630"/>
      <c r="I23" s="630"/>
      <c r="J23" s="630"/>
      <c r="K23" s="630"/>
      <c r="L23" s="630"/>
      <c r="M23" s="630"/>
      <c r="N23" s="630"/>
      <c r="O23" s="630"/>
      <c r="P23" s="630"/>
      <c r="Q23" s="631"/>
      <c r="R23" s="632">
        <v>1395979</v>
      </c>
      <c r="S23" s="633"/>
      <c r="T23" s="633"/>
      <c r="U23" s="633"/>
      <c r="V23" s="633"/>
      <c r="W23" s="633"/>
      <c r="X23" s="633"/>
      <c r="Y23" s="634"/>
      <c r="Z23" s="663">
        <v>37.5</v>
      </c>
      <c r="AA23" s="663"/>
      <c r="AB23" s="663"/>
      <c r="AC23" s="663"/>
      <c r="AD23" s="664">
        <v>1395979</v>
      </c>
      <c r="AE23" s="664"/>
      <c r="AF23" s="664"/>
      <c r="AG23" s="664"/>
      <c r="AH23" s="664"/>
      <c r="AI23" s="664"/>
      <c r="AJ23" s="664"/>
      <c r="AK23" s="664"/>
      <c r="AL23" s="635">
        <v>66.7</v>
      </c>
      <c r="AM23" s="636"/>
      <c r="AN23" s="636"/>
      <c r="AO23" s="665"/>
      <c r="AP23" s="629" t="s">
        <v>278</v>
      </c>
      <c r="AQ23" s="707"/>
      <c r="AR23" s="707"/>
      <c r="AS23" s="707"/>
      <c r="AT23" s="707"/>
      <c r="AU23" s="707"/>
      <c r="AV23" s="707"/>
      <c r="AW23" s="707"/>
      <c r="AX23" s="707"/>
      <c r="AY23" s="707"/>
      <c r="AZ23" s="707"/>
      <c r="BA23" s="707"/>
      <c r="BB23" s="707"/>
      <c r="BC23" s="707"/>
      <c r="BD23" s="707"/>
      <c r="BE23" s="707"/>
      <c r="BF23" s="708"/>
      <c r="BG23" s="632" t="s">
        <v>229</v>
      </c>
      <c r="BH23" s="633"/>
      <c r="BI23" s="633"/>
      <c r="BJ23" s="633"/>
      <c r="BK23" s="633"/>
      <c r="BL23" s="633"/>
      <c r="BM23" s="633"/>
      <c r="BN23" s="634"/>
      <c r="BO23" s="663" t="s">
        <v>229</v>
      </c>
      <c r="BP23" s="663"/>
      <c r="BQ23" s="663"/>
      <c r="BR23" s="663"/>
      <c r="BS23" s="638" t="s">
        <v>229</v>
      </c>
      <c r="BT23" s="633"/>
      <c r="BU23" s="633"/>
      <c r="BV23" s="633"/>
      <c r="BW23" s="633"/>
      <c r="BX23" s="633"/>
      <c r="BY23" s="633"/>
      <c r="BZ23" s="633"/>
      <c r="CA23" s="633"/>
      <c r="CB23" s="674"/>
      <c r="CD23" s="688" t="s">
        <v>217</v>
      </c>
      <c r="CE23" s="689"/>
      <c r="CF23" s="689"/>
      <c r="CG23" s="689"/>
      <c r="CH23" s="689"/>
      <c r="CI23" s="689"/>
      <c r="CJ23" s="689"/>
      <c r="CK23" s="689"/>
      <c r="CL23" s="689"/>
      <c r="CM23" s="689"/>
      <c r="CN23" s="689"/>
      <c r="CO23" s="689"/>
      <c r="CP23" s="689"/>
      <c r="CQ23" s="690"/>
      <c r="CR23" s="688" t="s">
        <v>279</v>
      </c>
      <c r="CS23" s="689"/>
      <c r="CT23" s="689"/>
      <c r="CU23" s="689"/>
      <c r="CV23" s="689"/>
      <c r="CW23" s="689"/>
      <c r="CX23" s="689"/>
      <c r="CY23" s="690"/>
      <c r="CZ23" s="688" t="s">
        <v>280</v>
      </c>
      <c r="DA23" s="689"/>
      <c r="DB23" s="689"/>
      <c r="DC23" s="690"/>
      <c r="DD23" s="688" t="s">
        <v>281</v>
      </c>
      <c r="DE23" s="689"/>
      <c r="DF23" s="689"/>
      <c r="DG23" s="689"/>
      <c r="DH23" s="689"/>
      <c r="DI23" s="689"/>
      <c r="DJ23" s="689"/>
      <c r="DK23" s="690"/>
      <c r="DL23" s="720" t="s">
        <v>282</v>
      </c>
      <c r="DM23" s="721"/>
      <c r="DN23" s="721"/>
      <c r="DO23" s="721"/>
      <c r="DP23" s="721"/>
      <c r="DQ23" s="721"/>
      <c r="DR23" s="721"/>
      <c r="DS23" s="721"/>
      <c r="DT23" s="721"/>
      <c r="DU23" s="721"/>
      <c r="DV23" s="722"/>
      <c r="DW23" s="688" t="s">
        <v>283</v>
      </c>
      <c r="DX23" s="689"/>
      <c r="DY23" s="689"/>
      <c r="DZ23" s="689"/>
      <c r="EA23" s="689"/>
      <c r="EB23" s="689"/>
      <c r="EC23" s="690"/>
    </row>
    <row r="24" spans="2:133" ht="11.25" customHeight="1" x14ac:dyDescent="0.15">
      <c r="B24" s="629" t="s">
        <v>284</v>
      </c>
      <c r="C24" s="630"/>
      <c r="D24" s="630"/>
      <c r="E24" s="630"/>
      <c r="F24" s="630"/>
      <c r="G24" s="630"/>
      <c r="H24" s="630"/>
      <c r="I24" s="630"/>
      <c r="J24" s="630"/>
      <c r="K24" s="630"/>
      <c r="L24" s="630"/>
      <c r="M24" s="630"/>
      <c r="N24" s="630"/>
      <c r="O24" s="630"/>
      <c r="P24" s="630"/>
      <c r="Q24" s="631"/>
      <c r="R24" s="632">
        <v>206619</v>
      </c>
      <c r="S24" s="633"/>
      <c r="T24" s="633"/>
      <c r="U24" s="633"/>
      <c r="V24" s="633"/>
      <c r="W24" s="633"/>
      <c r="X24" s="633"/>
      <c r="Y24" s="634"/>
      <c r="Z24" s="663">
        <v>5.6</v>
      </c>
      <c r="AA24" s="663"/>
      <c r="AB24" s="663"/>
      <c r="AC24" s="663"/>
      <c r="AD24" s="664" t="s">
        <v>229</v>
      </c>
      <c r="AE24" s="664"/>
      <c r="AF24" s="664"/>
      <c r="AG24" s="664"/>
      <c r="AH24" s="664"/>
      <c r="AI24" s="664"/>
      <c r="AJ24" s="664"/>
      <c r="AK24" s="664"/>
      <c r="AL24" s="635" t="s">
        <v>229</v>
      </c>
      <c r="AM24" s="636"/>
      <c r="AN24" s="636"/>
      <c r="AO24" s="665"/>
      <c r="AP24" s="629" t="s">
        <v>285</v>
      </c>
      <c r="AQ24" s="707"/>
      <c r="AR24" s="707"/>
      <c r="AS24" s="707"/>
      <c r="AT24" s="707"/>
      <c r="AU24" s="707"/>
      <c r="AV24" s="707"/>
      <c r="AW24" s="707"/>
      <c r="AX24" s="707"/>
      <c r="AY24" s="707"/>
      <c r="AZ24" s="707"/>
      <c r="BA24" s="707"/>
      <c r="BB24" s="707"/>
      <c r="BC24" s="707"/>
      <c r="BD24" s="707"/>
      <c r="BE24" s="707"/>
      <c r="BF24" s="708"/>
      <c r="BG24" s="632" t="s">
        <v>229</v>
      </c>
      <c r="BH24" s="633"/>
      <c r="BI24" s="633"/>
      <c r="BJ24" s="633"/>
      <c r="BK24" s="633"/>
      <c r="BL24" s="633"/>
      <c r="BM24" s="633"/>
      <c r="BN24" s="634"/>
      <c r="BO24" s="663" t="s">
        <v>229</v>
      </c>
      <c r="BP24" s="663"/>
      <c r="BQ24" s="663"/>
      <c r="BR24" s="663"/>
      <c r="BS24" s="638" t="s">
        <v>229</v>
      </c>
      <c r="BT24" s="633"/>
      <c r="BU24" s="633"/>
      <c r="BV24" s="633"/>
      <c r="BW24" s="633"/>
      <c r="BX24" s="633"/>
      <c r="BY24" s="633"/>
      <c r="BZ24" s="633"/>
      <c r="CA24" s="633"/>
      <c r="CB24" s="674"/>
      <c r="CD24" s="685" t="s">
        <v>286</v>
      </c>
      <c r="CE24" s="686"/>
      <c r="CF24" s="686"/>
      <c r="CG24" s="686"/>
      <c r="CH24" s="686"/>
      <c r="CI24" s="686"/>
      <c r="CJ24" s="686"/>
      <c r="CK24" s="686"/>
      <c r="CL24" s="686"/>
      <c r="CM24" s="686"/>
      <c r="CN24" s="686"/>
      <c r="CO24" s="686"/>
      <c r="CP24" s="686"/>
      <c r="CQ24" s="687"/>
      <c r="CR24" s="682">
        <v>1003308</v>
      </c>
      <c r="CS24" s="683"/>
      <c r="CT24" s="683"/>
      <c r="CU24" s="683"/>
      <c r="CV24" s="683"/>
      <c r="CW24" s="683"/>
      <c r="CX24" s="683"/>
      <c r="CY24" s="711"/>
      <c r="CZ24" s="712">
        <v>28.9</v>
      </c>
      <c r="DA24" s="694"/>
      <c r="DB24" s="694"/>
      <c r="DC24" s="714"/>
      <c r="DD24" s="710">
        <v>939481</v>
      </c>
      <c r="DE24" s="683"/>
      <c r="DF24" s="683"/>
      <c r="DG24" s="683"/>
      <c r="DH24" s="683"/>
      <c r="DI24" s="683"/>
      <c r="DJ24" s="683"/>
      <c r="DK24" s="711"/>
      <c r="DL24" s="710">
        <v>910138</v>
      </c>
      <c r="DM24" s="683"/>
      <c r="DN24" s="683"/>
      <c r="DO24" s="683"/>
      <c r="DP24" s="683"/>
      <c r="DQ24" s="683"/>
      <c r="DR24" s="683"/>
      <c r="DS24" s="683"/>
      <c r="DT24" s="683"/>
      <c r="DU24" s="683"/>
      <c r="DV24" s="711"/>
      <c r="DW24" s="712">
        <v>42.3</v>
      </c>
      <c r="DX24" s="694"/>
      <c r="DY24" s="694"/>
      <c r="DZ24" s="694"/>
      <c r="EA24" s="694"/>
      <c r="EB24" s="694"/>
      <c r="EC24" s="713"/>
    </row>
    <row r="25" spans="2:133" ht="11.25" customHeight="1" x14ac:dyDescent="0.15">
      <c r="B25" s="629" t="s">
        <v>287</v>
      </c>
      <c r="C25" s="630"/>
      <c r="D25" s="630"/>
      <c r="E25" s="630"/>
      <c r="F25" s="630"/>
      <c r="G25" s="630"/>
      <c r="H25" s="630"/>
      <c r="I25" s="630"/>
      <c r="J25" s="630"/>
      <c r="K25" s="630"/>
      <c r="L25" s="630"/>
      <c r="M25" s="630"/>
      <c r="N25" s="630"/>
      <c r="O25" s="630"/>
      <c r="P25" s="630"/>
      <c r="Q25" s="631"/>
      <c r="R25" s="632">
        <v>12746</v>
      </c>
      <c r="S25" s="633"/>
      <c r="T25" s="633"/>
      <c r="U25" s="633"/>
      <c r="V25" s="633"/>
      <c r="W25" s="633"/>
      <c r="X25" s="633"/>
      <c r="Y25" s="634"/>
      <c r="Z25" s="663">
        <v>0.3</v>
      </c>
      <c r="AA25" s="663"/>
      <c r="AB25" s="663"/>
      <c r="AC25" s="663"/>
      <c r="AD25" s="664" t="s">
        <v>229</v>
      </c>
      <c r="AE25" s="664"/>
      <c r="AF25" s="664"/>
      <c r="AG25" s="664"/>
      <c r="AH25" s="664"/>
      <c r="AI25" s="664"/>
      <c r="AJ25" s="664"/>
      <c r="AK25" s="664"/>
      <c r="AL25" s="635" t="s">
        <v>229</v>
      </c>
      <c r="AM25" s="636"/>
      <c r="AN25" s="636"/>
      <c r="AO25" s="665"/>
      <c r="AP25" s="629" t="s">
        <v>288</v>
      </c>
      <c r="AQ25" s="707"/>
      <c r="AR25" s="707"/>
      <c r="AS25" s="707"/>
      <c r="AT25" s="707"/>
      <c r="AU25" s="707"/>
      <c r="AV25" s="707"/>
      <c r="AW25" s="707"/>
      <c r="AX25" s="707"/>
      <c r="AY25" s="707"/>
      <c r="AZ25" s="707"/>
      <c r="BA25" s="707"/>
      <c r="BB25" s="707"/>
      <c r="BC25" s="707"/>
      <c r="BD25" s="707"/>
      <c r="BE25" s="707"/>
      <c r="BF25" s="708"/>
      <c r="BG25" s="632" t="s">
        <v>229</v>
      </c>
      <c r="BH25" s="633"/>
      <c r="BI25" s="633"/>
      <c r="BJ25" s="633"/>
      <c r="BK25" s="633"/>
      <c r="BL25" s="633"/>
      <c r="BM25" s="633"/>
      <c r="BN25" s="634"/>
      <c r="BO25" s="663" t="s">
        <v>229</v>
      </c>
      <c r="BP25" s="663"/>
      <c r="BQ25" s="663"/>
      <c r="BR25" s="663"/>
      <c r="BS25" s="638" t="s">
        <v>229</v>
      </c>
      <c r="BT25" s="633"/>
      <c r="BU25" s="633"/>
      <c r="BV25" s="633"/>
      <c r="BW25" s="633"/>
      <c r="BX25" s="633"/>
      <c r="BY25" s="633"/>
      <c r="BZ25" s="633"/>
      <c r="CA25" s="633"/>
      <c r="CB25" s="674"/>
      <c r="CD25" s="629" t="s">
        <v>289</v>
      </c>
      <c r="CE25" s="630"/>
      <c r="CF25" s="630"/>
      <c r="CG25" s="630"/>
      <c r="CH25" s="630"/>
      <c r="CI25" s="630"/>
      <c r="CJ25" s="630"/>
      <c r="CK25" s="630"/>
      <c r="CL25" s="630"/>
      <c r="CM25" s="630"/>
      <c r="CN25" s="630"/>
      <c r="CO25" s="630"/>
      <c r="CP25" s="630"/>
      <c r="CQ25" s="631"/>
      <c r="CR25" s="632">
        <v>561004</v>
      </c>
      <c r="CS25" s="651"/>
      <c r="CT25" s="651"/>
      <c r="CU25" s="651"/>
      <c r="CV25" s="651"/>
      <c r="CW25" s="651"/>
      <c r="CX25" s="651"/>
      <c r="CY25" s="652"/>
      <c r="CZ25" s="635">
        <v>16.2</v>
      </c>
      <c r="DA25" s="653"/>
      <c r="DB25" s="653"/>
      <c r="DC25" s="654"/>
      <c r="DD25" s="638">
        <v>542742</v>
      </c>
      <c r="DE25" s="651"/>
      <c r="DF25" s="651"/>
      <c r="DG25" s="651"/>
      <c r="DH25" s="651"/>
      <c r="DI25" s="651"/>
      <c r="DJ25" s="651"/>
      <c r="DK25" s="652"/>
      <c r="DL25" s="638">
        <v>515698</v>
      </c>
      <c r="DM25" s="651"/>
      <c r="DN25" s="651"/>
      <c r="DO25" s="651"/>
      <c r="DP25" s="651"/>
      <c r="DQ25" s="651"/>
      <c r="DR25" s="651"/>
      <c r="DS25" s="651"/>
      <c r="DT25" s="651"/>
      <c r="DU25" s="651"/>
      <c r="DV25" s="652"/>
      <c r="DW25" s="635">
        <v>24</v>
      </c>
      <c r="DX25" s="653"/>
      <c r="DY25" s="653"/>
      <c r="DZ25" s="653"/>
      <c r="EA25" s="653"/>
      <c r="EB25" s="653"/>
      <c r="EC25" s="669"/>
    </row>
    <row r="26" spans="2:133" ht="11.25" customHeight="1" x14ac:dyDescent="0.15">
      <c r="B26" s="629" t="s">
        <v>290</v>
      </c>
      <c r="C26" s="630"/>
      <c r="D26" s="630"/>
      <c r="E26" s="630"/>
      <c r="F26" s="630"/>
      <c r="G26" s="630"/>
      <c r="H26" s="630"/>
      <c r="I26" s="630"/>
      <c r="J26" s="630"/>
      <c r="K26" s="630"/>
      <c r="L26" s="630"/>
      <c r="M26" s="630"/>
      <c r="N26" s="630"/>
      <c r="O26" s="630"/>
      <c r="P26" s="630"/>
      <c r="Q26" s="631"/>
      <c r="R26" s="632">
        <v>2310045</v>
      </c>
      <c r="S26" s="633"/>
      <c r="T26" s="633"/>
      <c r="U26" s="633"/>
      <c r="V26" s="633"/>
      <c r="W26" s="633"/>
      <c r="X26" s="633"/>
      <c r="Y26" s="634"/>
      <c r="Z26" s="663">
        <v>62.1</v>
      </c>
      <c r="AA26" s="663"/>
      <c r="AB26" s="663"/>
      <c r="AC26" s="663"/>
      <c r="AD26" s="664">
        <v>2090680</v>
      </c>
      <c r="AE26" s="664"/>
      <c r="AF26" s="664"/>
      <c r="AG26" s="664"/>
      <c r="AH26" s="664"/>
      <c r="AI26" s="664"/>
      <c r="AJ26" s="664"/>
      <c r="AK26" s="664"/>
      <c r="AL26" s="635">
        <v>99.9</v>
      </c>
      <c r="AM26" s="636"/>
      <c r="AN26" s="636"/>
      <c r="AO26" s="665"/>
      <c r="AP26" s="629" t="s">
        <v>291</v>
      </c>
      <c r="AQ26" s="707"/>
      <c r="AR26" s="707"/>
      <c r="AS26" s="707"/>
      <c r="AT26" s="707"/>
      <c r="AU26" s="707"/>
      <c r="AV26" s="707"/>
      <c r="AW26" s="707"/>
      <c r="AX26" s="707"/>
      <c r="AY26" s="707"/>
      <c r="AZ26" s="707"/>
      <c r="BA26" s="707"/>
      <c r="BB26" s="707"/>
      <c r="BC26" s="707"/>
      <c r="BD26" s="707"/>
      <c r="BE26" s="707"/>
      <c r="BF26" s="708"/>
      <c r="BG26" s="632" t="s">
        <v>229</v>
      </c>
      <c r="BH26" s="633"/>
      <c r="BI26" s="633"/>
      <c r="BJ26" s="633"/>
      <c r="BK26" s="633"/>
      <c r="BL26" s="633"/>
      <c r="BM26" s="633"/>
      <c r="BN26" s="634"/>
      <c r="BO26" s="663" t="s">
        <v>229</v>
      </c>
      <c r="BP26" s="663"/>
      <c r="BQ26" s="663"/>
      <c r="BR26" s="663"/>
      <c r="BS26" s="638" t="s">
        <v>229</v>
      </c>
      <c r="BT26" s="633"/>
      <c r="BU26" s="633"/>
      <c r="BV26" s="633"/>
      <c r="BW26" s="633"/>
      <c r="BX26" s="633"/>
      <c r="BY26" s="633"/>
      <c r="BZ26" s="633"/>
      <c r="CA26" s="633"/>
      <c r="CB26" s="674"/>
      <c r="CD26" s="629" t="s">
        <v>292</v>
      </c>
      <c r="CE26" s="630"/>
      <c r="CF26" s="630"/>
      <c r="CG26" s="630"/>
      <c r="CH26" s="630"/>
      <c r="CI26" s="630"/>
      <c r="CJ26" s="630"/>
      <c r="CK26" s="630"/>
      <c r="CL26" s="630"/>
      <c r="CM26" s="630"/>
      <c r="CN26" s="630"/>
      <c r="CO26" s="630"/>
      <c r="CP26" s="630"/>
      <c r="CQ26" s="631"/>
      <c r="CR26" s="632">
        <v>346857</v>
      </c>
      <c r="CS26" s="633"/>
      <c r="CT26" s="633"/>
      <c r="CU26" s="633"/>
      <c r="CV26" s="633"/>
      <c r="CW26" s="633"/>
      <c r="CX26" s="633"/>
      <c r="CY26" s="634"/>
      <c r="CZ26" s="635">
        <v>10</v>
      </c>
      <c r="DA26" s="653"/>
      <c r="DB26" s="653"/>
      <c r="DC26" s="654"/>
      <c r="DD26" s="638">
        <v>333224</v>
      </c>
      <c r="DE26" s="633"/>
      <c r="DF26" s="633"/>
      <c r="DG26" s="633"/>
      <c r="DH26" s="633"/>
      <c r="DI26" s="633"/>
      <c r="DJ26" s="633"/>
      <c r="DK26" s="634"/>
      <c r="DL26" s="638" t="s">
        <v>229</v>
      </c>
      <c r="DM26" s="633"/>
      <c r="DN26" s="633"/>
      <c r="DO26" s="633"/>
      <c r="DP26" s="633"/>
      <c r="DQ26" s="633"/>
      <c r="DR26" s="633"/>
      <c r="DS26" s="633"/>
      <c r="DT26" s="633"/>
      <c r="DU26" s="633"/>
      <c r="DV26" s="634"/>
      <c r="DW26" s="635" t="s">
        <v>229</v>
      </c>
      <c r="DX26" s="653"/>
      <c r="DY26" s="653"/>
      <c r="DZ26" s="653"/>
      <c r="EA26" s="653"/>
      <c r="EB26" s="653"/>
      <c r="EC26" s="669"/>
    </row>
    <row r="27" spans="2:133" ht="11.25" customHeight="1" x14ac:dyDescent="0.15">
      <c r="B27" s="629" t="s">
        <v>293</v>
      </c>
      <c r="C27" s="630"/>
      <c r="D27" s="630"/>
      <c r="E27" s="630"/>
      <c r="F27" s="630"/>
      <c r="G27" s="630"/>
      <c r="H27" s="630"/>
      <c r="I27" s="630"/>
      <c r="J27" s="630"/>
      <c r="K27" s="630"/>
      <c r="L27" s="630"/>
      <c r="M27" s="630"/>
      <c r="N27" s="630"/>
      <c r="O27" s="630"/>
      <c r="P27" s="630"/>
      <c r="Q27" s="631"/>
      <c r="R27" s="632" t="s">
        <v>229</v>
      </c>
      <c r="S27" s="633"/>
      <c r="T27" s="633"/>
      <c r="U27" s="633"/>
      <c r="V27" s="633"/>
      <c r="W27" s="633"/>
      <c r="X27" s="633"/>
      <c r="Y27" s="634"/>
      <c r="Z27" s="663" t="s">
        <v>229</v>
      </c>
      <c r="AA27" s="663"/>
      <c r="AB27" s="663"/>
      <c r="AC27" s="663"/>
      <c r="AD27" s="664" t="s">
        <v>229</v>
      </c>
      <c r="AE27" s="664"/>
      <c r="AF27" s="664"/>
      <c r="AG27" s="664"/>
      <c r="AH27" s="664"/>
      <c r="AI27" s="664"/>
      <c r="AJ27" s="664"/>
      <c r="AK27" s="664"/>
      <c r="AL27" s="635" t="s">
        <v>229</v>
      </c>
      <c r="AM27" s="636"/>
      <c r="AN27" s="636"/>
      <c r="AO27" s="665"/>
      <c r="AP27" s="629" t="s">
        <v>294</v>
      </c>
      <c r="AQ27" s="630"/>
      <c r="AR27" s="630"/>
      <c r="AS27" s="630"/>
      <c r="AT27" s="630"/>
      <c r="AU27" s="630"/>
      <c r="AV27" s="630"/>
      <c r="AW27" s="630"/>
      <c r="AX27" s="630"/>
      <c r="AY27" s="630"/>
      <c r="AZ27" s="630"/>
      <c r="BA27" s="630"/>
      <c r="BB27" s="630"/>
      <c r="BC27" s="630"/>
      <c r="BD27" s="630"/>
      <c r="BE27" s="630"/>
      <c r="BF27" s="631"/>
      <c r="BG27" s="632">
        <v>608922</v>
      </c>
      <c r="BH27" s="633"/>
      <c r="BI27" s="633"/>
      <c r="BJ27" s="633"/>
      <c r="BK27" s="633"/>
      <c r="BL27" s="633"/>
      <c r="BM27" s="633"/>
      <c r="BN27" s="634"/>
      <c r="BO27" s="663">
        <v>100</v>
      </c>
      <c r="BP27" s="663"/>
      <c r="BQ27" s="663"/>
      <c r="BR27" s="663"/>
      <c r="BS27" s="638">
        <v>90654</v>
      </c>
      <c r="BT27" s="633"/>
      <c r="BU27" s="633"/>
      <c r="BV27" s="633"/>
      <c r="BW27" s="633"/>
      <c r="BX27" s="633"/>
      <c r="BY27" s="633"/>
      <c r="BZ27" s="633"/>
      <c r="CA27" s="633"/>
      <c r="CB27" s="674"/>
      <c r="CD27" s="629" t="s">
        <v>295</v>
      </c>
      <c r="CE27" s="630"/>
      <c r="CF27" s="630"/>
      <c r="CG27" s="630"/>
      <c r="CH27" s="630"/>
      <c r="CI27" s="630"/>
      <c r="CJ27" s="630"/>
      <c r="CK27" s="630"/>
      <c r="CL27" s="630"/>
      <c r="CM27" s="630"/>
      <c r="CN27" s="630"/>
      <c r="CO27" s="630"/>
      <c r="CP27" s="630"/>
      <c r="CQ27" s="631"/>
      <c r="CR27" s="632">
        <v>70000</v>
      </c>
      <c r="CS27" s="651"/>
      <c r="CT27" s="651"/>
      <c r="CU27" s="651"/>
      <c r="CV27" s="651"/>
      <c r="CW27" s="651"/>
      <c r="CX27" s="651"/>
      <c r="CY27" s="652"/>
      <c r="CZ27" s="635">
        <v>2</v>
      </c>
      <c r="DA27" s="653"/>
      <c r="DB27" s="653"/>
      <c r="DC27" s="654"/>
      <c r="DD27" s="638">
        <v>25771</v>
      </c>
      <c r="DE27" s="651"/>
      <c r="DF27" s="651"/>
      <c r="DG27" s="651"/>
      <c r="DH27" s="651"/>
      <c r="DI27" s="651"/>
      <c r="DJ27" s="651"/>
      <c r="DK27" s="652"/>
      <c r="DL27" s="638">
        <v>23472</v>
      </c>
      <c r="DM27" s="651"/>
      <c r="DN27" s="651"/>
      <c r="DO27" s="651"/>
      <c r="DP27" s="651"/>
      <c r="DQ27" s="651"/>
      <c r="DR27" s="651"/>
      <c r="DS27" s="651"/>
      <c r="DT27" s="651"/>
      <c r="DU27" s="651"/>
      <c r="DV27" s="652"/>
      <c r="DW27" s="635">
        <v>1.1000000000000001</v>
      </c>
      <c r="DX27" s="653"/>
      <c r="DY27" s="653"/>
      <c r="DZ27" s="653"/>
      <c r="EA27" s="653"/>
      <c r="EB27" s="653"/>
      <c r="EC27" s="669"/>
    </row>
    <row r="28" spans="2:133" ht="11.25" customHeight="1" x14ac:dyDescent="0.15">
      <c r="B28" s="629" t="s">
        <v>296</v>
      </c>
      <c r="C28" s="630"/>
      <c r="D28" s="630"/>
      <c r="E28" s="630"/>
      <c r="F28" s="630"/>
      <c r="G28" s="630"/>
      <c r="H28" s="630"/>
      <c r="I28" s="630"/>
      <c r="J28" s="630"/>
      <c r="K28" s="630"/>
      <c r="L28" s="630"/>
      <c r="M28" s="630"/>
      <c r="N28" s="630"/>
      <c r="O28" s="630"/>
      <c r="P28" s="630"/>
      <c r="Q28" s="631"/>
      <c r="R28" s="632">
        <v>1331</v>
      </c>
      <c r="S28" s="633"/>
      <c r="T28" s="633"/>
      <c r="U28" s="633"/>
      <c r="V28" s="633"/>
      <c r="W28" s="633"/>
      <c r="X28" s="633"/>
      <c r="Y28" s="634"/>
      <c r="Z28" s="663">
        <v>0</v>
      </c>
      <c r="AA28" s="663"/>
      <c r="AB28" s="663"/>
      <c r="AC28" s="663"/>
      <c r="AD28" s="664" t="s">
        <v>229</v>
      </c>
      <c r="AE28" s="664"/>
      <c r="AF28" s="664"/>
      <c r="AG28" s="664"/>
      <c r="AH28" s="664"/>
      <c r="AI28" s="664"/>
      <c r="AJ28" s="664"/>
      <c r="AK28" s="664"/>
      <c r="AL28" s="635" t="s">
        <v>229</v>
      </c>
      <c r="AM28" s="636"/>
      <c r="AN28" s="636"/>
      <c r="AO28" s="665"/>
      <c r="AP28" s="629"/>
      <c r="AQ28" s="630"/>
      <c r="AR28" s="630"/>
      <c r="AS28" s="630"/>
      <c r="AT28" s="630"/>
      <c r="AU28" s="630"/>
      <c r="AV28" s="630"/>
      <c r="AW28" s="630"/>
      <c r="AX28" s="630"/>
      <c r="AY28" s="630"/>
      <c r="AZ28" s="630"/>
      <c r="BA28" s="630"/>
      <c r="BB28" s="630"/>
      <c r="BC28" s="630"/>
      <c r="BD28" s="630"/>
      <c r="BE28" s="630"/>
      <c r="BF28" s="631"/>
      <c r="BG28" s="632"/>
      <c r="BH28" s="633"/>
      <c r="BI28" s="633"/>
      <c r="BJ28" s="633"/>
      <c r="BK28" s="633"/>
      <c r="BL28" s="633"/>
      <c r="BM28" s="633"/>
      <c r="BN28" s="634"/>
      <c r="BO28" s="663"/>
      <c r="BP28" s="663"/>
      <c r="BQ28" s="663"/>
      <c r="BR28" s="663"/>
      <c r="BS28" s="638"/>
      <c r="BT28" s="633"/>
      <c r="BU28" s="633"/>
      <c r="BV28" s="633"/>
      <c r="BW28" s="633"/>
      <c r="BX28" s="633"/>
      <c r="BY28" s="633"/>
      <c r="BZ28" s="633"/>
      <c r="CA28" s="633"/>
      <c r="CB28" s="674"/>
      <c r="CD28" s="629" t="s">
        <v>297</v>
      </c>
      <c r="CE28" s="630"/>
      <c r="CF28" s="630"/>
      <c r="CG28" s="630"/>
      <c r="CH28" s="630"/>
      <c r="CI28" s="630"/>
      <c r="CJ28" s="630"/>
      <c r="CK28" s="630"/>
      <c r="CL28" s="630"/>
      <c r="CM28" s="630"/>
      <c r="CN28" s="630"/>
      <c r="CO28" s="630"/>
      <c r="CP28" s="630"/>
      <c r="CQ28" s="631"/>
      <c r="CR28" s="632">
        <v>372304</v>
      </c>
      <c r="CS28" s="633"/>
      <c r="CT28" s="633"/>
      <c r="CU28" s="633"/>
      <c r="CV28" s="633"/>
      <c r="CW28" s="633"/>
      <c r="CX28" s="633"/>
      <c r="CY28" s="634"/>
      <c r="CZ28" s="635">
        <v>10.7</v>
      </c>
      <c r="DA28" s="653"/>
      <c r="DB28" s="653"/>
      <c r="DC28" s="654"/>
      <c r="DD28" s="638">
        <v>370968</v>
      </c>
      <c r="DE28" s="633"/>
      <c r="DF28" s="633"/>
      <c r="DG28" s="633"/>
      <c r="DH28" s="633"/>
      <c r="DI28" s="633"/>
      <c r="DJ28" s="633"/>
      <c r="DK28" s="634"/>
      <c r="DL28" s="638">
        <v>370968</v>
      </c>
      <c r="DM28" s="633"/>
      <c r="DN28" s="633"/>
      <c r="DO28" s="633"/>
      <c r="DP28" s="633"/>
      <c r="DQ28" s="633"/>
      <c r="DR28" s="633"/>
      <c r="DS28" s="633"/>
      <c r="DT28" s="633"/>
      <c r="DU28" s="633"/>
      <c r="DV28" s="634"/>
      <c r="DW28" s="635">
        <v>17.3</v>
      </c>
      <c r="DX28" s="653"/>
      <c r="DY28" s="653"/>
      <c r="DZ28" s="653"/>
      <c r="EA28" s="653"/>
      <c r="EB28" s="653"/>
      <c r="EC28" s="669"/>
    </row>
    <row r="29" spans="2:133" ht="11.25" customHeight="1" x14ac:dyDescent="0.15">
      <c r="B29" s="629" t="s">
        <v>298</v>
      </c>
      <c r="C29" s="630"/>
      <c r="D29" s="630"/>
      <c r="E29" s="630"/>
      <c r="F29" s="630"/>
      <c r="G29" s="630"/>
      <c r="H29" s="630"/>
      <c r="I29" s="630"/>
      <c r="J29" s="630"/>
      <c r="K29" s="630"/>
      <c r="L29" s="630"/>
      <c r="M29" s="630"/>
      <c r="N29" s="630"/>
      <c r="O29" s="630"/>
      <c r="P29" s="630"/>
      <c r="Q29" s="631"/>
      <c r="R29" s="632">
        <v>18784</v>
      </c>
      <c r="S29" s="633"/>
      <c r="T29" s="633"/>
      <c r="U29" s="633"/>
      <c r="V29" s="633"/>
      <c r="W29" s="633"/>
      <c r="X29" s="633"/>
      <c r="Y29" s="634"/>
      <c r="Z29" s="663">
        <v>0.5</v>
      </c>
      <c r="AA29" s="663"/>
      <c r="AB29" s="663"/>
      <c r="AC29" s="663"/>
      <c r="AD29" s="664" t="s">
        <v>229</v>
      </c>
      <c r="AE29" s="664"/>
      <c r="AF29" s="664"/>
      <c r="AG29" s="664"/>
      <c r="AH29" s="664"/>
      <c r="AI29" s="664"/>
      <c r="AJ29" s="664"/>
      <c r="AK29" s="664"/>
      <c r="AL29" s="635" t="s">
        <v>229</v>
      </c>
      <c r="AM29" s="636"/>
      <c r="AN29" s="636"/>
      <c r="AO29" s="665"/>
      <c r="AP29" s="613"/>
      <c r="AQ29" s="614"/>
      <c r="AR29" s="614"/>
      <c r="AS29" s="614"/>
      <c r="AT29" s="614"/>
      <c r="AU29" s="614"/>
      <c r="AV29" s="614"/>
      <c r="AW29" s="614"/>
      <c r="AX29" s="614"/>
      <c r="AY29" s="614"/>
      <c r="AZ29" s="614"/>
      <c r="BA29" s="614"/>
      <c r="BB29" s="614"/>
      <c r="BC29" s="614"/>
      <c r="BD29" s="614"/>
      <c r="BE29" s="614"/>
      <c r="BF29" s="615"/>
      <c r="BG29" s="632"/>
      <c r="BH29" s="633"/>
      <c r="BI29" s="633"/>
      <c r="BJ29" s="633"/>
      <c r="BK29" s="633"/>
      <c r="BL29" s="633"/>
      <c r="BM29" s="633"/>
      <c r="BN29" s="634"/>
      <c r="BO29" s="663"/>
      <c r="BP29" s="663"/>
      <c r="BQ29" s="663"/>
      <c r="BR29" s="663"/>
      <c r="BS29" s="664"/>
      <c r="BT29" s="664"/>
      <c r="BU29" s="664"/>
      <c r="BV29" s="664"/>
      <c r="BW29" s="664"/>
      <c r="BX29" s="664"/>
      <c r="BY29" s="664"/>
      <c r="BZ29" s="664"/>
      <c r="CA29" s="664"/>
      <c r="CB29" s="709"/>
      <c r="CD29" s="645" t="s">
        <v>299</v>
      </c>
      <c r="CE29" s="646"/>
      <c r="CF29" s="629" t="s">
        <v>300</v>
      </c>
      <c r="CG29" s="630"/>
      <c r="CH29" s="630"/>
      <c r="CI29" s="630"/>
      <c r="CJ29" s="630"/>
      <c r="CK29" s="630"/>
      <c r="CL29" s="630"/>
      <c r="CM29" s="630"/>
      <c r="CN29" s="630"/>
      <c r="CO29" s="630"/>
      <c r="CP29" s="630"/>
      <c r="CQ29" s="631"/>
      <c r="CR29" s="632">
        <v>372287</v>
      </c>
      <c r="CS29" s="651"/>
      <c r="CT29" s="651"/>
      <c r="CU29" s="651"/>
      <c r="CV29" s="651"/>
      <c r="CW29" s="651"/>
      <c r="CX29" s="651"/>
      <c r="CY29" s="652"/>
      <c r="CZ29" s="635">
        <v>10.7</v>
      </c>
      <c r="DA29" s="653"/>
      <c r="DB29" s="653"/>
      <c r="DC29" s="654"/>
      <c r="DD29" s="638">
        <v>370951</v>
      </c>
      <c r="DE29" s="651"/>
      <c r="DF29" s="651"/>
      <c r="DG29" s="651"/>
      <c r="DH29" s="651"/>
      <c r="DI29" s="651"/>
      <c r="DJ29" s="651"/>
      <c r="DK29" s="652"/>
      <c r="DL29" s="638">
        <v>370951</v>
      </c>
      <c r="DM29" s="651"/>
      <c r="DN29" s="651"/>
      <c r="DO29" s="651"/>
      <c r="DP29" s="651"/>
      <c r="DQ29" s="651"/>
      <c r="DR29" s="651"/>
      <c r="DS29" s="651"/>
      <c r="DT29" s="651"/>
      <c r="DU29" s="651"/>
      <c r="DV29" s="652"/>
      <c r="DW29" s="635">
        <v>17.3</v>
      </c>
      <c r="DX29" s="653"/>
      <c r="DY29" s="653"/>
      <c r="DZ29" s="653"/>
      <c r="EA29" s="653"/>
      <c r="EB29" s="653"/>
      <c r="EC29" s="669"/>
    </row>
    <row r="30" spans="2:133" ht="11.25" customHeight="1" x14ac:dyDescent="0.15">
      <c r="B30" s="629" t="s">
        <v>301</v>
      </c>
      <c r="C30" s="630"/>
      <c r="D30" s="630"/>
      <c r="E30" s="630"/>
      <c r="F30" s="630"/>
      <c r="G30" s="630"/>
      <c r="H30" s="630"/>
      <c r="I30" s="630"/>
      <c r="J30" s="630"/>
      <c r="K30" s="630"/>
      <c r="L30" s="630"/>
      <c r="M30" s="630"/>
      <c r="N30" s="630"/>
      <c r="O30" s="630"/>
      <c r="P30" s="630"/>
      <c r="Q30" s="631"/>
      <c r="R30" s="632">
        <v>1773</v>
      </c>
      <c r="S30" s="633"/>
      <c r="T30" s="633"/>
      <c r="U30" s="633"/>
      <c r="V30" s="633"/>
      <c r="W30" s="633"/>
      <c r="X30" s="633"/>
      <c r="Y30" s="634"/>
      <c r="Z30" s="663">
        <v>0</v>
      </c>
      <c r="AA30" s="663"/>
      <c r="AB30" s="663"/>
      <c r="AC30" s="663"/>
      <c r="AD30" s="664" t="s">
        <v>229</v>
      </c>
      <c r="AE30" s="664"/>
      <c r="AF30" s="664"/>
      <c r="AG30" s="664"/>
      <c r="AH30" s="664"/>
      <c r="AI30" s="664"/>
      <c r="AJ30" s="664"/>
      <c r="AK30" s="664"/>
      <c r="AL30" s="635" t="s">
        <v>229</v>
      </c>
      <c r="AM30" s="636"/>
      <c r="AN30" s="636"/>
      <c r="AO30" s="665"/>
      <c r="AP30" s="688" t="s">
        <v>217</v>
      </c>
      <c r="AQ30" s="689"/>
      <c r="AR30" s="689"/>
      <c r="AS30" s="689"/>
      <c r="AT30" s="689"/>
      <c r="AU30" s="689"/>
      <c r="AV30" s="689"/>
      <c r="AW30" s="689"/>
      <c r="AX30" s="689"/>
      <c r="AY30" s="689"/>
      <c r="AZ30" s="689"/>
      <c r="BA30" s="689"/>
      <c r="BB30" s="689"/>
      <c r="BC30" s="689"/>
      <c r="BD30" s="689"/>
      <c r="BE30" s="689"/>
      <c r="BF30" s="690"/>
      <c r="BG30" s="688" t="s">
        <v>302</v>
      </c>
      <c r="BH30" s="697"/>
      <c r="BI30" s="697"/>
      <c r="BJ30" s="697"/>
      <c r="BK30" s="697"/>
      <c r="BL30" s="697"/>
      <c r="BM30" s="697"/>
      <c r="BN30" s="697"/>
      <c r="BO30" s="697"/>
      <c r="BP30" s="697"/>
      <c r="BQ30" s="698"/>
      <c r="BR30" s="688" t="s">
        <v>303</v>
      </c>
      <c r="BS30" s="697"/>
      <c r="BT30" s="697"/>
      <c r="BU30" s="697"/>
      <c r="BV30" s="697"/>
      <c r="BW30" s="697"/>
      <c r="BX30" s="697"/>
      <c r="BY30" s="697"/>
      <c r="BZ30" s="697"/>
      <c r="CA30" s="697"/>
      <c r="CB30" s="698"/>
      <c r="CD30" s="647"/>
      <c r="CE30" s="648"/>
      <c r="CF30" s="629" t="s">
        <v>304</v>
      </c>
      <c r="CG30" s="630"/>
      <c r="CH30" s="630"/>
      <c r="CI30" s="630"/>
      <c r="CJ30" s="630"/>
      <c r="CK30" s="630"/>
      <c r="CL30" s="630"/>
      <c r="CM30" s="630"/>
      <c r="CN30" s="630"/>
      <c r="CO30" s="630"/>
      <c r="CP30" s="630"/>
      <c r="CQ30" s="631"/>
      <c r="CR30" s="632">
        <v>365937</v>
      </c>
      <c r="CS30" s="633"/>
      <c r="CT30" s="633"/>
      <c r="CU30" s="633"/>
      <c r="CV30" s="633"/>
      <c r="CW30" s="633"/>
      <c r="CX30" s="633"/>
      <c r="CY30" s="634"/>
      <c r="CZ30" s="635">
        <v>10.5</v>
      </c>
      <c r="DA30" s="653"/>
      <c r="DB30" s="653"/>
      <c r="DC30" s="654"/>
      <c r="DD30" s="638">
        <v>364601</v>
      </c>
      <c r="DE30" s="633"/>
      <c r="DF30" s="633"/>
      <c r="DG30" s="633"/>
      <c r="DH30" s="633"/>
      <c r="DI30" s="633"/>
      <c r="DJ30" s="633"/>
      <c r="DK30" s="634"/>
      <c r="DL30" s="638">
        <v>364601</v>
      </c>
      <c r="DM30" s="633"/>
      <c r="DN30" s="633"/>
      <c r="DO30" s="633"/>
      <c r="DP30" s="633"/>
      <c r="DQ30" s="633"/>
      <c r="DR30" s="633"/>
      <c r="DS30" s="633"/>
      <c r="DT30" s="633"/>
      <c r="DU30" s="633"/>
      <c r="DV30" s="634"/>
      <c r="DW30" s="635">
        <v>17</v>
      </c>
      <c r="DX30" s="653"/>
      <c r="DY30" s="653"/>
      <c r="DZ30" s="653"/>
      <c r="EA30" s="653"/>
      <c r="EB30" s="653"/>
      <c r="EC30" s="669"/>
    </row>
    <row r="31" spans="2:133" ht="11.25" customHeight="1" x14ac:dyDescent="0.15">
      <c r="B31" s="629" t="s">
        <v>305</v>
      </c>
      <c r="C31" s="630"/>
      <c r="D31" s="630"/>
      <c r="E31" s="630"/>
      <c r="F31" s="630"/>
      <c r="G31" s="630"/>
      <c r="H31" s="630"/>
      <c r="I31" s="630"/>
      <c r="J31" s="630"/>
      <c r="K31" s="630"/>
      <c r="L31" s="630"/>
      <c r="M31" s="630"/>
      <c r="N31" s="630"/>
      <c r="O31" s="630"/>
      <c r="P31" s="630"/>
      <c r="Q31" s="631"/>
      <c r="R31" s="632">
        <v>515916</v>
      </c>
      <c r="S31" s="633"/>
      <c r="T31" s="633"/>
      <c r="U31" s="633"/>
      <c r="V31" s="633"/>
      <c r="W31" s="633"/>
      <c r="X31" s="633"/>
      <c r="Y31" s="634"/>
      <c r="Z31" s="663">
        <v>13.9</v>
      </c>
      <c r="AA31" s="663"/>
      <c r="AB31" s="663"/>
      <c r="AC31" s="663"/>
      <c r="AD31" s="664" t="s">
        <v>229</v>
      </c>
      <c r="AE31" s="664"/>
      <c r="AF31" s="664"/>
      <c r="AG31" s="664"/>
      <c r="AH31" s="664"/>
      <c r="AI31" s="664"/>
      <c r="AJ31" s="664"/>
      <c r="AK31" s="664"/>
      <c r="AL31" s="635" t="s">
        <v>229</v>
      </c>
      <c r="AM31" s="636"/>
      <c r="AN31" s="636"/>
      <c r="AO31" s="665"/>
      <c r="AP31" s="699" t="s">
        <v>306</v>
      </c>
      <c r="AQ31" s="700"/>
      <c r="AR31" s="700"/>
      <c r="AS31" s="700"/>
      <c r="AT31" s="701" t="s">
        <v>307</v>
      </c>
      <c r="AU31" s="219"/>
      <c r="AV31" s="219"/>
      <c r="AW31" s="219"/>
      <c r="AX31" s="685" t="s">
        <v>184</v>
      </c>
      <c r="AY31" s="686"/>
      <c r="AZ31" s="686"/>
      <c r="BA31" s="686"/>
      <c r="BB31" s="686"/>
      <c r="BC31" s="686"/>
      <c r="BD31" s="686"/>
      <c r="BE31" s="686"/>
      <c r="BF31" s="687"/>
      <c r="BG31" s="692">
        <v>99.8</v>
      </c>
      <c r="BH31" s="693"/>
      <c r="BI31" s="693"/>
      <c r="BJ31" s="693"/>
      <c r="BK31" s="693"/>
      <c r="BL31" s="693"/>
      <c r="BM31" s="694">
        <v>99.4</v>
      </c>
      <c r="BN31" s="693"/>
      <c r="BO31" s="693"/>
      <c r="BP31" s="693"/>
      <c r="BQ31" s="695"/>
      <c r="BR31" s="692">
        <v>99.8</v>
      </c>
      <c r="BS31" s="693"/>
      <c r="BT31" s="693"/>
      <c r="BU31" s="693"/>
      <c r="BV31" s="693"/>
      <c r="BW31" s="693"/>
      <c r="BX31" s="694">
        <v>98.3</v>
      </c>
      <c r="BY31" s="693"/>
      <c r="BZ31" s="693"/>
      <c r="CA31" s="693"/>
      <c r="CB31" s="695"/>
      <c r="CD31" s="647"/>
      <c r="CE31" s="648"/>
      <c r="CF31" s="629" t="s">
        <v>308</v>
      </c>
      <c r="CG31" s="630"/>
      <c r="CH31" s="630"/>
      <c r="CI31" s="630"/>
      <c r="CJ31" s="630"/>
      <c r="CK31" s="630"/>
      <c r="CL31" s="630"/>
      <c r="CM31" s="630"/>
      <c r="CN31" s="630"/>
      <c r="CO31" s="630"/>
      <c r="CP31" s="630"/>
      <c r="CQ31" s="631"/>
      <c r="CR31" s="632">
        <v>6350</v>
      </c>
      <c r="CS31" s="651"/>
      <c r="CT31" s="651"/>
      <c r="CU31" s="651"/>
      <c r="CV31" s="651"/>
      <c r="CW31" s="651"/>
      <c r="CX31" s="651"/>
      <c r="CY31" s="652"/>
      <c r="CZ31" s="635">
        <v>0.2</v>
      </c>
      <c r="DA31" s="653"/>
      <c r="DB31" s="653"/>
      <c r="DC31" s="654"/>
      <c r="DD31" s="638">
        <v>6350</v>
      </c>
      <c r="DE31" s="651"/>
      <c r="DF31" s="651"/>
      <c r="DG31" s="651"/>
      <c r="DH31" s="651"/>
      <c r="DI31" s="651"/>
      <c r="DJ31" s="651"/>
      <c r="DK31" s="652"/>
      <c r="DL31" s="638">
        <v>6350</v>
      </c>
      <c r="DM31" s="651"/>
      <c r="DN31" s="651"/>
      <c r="DO31" s="651"/>
      <c r="DP31" s="651"/>
      <c r="DQ31" s="651"/>
      <c r="DR31" s="651"/>
      <c r="DS31" s="651"/>
      <c r="DT31" s="651"/>
      <c r="DU31" s="651"/>
      <c r="DV31" s="652"/>
      <c r="DW31" s="635">
        <v>0.3</v>
      </c>
      <c r="DX31" s="653"/>
      <c r="DY31" s="653"/>
      <c r="DZ31" s="653"/>
      <c r="EA31" s="653"/>
      <c r="EB31" s="653"/>
      <c r="EC31" s="669"/>
    </row>
    <row r="32" spans="2:133" ht="11.25" customHeight="1" x14ac:dyDescent="0.15">
      <c r="B32" s="704" t="s">
        <v>309</v>
      </c>
      <c r="C32" s="705"/>
      <c r="D32" s="705"/>
      <c r="E32" s="705"/>
      <c r="F32" s="705"/>
      <c r="G32" s="705"/>
      <c r="H32" s="705"/>
      <c r="I32" s="705"/>
      <c r="J32" s="705"/>
      <c r="K32" s="705"/>
      <c r="L32" s="705"/>
      <c r="M32" s="705"/>
      <c r="N32" s="705"/>
      <c r="O32" s="705"/>
      <c r="P32" s="705"/>
      <c r="Q32" s="706"/>
      <c r="R32" s="632" t="s">
        <v>229</v>
      </c>
      <c r="S32" s="633"/>
      <c r="T32" s="633"/>
      <c r="U32" s="633"/>
      <c r="V32" s="633"/>
      <c r="W32" s="633"/>
      <c r="X32" s="633"/>
      <c r="Y32" s="634"/>
      <c r="Z32" s="663" t="s">
        <v>229</v>
      </c>
      <c r="AA32" s="663"/>
      <c r="AB32" s="663"/>
      <c r="AC32" s="663"/>
      <c r="AD32" s="664" t="s">
        <v>229</v>
      </c>
      <c r="AE32" s="664"/>
      <c r="AF32" s="664"/>
      <c r="AG32" s="664"/>
      <c r="AH32" s="664"/>
      <c r="AI32" s="664"/>
      <c r="AJ32" s="664"/>
      <c r="AK32" s="664"/>
      <c r="AL32" s="635" t="s">
        <v>229</v>
      </c>
      <c r="AM32" s="636"/>
      <c r="AN32" s="636"/>
      <c r="AO32" s="665"/>
      <c r="AP32" s="675"/>
      <c r="AQ32" s="676"/>
      <c r="AR32" s="676"/>
      <c r="AS32" s="676"/>
      <c r="AT32" s="702"/>
      <c r="AU32" s="215" t="s">
        <v>310</v>
      </c>
      <c r="AX32" s="629" t="s">
        <v>311</v>
      </c>
      <c r="AY32" s="630"/>
      <c r="AZ32" s="630"/>
      <c r="BA32" s="630"/>
      <c r="BB32" s="630"/>
      <c r="BC32" s="630"/>
      <c r="BD32" s="630"/>
      <c r="BE32" s="630"/>
      <c r="BF32" s="631"/>
      <c r="BG32" s="696">
        <v>99.9</v>
      </c>
      <c r="BH32" s="651"/>
      <c r="BI32" s="651"/>
      <c r="BJ32" s="651"/>
      <c r="BK32" s="651"/>
      <c r="BL32" s="651"/>
      <c r="BM32" s="636">
        <v>99.5</v>
      </c>
      <c r="BN32" s="651"/>
      <c r="BO32" s="651"/>
      <c r="BP32" s="651"/>
      <c r="BQ32" s="673"/>
      <c r="BR32" s="696">
        <v>99.6</v>
      </c>
      <c r="BS32" s="651"/>
      <c r="BT32" s="651"/>
      <c r="BU32" s="651"/>
      <c r="BV32" s="651"/>
      <c r="BW32" s="651"/>
      <c r="BX32" s="636">
        <v>99.3</v>
      </c>
      <c r="BY32" s="651"/>
      <c r="BZ32" s="651"/>
      <c r="CA32" s="651"/>
      <c r="CB32" s="673"/>
      <c r="CD32" s="649"/>
      <c r="CE32" s="650"/>
      <c r="CF32" s="629" t="s">
        <v>312</v>
      </c>
      <c r="CG32" s="630"/>
      <c r="CH32" s="630"/>
      <c r="CI32" s="630"/>
      <c r="CJ32" s="630"/>
      <c r="CK32" s="630"/>
      <c r="CL32" s="630"/>
      <c r="CM32" s="630"/>
      <c r="CN32" s="630"/>
      <c r="CO32" s="630"/>
      <c r="CP32" s="630"/>
      <c r="CQ32" s="631"/>
      <c r="CR32" s="632">
        <v>17</v>
      </c>
      <c r="CS32" s="633"/>
      <c r="CT32" s="633"/>
      <c r="CU32" s="633"/>
      <c r="CV32" s="633"/>
      <c r="CW32" s="633"/>
      <c r="CX32" s="633"/>
      <c r="CY32" s="634"/>
      <c r="CZ32" s="635">
        <v>0</v>
      </c>
      <c r="DA32" s="653"/>
      <c r="DB32" s="653"/>
      <c r="DC32" s="654"/>
      <c r="DD32" s="638">
        <v>17</v>
      </c>
      <c r="DE32" s="633"/>
      <c r="DF32" s="633"/>
      <c r="DG32" s="633"/>
      <c r="DH32" s="633"/>
      <c r="DI32" s="633"/>
      <c r="DJ32" s="633"/>
      <c r="DK32" s="634"/>
      <c r="DL32" s="638">
        <v>17</v>
      </c>
      <c r="DM32" s="633"/>
      <c r="DN32" s="633"/>
      <c r="DO32" s="633"/>
      <c r="DP32" s="633"/>
      <c r="DQ32" s="633"/>
      <c r="DR32" s="633"/>
      <c r="DS32" s="633"/>
      <c r="DT32" s="633"/>
      <c r="DU32" s="633"/>
      <c r="DV32" s="634"/>
      <c r="DW32" s="635">
        <v>0</v>
      </c>
      <c r="DX32" s="653"/>
      <c r="DY32" s="653"/>
      <c r="DZ32" s="653"/>
      <c r="EA32" s="653"/>
      <c r="EB32" s="653"/>
      <c r="EC32" s="669"/>
    </row>
    <row r="33" spans="2:133" ht="11.25" customHeight="1" x14ac:dyDescent="0.15">
      <c r="B33" s="629" t="s">
        <v>313</v>
      </c>
      <c r="C33" s="630"/>
      <c r="D33" s="630"/>
      <c r="E33" s="630"/>
      <c r="F33" s="630"/>
      <c r="G33" s="630"/>
      <c r="H33" s="630"/>
      <c r="I33" s="630"/>
      <c r="J33" s="630"/>
      <c r="K33" s="630"/>
      <c r="L33" s="630"/>
      <c r="M33" s="630"/>
      <c r="N33" s="630"/>
      <c r="O33" s="630"/>
      <c r="P33" s="630"/>
      <c r="Q33" s="631"/>
      <c r="R33" s="632">
        <v>246083</v>
      </c>
      <c r="S33" s="633"/>
      <c r="T33" s="633"/>
      <c r="U33" s="633"/>
      <c r="V33" s="633"/>
      <c r="W33" s="633"/>
      <c r="X33" s="633"/>
      <c r="Y33" s="634"/>
      <c r="Z33" s="663">
        <v>6.6</v>
      </c>
      <c r="AA33" s="663"/>
      <c r="AB33" s="663"/>
      <c r="AC33" s="663"/>
      <c r="AD33" s="664" t="s">
        <v>229</v>
      </c>
      <c r="AE33" s="664"/>
      <c r="AF33" s="664"/>
      <c r="AG33" s="664"/>
      <c r="AH33" s="664"/>
      <c r="AI33" s="664"/>
      <c r="AJ33" s="664"/>
      <c r="AK33" s="664"/>
      <c r="AL33" s="635" t="s">
        <v>229</v>
      </c>
      <c r="AM33" s="636"/>
      <c r="AN33" s="636"/>
      <c r="AO33" s="665"/>
      <c r="AP33" s="677"/>
      <c r="AQ33" s="678"/>
      <c r="AR33" s="678"/>
      <c r="AS33" s="678"/>
      <c r="AT33" s="703"/>
      <c r="AU33" s="220"/>
      <c r="AV33" s="220"/>
      <c r="AW33" s="220"/>
      <c r="AX33" s="613" t="s">
        <v>314</v>
      </c>
      <c r="AY33" s="614"/>
      <c r="AZ33" s="614"/>
      <c r="BA33" s="614"/>
      <c r="BB33" s="614"/>
      <c r="BC33" s="614"/>
      <c r="BD33" s="614"/>
      <c r="BE33" s="614"/>
      <c r="BF33" s="615"/>
      <c r="BG33" s="691">
        <v>99.8</v>
      </c>
      <c r="BH33" s="617"/>
      <c r="BI33" s="617"/>
      <c r="BJ33" s="617"/>
      <c r="BK33" s="617"/>
      <c r="BL33" s="617"/>
      <c r="BM33" s="659">
        <v>99.4</v>
      </c>
      <c r="BN33" s="617"/>
      <c r="BO33" s="617"/>
      <c r="BP33" s="617"/>
      <c r="BQ33" s="661"/>
      <c r="BR33" s="691">
        <v>99.8</v>
      </c>
      <c r="BS33" s="617"/>
      <c r="BT33" s="617"/>
      <c r="BU33" s="617"/>
      <c r="BV33" s="617"/>
      <c r="BW33" s="617"/>
      <c r="BX33" s="659">
        <v>98.1</v>
      </c>
      <c r="BY33" s="617"/>
      <c r="BZ33" s="617"/>
      <c r="CA33" s="617"/>
      <c r="CB33" s="661"/>
      <c r="CD33" s="629" t="s">
        <v>315</v>
      </c>
      <c r="CE33" s="630"/>
      <c r="CF33" s="630"/>
      <c r="CG33" s="630"/>
      <c r="CH33" s="630"/>
      <c r="CI33" s="630"/>
      <c r="CJ33" s="630"/>
      <c r="CK33" s="630"/>
      <c r="CL33" s="630"/>
      <c r="CM33" s="630"/>
      <c r="CN33" s="630"/>
      <c r="CO33" s="630"/>
      <c r="CP33" s="630"/>
      <c r="CQ33" s="631"/>
      <c r="CR33" s="632">
        <v>1783187</v>
      </c>
      <c r="CS33" s="651"/>
      <c r="CT33" s="651"/>
      <c r="CU33" s="651"/>
      <c r="CV33" s="651"/>
      <c r="CW33" s="651"/>
      <c r="CX33" s="651"/>
      <c r="CY33" s="652"/>
      <c r="CZ33" s="635">
        <v>51.4</v>
      </c>
      <c r="DA33" s="653"/>
      <c r="DB33" s="653"/>
      <c r="DC33" s="654"/>
      <c r="DD33" s="638">
        <v>1199172</v>
      </c>
      <c r="DE33" s="651"/>
      <c r="DF33" s="651"/>
      <c r="DG33" s="651"/>
      <c r="DH33" s="651"/>
      <c r="DI33" s="651"/>
      <c r="DJ33" s="651"/>
      <c r="DK33" s="652"/>
      <c r="DL33" s="638">
        <v>840626</v>
      </c>
      <c r="DM33" s="651"/>
      <c r="DN33" s="651"/>
      <c r="DO33" s="651"/>
      <c r="DP33" s="651"/>
      <c r="DQ33" s="651"/>
      <c r="DR33" s="651"/>
      <c r="DS33" s="651"/>
      <c r="DT33" s="651"/>
      <c r="DU33" s="651"/>
      <c r="DV33" s="652"/>
      <c r="DW33" s="635">
        <v>39.1</v>
      </c>
      <c r="DX33" s="653"/>
      <c r="DY33" s="653"/>
      <c r="DZ33" s="653"/>
      <c r="EA33" s="653"/>
      <c r="EB33" s="653"/>
      <c r="EC33" s="669"/>
    </row>
    <row r="34" spans="2:133" ht="11.25" customHeight="1" x14ac:dyDescent="0.15">
      <c r="B34" s="629" t="s">
        <v>316</v>
      </c>
      <c r="C34" s="630"/>
      <c r="D34" s="630"/>
      <c r="E34" s="630"/>
      <c r="F34" s="630"/>
      <c r="G34" s="630"/>
      <c r="H34" s="630"/>
      <c r="I34" s="630"/>
      <c r="J34" s="630"/>
      <c r="K34" s="630"/>
      <c r="L34" s="630"/>
      <c r="M34" s="630"/>
      <c r="N34" s="630"/>
      <c r="O34" s="630"/>
      <c r="P34" s="630"/>
      <c r="Q34" s="631"/>
      <c r="R34" s="632">
        <v>10063</v>
      </c>
      <c r="S34" s="633"/>
      <c r="T34" s="633"/>
      <c r="U34" s="633"/>
      <c r="V34" s="633"/>
      <c r="W34" s="633"/>
      <c r="X34" s="633"/>
      <c r="Y34" s="634"/>
      <c r="Z34" s="663">
        <v>0.3</v>
      </c>
      <c r="AA34" s="663"/>
      <c r="AB34" s="663"/>
      <c r="AC34" s="663"/>
      <c r="AD34" s="664">
        <v>1711</v>
      </c>
      <c r="AE34" s="664"/>
      <c r="AF34" s="664"/>
      <c r="AG34" s="664"/>
      <c r="AH34" s="664"/>
      <c r="AI34" s="664"/>
      <c r="AJ34" s="664"/>
      <c r="AK34" s="664"/>
      <c r="AL34" s="635">
        <v>0.1</v>
      </c>
      <c r="AM34" s="636"/>
      <c r="AN34" s="636"/>
      <c r="AO34" s="665"/>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29" t="s">
        <v>317</v>
      </c>
      <c r="CE34" s="630"/>
      <c r="CF34" s="630"/>
      <c r="CG34" s="630"/>
      <c r="CH34" s="630"/>
      <c r="CI34" s="630"/>
      <c r="CJ34" s="630"/>
      <c r="CK34" s="630"/>
      <c r="CL34" s="630"/>
      <c r="CM34" s="630"/>
      <c r="CN34" s="630"/>
      <c r="CO34" s="630"/>
      <c r="CP34" s="630"/>
      <c r="CQ34" s="631"/>
      <c r="CR34" s="632">
        <v>463600</v>
      </c>
      <c r="CS34" s="633"/>
      <c r="CT34" s="633"/>
      <c r="CU34" s="633"/>
      <c r="CV34" s="633"/>
      <c r="CW34" s="633"/>
      <c r="CX34" s="633"/>
      <c r="CY34" s="634"/>
      <c r="CZ34" s="635">
        <v>13.4</v>
      </c>
      <c r="DA34" s="653"/>
      <c r="DB34" s="653"/>
      <c r="DC34" s="654"/>
      <c r="DD34" s="638">
        <v>264196</v>
      </c>
      <c r="DE34" s="633"/>
      <c r="DF34" s="633"/>
      <c r="DG34" s="633"/>
      <c r="DH34" s="633"/>
      <c r="DI34" s="633"/>
      <c r="DJ34" s="633"/>
      <c r="DK34" s="634"/>
      <c r="DL34" s="638">
        <v>219473</v>
      </c>
      <c r="DM34" s="633"/>
      <c r="DN34" s="633"/>
      <c r="DO34" s="633"/>
      <c r="DP34" s="633"/>
      <c r="DQ34" s="633"/>
      <c r="DR34" s="633"/>
      <c r="DS34" s="633"/>
      <c r="DT34" s="633"/>
      <c r="DU34" s="633"/>
      <c r="DV34" s="634"/>
      <c r="DW34" s="635">
        <v>10.199999999999999</v>
      </c>
      <c r="DX34" s="653"/>
      <c r="DY34" s="653"/>
      <c r="DZ34" s="653"/>
      <c r="EA34" s="653"/>
      <c r="EB34" s="653"/>
      <c r="EC34" s="669"/>
    </row>
    <row r="35" spans="2:133" ht="11.25" customHeight="1" x14ac:dyDescent="0.15">
      <c r="B35" s="629" t="s">
        <v>318</v>
      </c>
      <c r="C35" s="630"/>
      <c r="D35" s="630"/>
      <c r="E35" s="630"/>
      <c r="F35" s="630"/>
      <c r="G35" s="630"/>
      <c r="H35" s="630"/>
      <c r="I35" s="630"/>
      <c r="J35" s="630"/>
      <c r="K35" s="630"/>
      <c r="L35" s="630"/>
      <c r="M35" s="630"/>
      <c r="N35" s="630"/>
      <c r="O35" s="630"/>
      <c r="P35" s="630"/>
      <c r="Q35" s="631"/>
      <c r="R35" s="632">
        <v>15414</v>
      </c>
      <c r="S35" s="633"/>
      <c r="T35" s="633"/>
      <c r="U35" s="633"/>
      <c r="V35" s="633"/>
      <c r="W35" s="633"/>
      <c r="X35" s="633"/>
      <c r="Y35" s="634"/>
      <c r="Z35" s="663">
        <v>0.4</v>
      </c>
      <c r="AA35" s="663"/>
      <c r="AB35" s="663"/>
      <c r="AC35" s="663"/>
      <c r="AD35" s="664" t="s">
        <v>229</v>
      </c>
      <c r="AE35" s="664"/>
      <c r="AF35" s="664"/>
      <c r="AG35" s="664"/>
      <c r="AH35" s="664"/>
      <c r="AI35" s="664"/>
      <c r="AJ35" s="664"/>
      <c r="AK35" s="664"/>
      <c r="AL35" s="635" t="s">
        <v>229</v>
      </c>
      <c r="AM35" s="636"/>
      <c r="AN35" s="636"/>
      <c r="AO35" s="665"/>
      <c r="AP35" s="223"/>
      <c r="AQ35" s="688" t="s">
        <v>319</v>
      </c>
      <c r="AR35" s="689"/>
      <c r="AS35" s="689"/>
      <c r="AT35" s="689"/>
      <c r="AU35" s="689"/>
      <c r="AV35" s="689"/>
      <c r="AW35" s="689"/>
      <c r="AX35" s="689"/>
      <c r="AY35" s="689"/>
      <c r="AZ35" s="689"/>
      <c r="BA35" s="689"/>
      <c r="BB35" s="689"/>
      <c r="BC35" s="689"/>
      <c r="BD35" s="689"/>
      <c r="BE35" s="689"/>
      <c r="BF35" s="690"/>
      <c r="BG35" s="688" t="s">
        <v>320</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29" t="s">
        <v>321</v>
      </c>
      <c r="CE35" s="630"/>
      <c r="CF35" s="630"/>
      <c r="CG35" s="630"/>
      <c r="CH35" s="630"/>
      <c r="CI35" s="630"/>
      <c r="CJ35" s="630"/>
      <c r="CK35" s="630"/>
      <c r="CL35" s="630"/>
      <c r="CM35" s="630"/>
      <c r="CN35" s="630"/>
      <c r="CO35" s="630"/>
      <c r="CP35" s="630"/>
      <c r="CQ35" s="631"/>
      <c r="CR35" s="632">
        <v>201347</v>
      </c>
      <c r="CS35" s="651"/>
      <c r="CT35" s="651"/>
      <c r="CU35" s="651"/>
      <c r="CV35" s="651"/>
      <c r="CW35" s="651"/>
      <c r="CX35" s="651"/>
      <c r="CY35" s="652"/>
      <c r="CZ35" s="635">
        <v>5.8</v>
      </c>
      <c r="DA35" s="653"/>
      <c r="DB35" s="653"/>
      <c r="DC35" s="654"/>
      <c r="DD35" s="638">
        <v>199866</v>
      </c>
      <c r="DE35" s="651"/>
      <c r="DF35" s="651"/>
      <c r="DG35" s="651"/>
      <c r="DH35" s="651"/>
      <c r="DI35" s="651"/>
      <c r="DJ35" s="651"/>
      <c r="DK35" s="652"/>
      <c r="DL35" s="638">
        <v>151195</v>
      </c>
      <c r="DM35" s="651"/>
      <c r="DN35" s="651"/>
      <c r="DO35" s="651"/>
      <c r="DP35" s="651"/>
      <c r="DQ35" s="651"/>
      <c r="DR35" s="651"/>
      <c r="DS35" s="651"/>
      <c r="DT35" s="651"/>
      <c r="DU35" s="651"/>
      <c r="DV35" s="652"/>
      <c r="DW35" s="635">
        <v>7</v>
      </c>
      <c r="DX35" s="653"/>
      <c r="DY35" s="653"/>
      <c r="DZ35" s="653"/>
      <c r="EA35" s="653"/>
      <c r="EB35" s="653"/>
      <c r="EC35" s="669"/>
    </row>
    <row r="36" spans="2:133" ht="11.25" customHeight="1" x14ac:dyDescent="0.15">
      <c r="B36" s="629" t="s">
        <v>322</v>
      </c>
      <c r="C36" s="630"/>
      <c r="D36" s="630"/>
      <c r="E36" s="630"/>
      <c r="F36" s="630"/>
      <c r="G36" s="630"/>
      <c r="H36" s="630"/>
      <c r="I36" s="630"/>
      <c r="J36" s="630"/>
      <c r="K36" s="630"/>
      <c r="L36" s="630"/>
      <c r="M36" s="630"/>
      <c r="N36" s="630"/>
      <c r="O36" s="630"/>
      <c r="P36" s="630"/>
      <c r="Q36" s="631"/>
      <c r="R36" s="632">
        <v>64854</v>
      </c>
      <c r="S36" s="633"/>
      <c r="T36" s="633"/>
      <c r="U36" s="633"/>
      <c r="V36" s="633"/>
      <c r="W36" s="633"/>
      <c r="X36" s="633"/>
      <c r="Y36" s="634"/>
      <c r="Z36" s="663">
        <v>1.7</v>
      </c>
      <c r="AA36" s="663"/>
      <c r="AB36" s="663"/>
      <c r="AC36" s="663"/>
      <c r="AD36" s="664" t="s">
        <v>229</v>
      </c>
      <c r="AE36" s="664"/>
      <c r="AF36" s="664"/>
      <c r="AG36" s="664"/>
      <c r="AH36" s="664"/>
      <c r="AI36" s="664"/>
      <c r="AJ36" s="664"/>
      <c r="AK36" s="664"/>
      <c r="AL36" s="635" t="s">
        <v>229</v>
      </c>
      <c r="AM36" s="636"/>
      <c r="AN36" s="636"/>
      <c r="AO36" s="665"/>
      <c r="AP36" s="223"/>
      <c r="AQ36" s="679" t="s">
        <v>323</v>
      </c>
      <c r="AR36" s="680"/>
      <c r="AS36" s="680"/>
      <c r="AT36" s="680"/>
      <c r="AU36" s="680"/>
      <c r="AV36" s="680"/>
      <c r="AW36" s="680"/>
      <c r="AX36" s="680"/>
      <c r="AY36" s="681"/>
      <c r="AZ36" s="682">
        <v>420008</v>
      </c>
      <c r="BA36" s="683"/>
      <c r="BB36" s="683"/>
      <c r="BC36" s="683"/>
      <c r="BD36" s="683"/>
      <c r="BE36" s="683"/>
      <c r="BF36" s="684"/>
      <c r="BG36" s="685" t="s">
        <v>324</v>
      </c>
      <c r="BH36" s="686"/>
      <c r="BI36" s="686"/>
      <c r="BJ36" s="686"/>
      <c r="BK36" s="686"/>
      <c r="BL36" s="686"/>
      <c r="BM36" s="686"/>
      <c r="BN36" s="686"/>
      <c r="BO36" s="686"/>
      <c r="BP36" s="686"/>
      <c r="BQ36" s="686"/>
      <c r="BR36" s="686"/>
      <c r="BS36" s="686"/>
      <c r="BT36" s="686"/>
      <c r="BU36" s="687"/>
      <c r="BV36" s="682">
        <v>24197</v>
      </c>
      <c r="BW36" s="683"/>
      <c r="BX36" s="683"/>
      <c r="BY36" s="683"/>
      <c r="BZ36" s="683"/>
      <c r="CA36" s="683"/>
      <c r="CB36" s="684"/>
      <c r="CD36" s="629" t="s">
        <v>325</v>
      </c>
      <c r="CE36" s="630"/>
      <c r="CF36" s="630"/>
      <c r="CG36" s="630"/>
      <c r="CH36" s="630"/>
      <c r="CI36" s="630"/>
      <c r="CJ36" s="630"/>
      <c r="CK36" s="630"/>
      <c r="CL36" s="630"/>
      <c r="CM36" s="630"/>
      <c r="CN36" s="630"/>
      <c r="CO36" s="630"/>
      <c r="CP36" s="630"/>
      <c r="CQ36" s="631"/>
      <c r="CR36" s="632">
        <v>608912</v>
      </c>
      <c r="CS36" s="633"/>
      <c r="CT36" s="633"/>
      <c r="CU36" s="633"/>
      <c r="CV36" s="633"/>
      <c r="CW36" s="633"/>
      <c r="CX36" s="633"/>
      <c r="CY36" s="634"/>
      <c r="CZ36" s="635">
        <v>17.5</v>
      </c>
      <c r="DA36" s="653"/>
      <c r="DB36" s="653"/>
      <c r="DC36" s="654"/>
      <c r="DD36" s="638">
        <v>283765</v>
      </c>
      <c r="DE36" s="633"/>
      <c r="DF36" s="633"/>
      <c r="DG36" s="633"/>
      <c r="DH36" s="633"/>
      <c r="DI36" s="633"/>
      <c r="DJ36" s="633"/>
      <c r="DK36" s="634"/>
      <c r="DL36" s="638">
        <v>243742</v>
      </c>
      <c r="DM36" s="633"/>
      <c r="DN36" s="633"/>
      <c r="DO36" s="633"/>
      <c r="DP36" s="633"/>
      <c r="DQ36" s="633"/>
      <c r="DR36" s="633"/>
      <c r="DS36" s="633"/>
      <c r="DT36" s="633"/>
      <c r="DU36" s="633"/>
      <c r="DV36" s="634"/>
      <c r="DW36" s="635">
        <v>11.3</v>
      </c>
      <c r="DX36" s="653"/>
      <c r="DY36" s="653"/>
      <c r="DZ36" s="653"/>
      <c r="EA36" s="653"/>
      <c r="EB36" s="653"/>
      <c r="EC36" s="669"/>
    </row>
    <row r="37" spans="2:133" ht="11.25" customHeight="1" x14ac:dyDescent="0.15">
      <c r="B37" s="629" t="s">
        <v>326</v>
      </c>
      <c r="C37" s="630"/>
      <c r="D37" s="630"/>
      <c r="E37" s="630"/>
      <c r="F37" s="630"/>
      <c r="G37" s="630"/>
      <c r="H37" s="630"/>
      <c r="I37" s="630"/>
      <c r="J37" s="630"/>
      <c r="K37" s="630"/>
      <c r="L37" s="630"/>
      <c r="M37" s="630"/>
      <c r="N37" s="630"/>
      <c r="O37" s="630"/>
      <c r="P37" s="630"/>
      <c r="Q37" s="631"/>
      <c r="R37" s="632">
        <v>113266</v>
      </c>
      <c r="S37" s="633"/>
      <c r="T37" s="633"/>
      <c r="U37" s="633"/>
      <c r="V37" s="633"/>
      <c r="W37" s="633"/>
      <c r="X37" s="633"/>
      <c r="Y37" s="634"/>
      <c r="Z37" s="663">
        <v>3</v>
      </c>
      <c r="AA37" s="663"/>
      <c r="AB37" s="663"/>
      <c r="AC37" s="663"/>
      <c r="AD37" s="664" t="s">
        <v>229</v>
      </c>
      <c r="AE37" s="664"/>
      <c r="AF37" s="664"/>
      <c r="AG37" s="664"/>
      <c r="AH37" s="664"/>
      <c r="AI37" s="664"/>
      <c r="AJ37" s="664"/>
      <c r="AK37" s="664"/>
      <c r="AL37" s="635" t="s">
        <v>229</v>
      </c>
      <c r="AM37" s="636"/>
      <c r="AN37" s="636"/>
      <c r="AO37" s="665"/>
      <c r="AQ37" s="670" t="s">
        <v>327</v>
      </c>
      <c r="AR37" s="671"/>
      <c r="AS37" s="671"/>
      <c r="AT37" s="671"/>
      <c r="AU37" s="671"/>
      <c r="AV37" s="671"/>
      <c r="AW37" s="671"/>
      <c r="AX37" s="671"/>
      <c r="AY37" s="672"/>
      <c r="AZ37" s="632">
        <v>102495</v>
      </c>
      <c r="BA37" s="633"/>
      <c r="BB37" s="633"/>
      <c r="BC37" s="633"/>
      <c r="BD37" s="651"/>
      <c r="BE37" s="651"/>
      <c r="BF37" s="673"/>
      <c r="BG37" s="629" t="s">
        <v>328</v>
      </c>
      <c r="BH37" s="630"/>
      <c r="BI37" s="630"/>
      <c r="BJ37" s="630"/>
      <c r="BK37" s="630"/>
      <c r="BL37" s="630"/>
      <c r="BM37" s="630"/>
      <c r="BN37" s="630"/>
      <c r="BO37" s="630"/>
      <c r="BP37" s="630"/>
      <c r="BQ37" s="630"/>
      <c r="BR37" s="630"/>
      <c r="BS37" s="630"/>
      <c r="BT37" s="630"/>
      <c r="BU37" s="631"/>
      <c r="BV37" s="632">
        <v>38684</v>
      </c>
      <c r="BW37" s="633"/>
      <c r="BX37" s="633"/>
      <c r="BY37" s="633"/>
      <c r="BZ37" s="633"/>
      <c r="CA37" s="633"/>
      <c r="CB37" s="674"/>
      <c r="CD37" s="629" t="s">
        <v>329</v>
      </c>
      <c r="CE37" s="630"/>
      <c r="CF37" s="630"/>
      <c r="CG37" s="630"/>
      <c r="CH37" s="630"/>
      <c r="CI37" s="630"/>
      <c r="CJ37" s="630"/>
      <c r="CK37" s="630"/>
      <c r="CL37" s="630"/>
      <c r="CM37" s="630"/>
      <c r="CN37" s="630"/>
      <c r="CO37" s="630"/>
      <c r="CP37" s="630"/>
      <c r="CQ37" s="631"/>
      <c r="CR37" s="632">
        <v>109806</v>
      </c>
      <c r="CS37" s="651"/>
      <c r="CT37" s="651"/>
      <c r="CU37" s="651"/>
      <c r="CV37" s="651"/>
      <c r="CW37" s="651"/>
      <c r="CX37" s="651"/>
      <c r="CY37" s="652"/>
      <c r="CZ37" s="635">
        <v>3.2</v>
      </c>
      <c r="DA37" s="653"/>
      <c r="DB37" s="653"/>
      <c r="DC37" s="654"/>
      <c r="DD37" s="638">
        <v>109806</v>
      </c>
      <c r="DE37" s="651"/>
      <c r="DF37" s="651"/>
      <c r="DG37" s="651"/>
      <c r="DH37" s="651"/>
      <c r="DI37" s="651"/>
      <c r="DJ37" s="651"/>
      <c r="DK37" s="652"/>
      <c r="DL37" s="638">
        <v>95464</v>
      </c>
      <c r="DM37" s="651"/>
      <c r="DN37" s="651"/>
      <c r="DO37" s="651"/>
      <c r="DP37" s="651"/>
      <c r="DQ37" s="651"/>
      <c r="DR37" s="651"/>
      <c r="DS37" s="651"/>
      <c r="DT37" s="651"/>
      <c r="DU37" s="651"/>
      <c r="DV37" s="652"/>
      <c r="DW37" s="635">
        <v>4.4000000000000004</v>
      </c>
      <c r="DX37" s="653"/>
      <c r="DY37" s="653"/>
      <c r="DZ37" s="653"/>
      <c r="EA37" s="653"/>
      <c r="EB37" s="653"/>
      <c r="EC37" s="669"/>
    </row>
    <row r="38" spans="2:133" ht="11.25" customHeight="1" x14ac:dyDescent="0.15">
      <c r="B38" s="629" t="s">
        <v>330</v>
      </c>
      <c r="C38" s="630"/>
      <c r="D38" s="630"/>
      <c r="E38" s="630"/>
      <c r="F38" s="630"/>
      <c r="G38" s="630"/>
      <c r="H38" s="630"/>
      <c r="I38" s="630"/>
      <c r="J38" s="630"/>
      <c r="K38" s="630"/>
      <c r="L38" s="630"/>
      <c r="M38" s="630"/>
      <c r="N38" s="630"/>
      <c r="O38" s="630"/>
      <c r="P38" s="630"/>
      <c r="Q38" s="631"/>
      <c r="R38" s="632">
        <v>95141</v>
      </c>
      <c r="S38" s="633"/>
      <c r="T38" s="633"/>
      <c r="U38" s="633"/>
      <c r="V38" s="633"/>
      <c r="W38" s="633"/>
      <c r="X38" s="633"/>
      <c r="Y38" s="634"/>
      <c r="Z38" s="663">
        <v>2.6</v>
      </c>
      <c r="AA38" s="663"/>
      <c r="AB38" s="663"/>
      <c r="AC38" s="663"/>
      <c r="AD38" s="664">
        <v>723</v>
      </c>
      <c r="AE38" s="664"/>
      <c r="AF38" s="664"/>
      <c r="AG38" s="664"/>
      <c r="AH38" s="664"/>
      <c r="AI38" s="664"/>
      <c r="AJ38" s="664"/>
      <c r="AK38" s="664"/>
      <c r="AL38" s="635">
        <v>0</v>
      </c>
      <c r="AM38" s="636"/>
      <c r="AN38" s="636"/>
      <c r="AO38" s="665"/>
      <c r="AQ38" s="670" t="s">
        <v>331</v>
      </c>
      <c r="AR38" s="671"/>
      <c r="AS38" s="671"/>
      <c r="AT38" s="671"/>
      <c r="AU38" s="671"/>
      <c r="AV38" s="671"/>
      <c r="AW38" s="671"/>
      <c r="AX38" s="671"/>
      <c r="AY38" s="672"/>
      <c r="AZ38" s="632">
        <v>61106</v>
      </c>
      <c r="BA38" s="633"/>
      <c r="BB38" s="633"/>
      <c r="BC38" s="633"/>
      <c r="BD38" s="651"/>
      <c r="BE38" s="651"/>
      <c r="BF38" s="673"/>
      <c r="BG38" s="629" t="s">
        <v>332</v>
      </c>
      <c r="BH38" s="630"/>
      <c r="BI38" s="630"/>
      <c r="BJ38" s="630"/>
      <c r="BK38" s="630"/>
      <c r="BL38" s="630"/>
      <c r="BM38" s="630"/>
      <c r="BN38" s="630"/>
      <c r="BO38" s="630"/>
      <c r="BP38" s="630"/>
      <c r="BQ38" s="630"/>
      <c r="BR38" s="630"/>
      <c r="BS38" s="630"/>
      <c r="BT38" s="630"/>
      <c r="BU38" s="631"/>
      <c r="BV38" s="632">
        <v>350</v>
      </c>
      <c r="BW38" s="633"/>
      <c r="BX38" s="633"/>
      <c r="BY38" s="633"/>
      <c r="BZ38" s="633"/>
      <c r="CA38" s="633"/>
      <c r="CB38" s="674"/>
      <c r="CD38" s="629" t="s">
        <v>333</v>
      </c>
      <c r="CE38" s="630"/>
      <c r="CF38" s="630"/>
      <c r="CG38" s="630"/>
      <c r="CH38" s="630"/>
      <c r="CI38" s="630"/>
      <c r="CJ38" s="630"/>
      <c r="CK38" s="630"/>
      <c r="CL38" s="630"/>
      <c r="CM38" s="630"/>
      <c r="CN38" s="630"/>
      <c r="CO38" s="630"/>
      <c r="CP38" s="630"/>
      <c r="CQ38" s="631"/>
      <c r="CR38" s="632">
        <v>420008</v>
      </c>
      <c r="CS38" s="633"/>
      <c r="CT38" s="633"/>
      <c r="CU38" s="633"/>
      <c r="CV38" s="633"/>
      <c r="CW38" s="633"/>
      <c r="CX38" s="633"/>
      <c r="CY38" s="634"/>
      <c r="CZ38" s="635">
        <v>12.1</v>
      </c>
      <c r="DA38" s="653"/>
      <c r="DB38" s="653"/>
      <c r="DC38" s="654"/>
      <c r="DD38" s="638">
        <v>392986</v>
      </c>
      <c r="DE38" s="633"/>
      <c r="DF38" s="633"/>
      <c r="DG38" s="633"/>
      <c r="DH38" s="633"/>
      <c r="DI38" s="633"/>
      <c r="DJ38" s="633"/>
      <c r="DK38" s="634"/>
      <c r="DL38" s="638">
        <v>226216</v>
      </c>
      <c r="DM38" s="633"/>
      <c r="DN38" s="633"/>
      <c r="DO38" s="633"/>
      <c r="DP38" s="633"/>
      <c r="DQ38" s="633"/>
      <c r="DR38" s="633"/>
      <c r="DS38" s="633"/>
      <c r="DT38" s="633"/>
      <c r="DU38" s="633"/>
      <c r="DV38" s="634"/>
      <c r="DW38" s="635">
        <v>10.5</v>
      </c>
      <c r="DX38" s="653"/>
      <c r="DY38" s="653"/>
      <c r="DZ38" s="653"/>
      <c r="EA38" s="653"/>
      <c r="EB38" s="653"/>
      <c r="EC38" s="669"/>
    </row>
    <row r="39" spans="2:133" ht="11.25" customHeight="1" x14ac:dyDescent="0.15">
      <c r="B39" s="629" t="s">
        <v>334</v>
      </c>
      <c r="C39" s="630"/>
      <c r="D39" s="630"/>
      <c r="E39" s="630"/>
      <c r="F39" s="630"/>
      <c r="G39" s="630"/>
      <c r="H39" s="630"/>
      <c r="I39" s="630"/>
      <c r="J39" s="630"/>
      <c r="K39" s="630"/>
      <c r="L39" s="630"/>
      <c r="M39" s="630"/>
      <c r="N39" s="630"/>
      <c r="O39" s="630"/>
      <c r="P39" s="630"/>
      <c r="Q39" s="631"/>
      <c r="R39" s="632">
        <v>329569</v>
      </c>
      <c r="S39" s="633"/>
      <c r="T39" s="633"/>
      <c r="U39" s="633"/>
      <c r="V39" s="633"/>
      <c r="W39" s="633"/>
      <c r="X39" s="633"/>
      <c r="Y39" s="634"/>
      <c r="Z39" s="663">
        <v>8.9</v>
      </c>
      <c r="AA39" s="663"/>
      <c r="AB39" s="663"/>
      <c r="AC39" s="663"/>
      <c r="AD39" s="664" t="s">
        <v>229</v>
      </c>
      <c r="AE39" s="664"/>
      <c r="AF39" s="664"/>
      <c r="AG39" s="664"/>
      <c r="AH39" s="664"/>
      <c r="AI39" s="664"/>
      <c r="AJ39" s="664"/>
      <c r="AK39" s="664"/>
      <c r="AL39" s="635" t="s">
        <v>229</v>
      </c>
      <c r="AM39" s="636"/>
      <c r="AN39" s="636"/>
      <c r="AO39" s="665"/>
      <c r="AQ39" s="670" t="s">
        <v>335</v>
      </c>
      <c r="AR39" s="671"/>
      <c r="AS39" s="671"/>
      <c r="AT39" s="671"/>
      <c r="AU39" s="671"/>
      <c r="AV39" s="671"/>
      <c r="AW39" s="671"/>
      <c r="AX39" s="671"/>
      <c r="AY39" s="672"/>
      <c r="AZ39" s="632" t="s">
        <v>229</v>
      </c>
      <c r="BA39" s="633"/>
      <c r="BB39" s="633"/>
      <c r="BC39" s="633"/>
      <c r="BD39" s="651"/>
      <c r="BE39" s="651"/>
      <c r="BF39" s="673"/>
      <c r="BG39" s="629" t="s">
        <v>336</v>
      </c>
      <c r="BH39" s="630"/>
      <c r="BI39" s="630"/>
      <c r="BJ39" s="630"/>
      <c r="BK39" s="630"/>
      <c r="BL39" s="630"/>
      <c r="BM39" s="630"/>
      <c r="BN39" s="630"/>
      <c r="BO39" s="630"/>
      <c r="BP39" s="630"/>
      <c r="BQ39" s="630"/>
      <c r="BR39" s="630"/>
      <c r="BS39" s="630"/>
      <c r="BT39" s="630"/>
      <c r="BU39" s="631"/>
      <c r="BV39" s="632">
        <v>487</v>
      </c>
      <c r="BW39" s="633"/>
      <c r="BX39" s="633"/>
      <c r="BY39" s="633"/>
      <c r="BZ39" s="633"/>
      <c r="CA39" s="633"/>
      <c r="CB39" s="674"/>
      <c r="CD39" s="629" t="s">
        <v>337</v>
      </c>
      <c r="CE39" s="630"/>
      <c r="CF39" s="630"/>
      <c r="CG39" s="630"/>
      <c r="CH39" s="630"/>
      <c r="CI39" s="630"/>
      <c r="CJ39" s="630"/>
      <c r="CK39" s="630"/>
      <c r="CL39" s="630"/>
      <c r="CM39" s="630"/>
      <c r="CN39" s="630"/>
      <c r="CO39" s="630"/>
      <c r="CP39" s="630"/>
      <c r="CQ39" s="631"/>
      <c r="CR39" s="632">
        <v>67360</v>
      </c>
      <c r="CS39" s="651"/>
      <c r="CT39" s="651"/>
      <c r="CU39" s="651"/>
      <c r="CV39" s="651"/>
      <c r="CW39" s="651"/>
      <c r="CX39" s="651"/>
      <c r="CY39" s="652"/>
      <c r="CZ39" s="635">
        <v>1.9</v>
      </c>
      <c r="DA39" s="653"/>
      <c r="DB39" s="653"/>
      <c r="DC39" s="654"/>
      <c r="DD39" s="638">
        <v>58359</v>
      </c>
      <c r="DE39" s="651"/>
      <c r="DF39" s="651"/>
      <c r="DG39" s="651"/>
      <c r="DH39" s="651"/>
      <c r="DI39" s="651"/>
      <c r="DJ39" s="651"/>
      <c r="DK39" s="652"/>
      <c r="DL39" s="638" t="s">
        <v>229</v>
      </c>
      <c r="DM39" s="651"/>
      <c r="DN39" s="651"/>
      <c r="DO39" s="651"/>
      <c r="DP39" s="651"/>
      <c r="DQ39" s="651"/>
      <c r="DR39" s="651"/>
      <c r="DS39" s="651"/>
      <c r="DT39" s="651"/>
      <c r="DU39" s="651"/>
      <c r="DV39" s="652"/>
      <c r="DW39" s="635" t="s">
        <v>229</v>
      </c>
      <c r="DX39" s="653"/>
      <c r="DY39" s="653"/>
      <c r="DZ39" s="653"/>
      <c r="EA39" s="653"/>
      <c r="EB39" s="653"/>
      <c r="EC39" s="669"/>
    </row>
    <row r="40" spans="2:133" ht="11.25" customHeight="1" x14ac:dyDescent="0.15">
      <c r="B40" s="629" t="s">
        <v>338</v>
      </c>
      <c r="C40" s="630"/>
      <c r="D40" s="630"/>
      <c r="E40" s="630"/>
      <c r="F40" s="630"/>
      <c r="G40" s="630"/>
      <c r="H40" s="630"/>
      <c r="I40" s="630"/>
      <c r="J40" s="630"/>
      <c r="K40" s="630"/>
      <c r="L40" s="630"/>
      <c r="M40" s="630"/>
      <c r="N40" s="630"/>
      <c r="O40" s="630"/>
      <c r="P40" s="630"/>
      <c r="Q40" s="631"/>
      <c r="R40" s="632" t="s">
        <v>229</v>
      </c>
      <c r="S40" s="633"/>
      <c r="T40" s="633"/>
      <c r="U40" s="633"/>
      <c r="V40" s="633"/>
      <c r="W40" s="633"/>
      <c r="X40" s="633"/>
      <c r="Y40" s="634"/>
      <c r="Z40" s="663" t="s">
        <v>229</v>
      </c>
      <c r="AA40" s="663"/>
      <c r="AB40" s="663"/>
      <c r="AC40" s="663"/>
      <c r="AD40" s="664" t="s">
        <v>229</v>
      </c>
      <c r="AE40" s="664"/>
      <c r="AF40" s="664"/>
      <c r="AG40" s="664"/>
      <c r="AH40" s="664"/>
      <c r="AI40" s="664"/>
      <c r="AJ40" s="664"/>
      <c r="AK40" s="664"/>
      <c r="AL40" s="635" t="s">
        <v>229</v>
      </c>
      <c r="AM40" s="636"/>
      <c r="AN40" s="636"/>
      <c r="AO40" s="665"/>
      <c r="AQ40" s="670" t="s">
        <v>339</v>
      </c>
      <c r="AR40" s="671"/>
      <c r="AS40" s="671"/>
      <c r="AT40" s="671"/>
      <c r="AU40" s="671"/>
      <c r="AV40" s="671"/>
      <c r="AW40" s="671"/>
      <c r="AX40" s="671"/>
      <c r="AY40" s="672"/>
      <c r="AZ40" s="632" t="s">
        <v>229</v>
      </c>
      <c r="BA40" s="633"/>
      <c r="BB40" s="633"/>
      <c r="BC40" s="633"/>
      <c r="BD40" s="651"/>
      <c r="BE40" s="651"/>
      <c r="BF40" s="673"/>
      <c r="BG40" s="675" t="s">
        <v>340</v>
      </c>
      <c r="BH40" s="676"/>
      <c r="BI40" s="676"/>
      <c r="BJ40" s="676"/>
      <c r="BK40" s="676"/>
      <c r="BL40" s="224"/>
      <c r="BM40" s="630" t="s">
        <v>341</v>
      </c>
      <c r="BN40" s="630"/>
      <c r="BO40" s="630"/>
      <c r="BP40" s="630"/>
      <c r="BQ40" s="630"/>
      <c r="BR40" s="630"/>
      <c r="BS40" s="630"/>
      <c r="BT40" s="630"/>
      <c r="BU40" s="631"/>
      <c r="BV40" s="632">
        <v>74</v>
      </c>
      <c r="BW40" s="633"/>
      <c r="BX40" s="633"/>
      <c r="BY40" s="633"/>
      <c r="BZ40" s="633"/>
      <c r="CA40" s="633"/>
      <c r="CB40" s="674"/>
      <c r="CD40" s="629" t="s">
        <v>342</v>
      </c>
      <c r="CE40" s="630"/>
      <c r="CF40" s="630"/>
      <c r="CG40" s="630"/>
      <c r="CH40" s="630"/>
      <c r="CI40" s="630"/>
      <c r="CJ40" s="630"/>
      <c r="CK40" s="630"/>
      <c r="CL40" s="630"/>
      <c r="CM40" s="630"/>
      <c r="CN40" s="630"/>
      <c r="CO40" s="630"/>
      <c r="CP40" s="630"/>
      <c r="CQ40" s="631"/>
      <c r="CR40" s="632">
        <v>21960</v>
      </c>
      <c r="CS40" s="633"/>
      <c r="CT40" s="633"/>
      <c r="CU40" s="633"/>
      <c r="CV40" s="633"/>
      <c r="CW40" s="633"/>
      <c r="CX40" s="633"/>
      <c r="CY40" s="634"/>
      <c r="CZ40" s="635">
        <v>0.6</v>
      </c>
      <c r="DA40" s="653"/>
      <c r="DB40" s="653"/>
      <c r="DC40" s="654"/>
      <c r="DD40" s="638" t="s">
        <v>229</v>
      </c>
      <c r="DE40" s="633"/>
      <c r="DF40" s="633"/>
      <c r="DG40" s="633"/>
      <c r="DH40" s="633"/>
      <c r="DI40" s="633"/>
      <c r="DJ40" s="633"/>
      <c r="DK40" s="634"/>
      <c r="DL40" s="638" t="s">
        <v>229</v>
      </c>
      <c r="DM40" s="633"/>
      <c r="DN40" s="633"/>
      <c r="DO40" s="633"/>
      <c r="DP40" s="633"/>
      <c r="DQ40" s="633"/>
      <c r="DR40" s="633"/>
      <c r="DS40" s="633"/>
      <c r="DT40" s="633"/>
      <c r="DU40" s="633"/>
      <c r="DV40" s="634"/>
      <c r="DW40" s="635" t="s">
        <v>229</v>
      </c>
      <c r="DX40" s="653"/>
      <c r="DY40" s="653"/>
      <c r="DZ40" s="653"/>
      <c r="EA40" s="653"/>
      <c r="EB40" s="653"/>
      <c r="EC40" s="669"/>
    </row>
    <row r="41" spans="2:133" ht="11.25" customHeight="1" x14ac:dyDescent="0.15">
      <c r="B41" s="629" t="s">
        <v>343</v>
      </c>
      <c r="C41" s="630"/>
      <c r="D41" s="630"/>
      <c r="E41" s="630"/>
      <c r="F41" s="630"/>
      <c r="G41" s="630"/>
      <c r="H41" s="630"/>
      <c r="I41" s="630"/>
      <c r="J41" s="630"/>
      <c r="K41" s="630"/>
      <c r="L41" s="630"/>
      <c r="M41" s="630"/>
      <c r="N41" s="630"/>
      <c r="O41" s="630"/>
      <c r="P41" s="630"/>
      <c r="Q41" s="631"/>
      <c r="R41" s="632" t="s">
        <v>229</v>
      </c>
      <c r="S41" s="633"/>
      <c r="T41" s="633"/>
      <c r="U41" s="633"/>
      <c r="V41" s="633"/>
      <c r="W41" s="633"/>
      <c r="X41" s="633"/>
      <c r="Y41" s="634"/>
      <c r="Z41" s="663" t="s">
        <v>229</v>
      </c>
      <c r="AA41" s="663"/>
      <c r="AB41" s="663"/>
      <c r="AC41" s="663"/>
      <c r="AD41" s="664" t="s">
        <v>229</v>
      </c>
      <c r="AE41" s="664"/>
      <c r="AF41" s="664"/>
      <c r="AG41" s="664"/>
      <c r="AH41" s="664"/>
      <c r="AI41" s="664"/>
      <c r="AJ41" s="664"/>
      <c r="AK41" s="664"/>
      <c r="AL41" s="635" t="s">
        <v>229</v>
      </c>
      <c r="AM41" s="636"/>
      <c r="AN41" s="636"/>
      <c r="AO41" s="665"/>
      <c r="AQ41" s="670" t="s">
        <v>344</v>
      </c>
      <c r="AR41" s="671"/>
      <c r="AS41" s="671"/>
      <c r="AT41" s="671"/>
      <c r="AU41" s="671"/>
      <c r="AV41" s="671"/>
      <c r="AW41" s="671"/>
      <c r="AX41" s="671"/>
      <c r="AY41" s="672"/>
      <c r="AZ41" s="632">
        <v>91775</v>
      </c>
      <c r="BA41" s="633"/>
      <c r="BB41" s="633"/>
      <c r="BC41" s="633"/>
      <c r="BD41" s="651"/>
      <c r="BE41" s="651"/>
      <c r="BF41" s="673"/>
      <c r="BG41" s="675"/>
      <c r="BH41" s="676"/>
      <c r="BI41" s="676"/>
      <c r="BJ41" s="676"/>
      <c r="BK41" s="676"/>
      <c r="BL41" s="224"/>
      <c r="BM41" s="630" t="s">
        <v>345</v>
      </c>
      <c r="BN41" s="630"/>
      <c r="BO41" s="630"/>
      <c r="BP41" s="630"/>
      <c r="BQ41" s="630"/>
      <c r="BR41" s="630"/>
      <c r="BS41" s="630"/>
      <c r="BT41" s="630"/>
      <c r="BU41" s="631"/>
      <c r="BV41" s="632">
        <v>3</v>
      </c>
      <c r="BW41" s="633"/>
      <c r="BX41" s="633"/>
      <c r="BY41" s="633"/>
      <c r="BZ41" s="633"/>
      <c r="CA41" s="633"/>
      <c r="CB41" s="674"/>
      <c r="CD41" s="629" t="s">
        <v>346</v>
      </c>
      <c r="CE41" s="630"/>
      <c r="CF41" s="630"/>
      <c r="CG41" s="630"/>
      <c r="CH41" s="630"/>
      <c r="CI41" s="630"/>
      <c r="CJ41" s="630"/>
      <c r="CK41" s="630"/>
      <c r="CL41" s="630"/>
      <c r="CM41" s="630"/>
      <c r="CN41" s="630"/>
      <c r="CO41" s="630"/>
      <c r="CP41" s="630"/>
      <c r="CQ41" s="631"/>
      <c r="CR41" s="632" t="s">
        <v>229</v>
      </c>
      <c r="CS41" s="651"/>
      <c r="CT41" s="651"/>
      <c r="CU41" s="651"/>
      <c r="CV41" s="651"/>
      <c r="CW41" s="651"/>
      <c r="CX41" s="651"/>
      <c r="CY41" s="652"/>
      <c r="CZ41" s="635" t="s">
        <v>229</v>
      </c>
      <c r="DA41" s="653"/>
      <c r="DB41" s="653"/>
      <c r="DC41" s="654"/>
      <c r="DD41" s="638" t="s">
        <v>229</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629" t="s">
        <v>347</v>
      </c>
      <c r="C42" s="630"/>
      <c r="D42" s="630"/>
      <c r="E42" s="630"/>
      <c r="F42" s="630"/>
      <c r="G42" s="630"/>
      <c r="H42" s="630"/>
      <c r="I42" s="630"/>
      <c r="J42" s="630"/>
      <c r="K42" s="630"/>
      <c r="L42" s="630"/>
      <c r="M42" s="630"/>
      <c r="N42" s="630"/>
      <c r="O42" s="630"/>
      <c r="P42" s="630"/>
      <c r="Q42" s="631"/>
      <c r="R42" s="632">
        <v>57169</v>
      </c>
      <c r="S42" s="633"/>
      <c r="T42" s="633"/>
      <c r="U42" s="633"/>
      <c r="V42" s="633"/>
      <c r="W42" s="633"/>
      <c r="X42" s="633"/>
      <c r="Y42" s="634"/>
      <c r="Z42" s="663">
        <v>1.5</v>
      </c>
      <c r="AA42" s="663"/>
      <c r="AB42" s="663"/>
      <c r="AC42" s="663"/>
      <c r="AD42" s="664" t="s">
        <v>229</v>
      </c>
      <c r="AE42" s="664"/>
      <c r="AF42" s="664"/>
      <c r="AG42" s="664"/>
      <c r="AH42" s="664"/>
      <c r="AI42" s="664"/>
      <c r="AJ42" s="664"/>
      <c r="AK42" s="664"/>
      <c r="AL42" s="635" t="s">
        <v>229</v>
      </c>
      <c r="AM42" s="636"/>
      <c r="AN42" s="636"/>
      <c r="AO42" s="665"/>
      <c r="AQ42" s="666" t="s">
        <v>348</v>
      </c>
      <c r="AR42" s="667"/>
      <c r="AS42" s="667"/>
      <c r="AT42" s="667"/>
      <c r="AU42" s="667"/>
      <c r="AV42" s="667"/>
      <c r="AW42" s="667"/>
      <c r="AX42" s="667"/>
      <c r="AY42" s="668"/>
      <c r="AZ42" s="616">
        <v>164632</v>
      </c>
      <c r="BA42" s="655"/>
      <c r="BB42" s="655"/>
      <c r="BC42" s="655"/>
      <c r="BD42" s="617"/>
      <c r="BE42" s="617"/>
      <c r="BF42" s="661"/>
      <c r="BG42" s="677"/>
      <c r="BH42" s="678"/>
      <c r="BI42" s="678"/>
      <c r="BJ42" s="678"/>
      <c r="BK42" s="678"/>
      <c r="BL42" s="225"/>
      <c r="BM42" s="614" t="s">
        <v>349</v>
      </c>
      <c r="BN42" s="614"/>
      <c r="BO42" s="614"/>
      <c r="BP42" s="614"/>
      <c r="BQ42" s="614"/>
      <c r="BR42" s="614"/>
      <c r="BS42" s="614"/>
      <c r="BT42" s="614"/>
      <c r="BU42" s="615"/>
      <c r="BV42" s="616">
        <v>378</v>
      </c>
      <c r="BW42" s="655"/>
      <c r="BX42" s="655"/>
      <c r="BY42" s="655"/>
      <c r="BZ42" s="655"/>
      <c r="CA42" s="655"/>
      <c r="CB42" s="662"/>
      <c r="CD42" s="629" t="s">
        <v>350</v>
      </c>
      <c r="CE42" s="630"/>
      <c r="CF42" s="630"/>
      <c r="CG42" s="630"/>
      <c r="CH42" s="630"/>
      <c r="CI42" s="630"/>
      <c r="CJ42" s="630"/>
      <c r="CK42" s="630"/>
      <c r="CL42" s="630"/>
      <c r="CM42" s="630"/>
      <c r="CN42" s="630"/>
      <c r="CO42" s="630"/>
      <c r="CP42" s="630"/>
      <c r="CQ42" s="631"/>
      <c r="CR42" s="632">
        <v>685050</v>
      </c>
      <c r="CS42" s="633"/>
      <c r="CT42" s="633"/>
      <c r="CU42" s="633"/>
      <c r="CV42" s="633"/>
      <c r="CW42" s="633"/>
      <c r="CX42" s="633"/>
      <c r="CY42" s="634"/>
      <c r="CZ42" s="635">
        <v>19.7</v>
      </c>
      <c r="DA42" s="636"/>
      <c r="DB42" s="636"/>
      <c r="DC42" s="637"/>
      <c r="DD42" s="638">
        <v>208304</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613" t="s">
        <v>351</v>
      </c>
      <c r="C43" s="614"/>
      <c r="D43" s="614"/>
      <c r="E43" s="614"/>
      <c r="F43" s="614"/>
      <c r="G43" s="614"/>
      <c r="H43" s="614"/>
      <c r="I43" s="614"/>
      <c r="J43" s="614"/>
      <c r="K43" s="614"/>
      <c r="L43" s="614"/>
      <c r="M43" s="614"/>
      <c r="N43" s="614"/>
      <c r="O43" s="614"/>
      <c r="P43" s="614"/>
      <c r="Q43" s="615"/>
      <c r="R43" s="616">
        <v>3722239</v>
      </c>
      <c r="S43" s="655"/>
      <c r="T43" s="655"/>
      <c r="U43" s="655"/>
      <c r="V43" s="655"/>
      <c r="W43" s="655"/>
      <c r="X43" s="655"/>
      <c r="Y43" s="656"/>
      <c r="Z43" s="657">
        <v>100</v>
      </c>
      <c r="AA43" s="657"/>
      <c r="AB43" s="657"/>
      <c r="AC43" s="657"/>
      <c r="AD43" s="658">
        <v>2093114</v>
      </c>
      <c r="AE43" s="658"/>
      <c r="AF43" s="658"/>
      <c r="AG43" s="658"/>
      <c r="AH43" s="658"/>
      <c r="AI43" s="658"/>
      <c r="AJ43" s="658"/>
      <c r="AK43" s="658"/>
      <c r="AL43" s="619">
        <v>100</v>
      </c>
      <c r="AM43" s="659"/>
      <c r="AN43" s="659"/>
      <c r="AO43" s="660"/>
      <c r="CD43" s="629" t="s">
        <v>352</v>
      </c>
      <c r="CE43" s="630"/>
      <c r="CF43" s="630"/>
      <c r="CG43" s="630"/>
      <c r="CH43" s="630"/>
      <c r="CI43" s="630"/>
      <c r="CJ43" s="630"/>
      <c r="CK43" s="630"/>
      <c r="CL43" s="630"/>
      <c r="CM43" s="630"/>
      <c r="CN43" s="630"/>
      <c r="CO43" s="630"/>
      <c r="CP43" s="630"/>
      <c r="CQ43" s="631"/>
      <c r="CR43" s="632">
        <v>10287</v>
      </c>
      <c r="CS43" s="651"/>
      <c r="CT43" s="651"/>
      <c r="CU43" s="651"/>
      <c r="CV43" s="651"/>
      <c r="CW43" s="651"/>
      <c r="CX43" s="651"/>
      <c r="CY43" s="652"/>
      <c r="CZ43" s="635">
        <v>0.3</v>
      </c>
      <c r="DA43" s="653"/>
      <c r="DB43" s="653"/>
      <c r="DC43" s="654"/>
      <c r="DD43" s="638">
        <v>10287</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CD44" s="645" t="s">
        <v>299</v>
      </c>
      <c r="CE44" s="646"/>
      <c r="CF44" s="629" t="s">
        <v>353</v>
      </c>
      <c r="CG44" s="630"/>
      <c r="CH44" s="630"/>
      <c r="CI44" s="630"/>
      <c r="CJ44" s="630"/>
      <c r="CK44" s="630"/>
      <c r="CL44" s="630"/>
      <c r="CM44" s="630"/>
      <c r="CN44" s="630"/>
      <c r="CO44" s="630"/>
      <c r="CP44" s="630"/>
      <c r="CQ44" s="631"/>
      <c r="CR44" s="632">
        <v>643412</v>
      </c>
      <c r="CS44" s="633"/>
      <c r="CT44" s="633"/>
      <c r="CU44" s="633"/>
      <c r="CV44" s="633"/>
      <c r="CW44" s="633"/>
      <c r="CX44" s="633"/>
      <c r="CY44" s="634"/>
      <c r="CZ44" s="635">
        <v>18.5</v>
      </c>
      <c r="DA44" s="636"/>
      <c r="DB44" s="636"/>
      <c r="DC44" s="637"/>
      <c r="DD44" s="638">
        <v>198732</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B45" s="215" t="s">
        <v>354</v>
      </c>
      <c r="CD45" s="647"/>
      <c r="CE45" s="648"/>
      <c r="CF45" s="629" t="s">
        <v>355</v>
      </c>
      <c r="CG45" s="630"/>
      <c r="CH45" s="630"/>
      <c r="CI45" s="630"/>
      <c r="CJ45" s="630"/>
      <c r="CK45" s="630"/>
      <c r="CL45" s="630"/>
      <c r="CM45" s="630"/>
      <c r="CN45" s="630"/>
      <c r="CO45" s="630"/>
      <c r="CP45" s="630"/>
      <c r="CQ45" s="631"/>
      <c r="CR45" s="632">
        <v>191257</v>
      </c>
      <c r="CS45" s="651"/>
      <c r="CT45" s="651"/>
      <c r="CU45" s="651"/>
      <c r="CV45" s="651"/>
      <c r="CW45" s="651"/>
      <c r="CX45" s="651"/>
      <c r="CY45" s="652"/>
      <c r="CZ45" s="635">
        <v>5.5</v>
      </c>
      <c r="DA45" s="653"/>
      <c r="DB45" s="653"/>
      <c r="DC45" s="654"/>
      <c r="DD45" s="638">
        <v>10238</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B46" s="226" t="s">
        <v>356</v>
      </c>
      <c r="CD46" s="647"/>
      <c r="CE46" s="648"/>
      <c r="CF46" s="629" t="s">
        <v>357</v>
      </c>
      <c r="CG46" s="630"/>
      <c r="CH46" s="630"/>
      <c r="CI46" s="630"/>
      <c r="CJ46" s="630"/>
      <c r="CK46" s="630"/>
      <c r="CL46" s="630"/>
      <c r="CM46" s="630"/>
      <c r="CN46" s="630"/>
      <c r="CO46" s="630"/>
      <c r="CP46" s="630"/>
      <c r="CQ46" s="631"/>
      <c r="CR46" s="632">
        <v>450255</v>
      </c>
      <c r="CS46" s="633"/>
      <c r="CT46" s="633"/>
      <c r="CU46" s="633"/>
      <c r="CV46" s="633"/>
      <c r="CW46" s="633"/>
      <c r="CX46" s="633"/>
      <c r="CY46" s="634"/>
      <c r="CZ46" s="635">
        <v>13</v>
      </c>
      <c r="DA46" s="636"/>
      <c r="DB46" s="636"/>
      <c r="DC46" s="637"/>
      <c r="DD46" s="638">
        <v>188494</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B47" s="226" t="s">
        <v>358</v>
      </c>
      <c r="CD47" s="647"/>
      <c r="CE47" s="648"/>
      <c r="CF47" s="629" t="s">
        <v>359</v>
      </c>
      <c r="CG47" s="630"/>
      <c r="CH47" s="630"/>
      <c r="CI47" s="630"/>
      <c r="CJ47" s="630"/>
      <c r="CK47" s="630"/>
      <c r="CL47" s="630"/>
      <c r="CM47" s="630"/>
      <c r="CN47" s="630"/>
      <c r="CO47" s="630"/>
      <c r="CP47" s="630"/>
      <c r="CQ47" s="631"/>
      <c r="CR47" s="632">
        <v>41638</v>
      </c>
      <c r="CS47" s="651"/>
      <c r="CT47" s="651"/>
      <c r="CU47" s="651"/>
      <c r="CV47" s="651"/>
      <c r="CW47" s="651"/>
      <c r="CX47" s="651"/>
      <c r="CY47" s="652"/>
      <c r="CZ47" s="635">
        <v>1.2</v>
      </c>
      <c r="DA47" s="653"/>
      <c r="DB47" s="653"/>
      <c r="DC47" s="654"/>
      <c r="DD47" s="638">
        <v>9572</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x14ac:dyDescent="0.15">
      <c r="B48" s="226"/>
      <c r="CD48" s="649"/>
      <c r="CE48" s="650"/>
      <c r="CF48" s="629" t="s">
        <v>360</v>
      </c>
      <c r="CG48" s="630"/>
      <c r="CH48" s="630"/>
      <c r="CI48" s="630"/>
      <c r="CJ48" s="630"/>
      <c r="CK48" s="630"/>
      <c r="CL48" s="630"/>
      <c r="CM48" s="630"/>
      <c r="CN48" s="630"/>
      <c r="CO48" s="630"/>
      <c r="CP48" s="630"/>
      <c r="CQ48" s="631"/>
      <c r="CR48" s="632" t="s">
        <v>361</v>
      </c>
      <c r="CS48" s="633"/>
      <c r="CT48" s="633"/>
      <c r="CU48" s="633"/>
      <c r="CV48" s="633"/>
      <c r="CW48" s="633"/>
      <c r="CX48" s="633"/>
      <c r="CY48" s="634"/>
      <c r="CZ48" s="635" t="s">
        <v>361</v>
      </c>
      <c r="DA48" s="636"/>
      <c r="DB48" s="636"/>
      <c r="DC48" s="637"/>
      <c r="DD48" s="638" t="s">
        <v>229</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2:133" ht="11.25" customHeight="1" x14ac:dyDescent="0.15">
      <c r="B49" s="226"/>
      <c r="CD49" s="613" t="s">
        <v>362</v>
      </c>
      <c r="CE49" s="614"/>
      <c r="CF49" s="614"/>
      <c r="CG49" s="614"/>
      <c r="CH49" s="614"/>
      <c r="CI49" s="614"/>
      <c r="CJ49" s="614"/>
      <c r="CK49" s="614"/>
      <c r="CL49" s="614"/>
      <c r="CM49" s="614"/>
      <c r="CN49" s="614"/>
      <c r="CO49" s="614"/>
      <c r="CP49" s="614"/>
      <c r="CQ49" s="615"/>
      <c r="CR49" s="616">
        <v>3471545</v>
      </c>
      <c r="CS49" s="617"/>
      <c r="CT49" s="617"/>
      <c r="CU49" s="617"/>
      <c r="CV49" s="617"/>
      <c r="CW49" s="617"/>
      <c r="CX49" s="617"/>
      <c r="CY49" s="618"/>
      <c r="CZ49" s="619">
        <v>100</v>
      </c>
      <c r="DA49" s="620"/>
      <c r="DB49" s="620"/>
      <c r="DC49" s="621"/>
      <c r="DD49" s="622">
        <v>2346957</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sheetData>
  <sheetProtection algorithmName="SHA-512" hashValue="blNWyNTwLohIKUGHzjIHTfQ3YOoXPBrMf+AlOmU8IgGgdE9zWwzUJJWJXmlMuhoj+czBdrI+eOoW8eHpqQp0aw==" saltValue="HxACrsixN0ZmL4F14JfZ5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Q22" sqref="Q22:Z23"/>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2" t="s">
        <v>364</v>
      </c>
      <c r="DK2" s="1113"/>
      <c r="DL2" s="1113"/>
      <c r="DM2" s="1113"/>
      <c r="DN2" s="1113"/>
      <c r="DO2" s="1114"/>
      <c r="DP2" s="229"/>
      <c r="DQ2" s="1112" t="s">
        <v>365</v>
      </c>
      <c r="DR2" s="1113"/>
      <c r="DS2" s="1113"/>
      <c r="DT2" s="1113"/>
      <c r="DU2" s="1113"/>
      <c r="DV2" s="1113"/>
      <c r="DW2" s="1113"/>
      <c r="DX2" s="1113"/>
      <c r="DY2" s="1113"/>
      <c r="DZ2" s="1114"/>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1065" t="s">
        <v>366</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34"/>
      <c r="BA4" s="234"/>
      <c r="BB4" s="234"/>
      <c r="BC4" s="234"/>
      <c r="BD4" s="234"/>
      <c r="BE4" s="235"/>
      <c r="BF4" s="235"/>
      <c r="BG4" s="235"/>
      <c r="BH4" s="235"/>
      <c r="BI4" s="235"/>
      <c r="BJ4" s="235"/>
      <c r="BK4" s="235"/>
      <c r="BL4" s="235"/>
      <c r="BM4" s="235"/>
      <c r="BN4" s="235"/>
      <c r="BO4" s="235"/>
      <c r="BP4" s="235"/>
      <c r="BQ4" s="234" t="s">
        <v>367</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1001" t="s">
        <v>368</v>
      </c>
      <c r="B5" s="1002"/>
      <c r="C5" s="1002"/>
      <c r="D5" s="1002"/>
      <c r="E5" s="1002"/>
      <c r="F5" s="1002"/>
      <c r="G5" s="1002"/>
      <c r="H5" s="1002"/>
      <c r="I5" s="1002"/>
      <c r="J5" s="1002"/>
      <c r="K5" s="1002"/>
      <c r="L5" s="1002"/>
      <c r="M5" s="1002"/>
      <c r="N5" s="1002"/>
      <c r="O5" s="1002"/>
      <c r="P5" s="1003"/>
      <c r="Q5" s="1007" t="s">
        <v>369</v>
      </c>
      <c r="R5" s="1008"/>
      <c r="S5" s="1008"/>
      <c r="T5" s="1008"/>
      <c r="U5" s="1009"/>
      <c r="V5" s="1007" t="s">
        <v>370</v>
      </c>
      <c r="W5" s="1008"/>
      <c r="X5" s="1008"/>
      <c r="Y5" s="1008"/>
      <c r="Z5" s="1009"/>
      <c r="AA5" s="1007" t="s">
        <v>371</v>
      </c>
      <c r="AB5" s="1008"/>
      <c r="AC5" s="1008"/>
      <c r="AD5" s="1008"/>
      <c r="AE5" s="1008"/>
      <c r="AF5" s="1115" t="s">
        <v>372</v>
      </c>
      <c r="AG5" s="1008"/>
      <c r="AH5" s="1008"/>
      <c r="AI5" s="1008"/>
      <c r="AJ5" s="1021"/>
      <c r="AK5" s="1008" t="s">
        <v>373</v>
      </c>
      <c r="AL5" s="1008"/>
      <c r="AM5" s="1008"/>
      <c r="AN5" s="1008"/>
      <c r="AO5" s="1009"/>
      <c r="AP5" s="1007" t="s">
        <v>374</v>
      </c>
      <c r="AQ5" s="1008"/>
      <c r="AR5" s="1008"/>
      <c r="AS5" s="1008"/>
      <c r="AT5" s="1009"/>
      <c r="AU5" s="1007" t="s">
        <v>375</v>
      </c>
      <c r="AV5" s="1008"/>
      <c r="AW5" s="1008"/>
      <c r="AX5" s="1008"/>
      <c r="AY5" s="1021"/>
      <c r="AZ5" s="234"/>
      <c r="BA5" s="234"/>
      <c r="BB5" s="234"/>
      <c r="BC5" s="234"/>
      <c r="BD5" s="234"/>
      <c r="BE5" s="235"/>
      <c r="BF5" s="235"/>
      <c r="BG5" s="235"/>
      <c r="BH5" s="235"/>
      <c r="BI5" s="235"/>
      <c r="BJ5" s="235"/>
      <c r="BK5" s="235"/>
      <c r="BL5" s="235"/>
      <c r="BM5" s="235"/>
      <c r="BN5" s="235"/>
      <c r="BO5" s="235"/>
      <c r="BP5" s="235"/>
      <c r="BQ5" s="1001" t="s">
        <v>376</v>
      </c>
      <c r="BR5" s="1002"/>
      <c r="BS5" s="1002"/>
      <c r="BT5" s="1002"/>
      <c r="BU5" s="1002"/>
      <c r="BV5" s="1002"/>
      <c r="BW5" s="1002"/>
      <c r="BX5" s="1002"/>
      <c r="BY5" s="1002"/>
      <c r="BZ5" s="1002"/>
      <c r="CA5" s="1002"/>
      <c r="CB5" s="1002"/>
      <c r="CC5" s="1002"/>
      <c r="CD5" s="1002"/>
      <c r="CE5" s="1002"/>
      <c r="CF5" s="1002"/>
      <c r="CG5" s="1003"/>
      <c r="CH5" s="1007" t="s">
        <v>377</v>
      </c>
      <c r="CI5" s="1008"/>
      <c r="CJ5" s="1008"/>
      <c r="CK5" s="1008"/>
      <c r="CL5" s="1009"/>
      <c r="CM5" s="1007" t="s">
        <v>378</v>
      </c>
      <c r="CN5" s="1008"/>
      <c r="CO5" s="1008"/>
      <c r="CP5" s="1008"/>
      <c r="CQ5" s="1009"/>
      <c r="CR5" s="1007" t="s">
        <v>379</v>
      </c>
      <c r="CS5" s="1008"/>
      <c r="CT5" s="1008"/>
      <c r="CU5" s="1008"/>
      <c r="CV5" s="1009"/>
      <c r="CW5" s="1007" t="s">
        <v>380</v>
      </c>
      <c r="CX5" s="1008"/>
      <c r="CY5" s="1008"/>
      <c r="CZ5" s="1008"/>
      <c r="DA5" s="1009"/>
      <c r="DB5" s="1007" t="s">
        <v>381</v>
      </c>
      <c r="DC5" s="1008"/>
      <c r="DD5" s="1008"/>
      <c r="DE5" s="1008"/>
      <c r="DF5" s="1009"/>
      <c r="DG5" s="1100" t="s">
        <v>382</v>
      </c>
      <c r="DH5" s="1101"/>
      <c r="DI5" s="1101"/>
      <c r="DJ5" s="1101"/>
      <c r="DK5" s="1102"/>
      <c r="DL5" s="1100" t="s">
        <v>383</v>
      </c>
      <c r="DM5" s="1101"/>
      <c r="DN5" s="1101"/>
      <c r="DO5" s="1101"/>
      <c r="DP5" s="1102"/>
      <c r="DQ5" s="1007" t="s">
        <v>384</v>
      </c>
      <c r="DR5" s="1008"/>
      <c r="DS5" s="1008"/>
      <c r="DT5" s="1008"/>
      <c r="DU5" s="1009"/>
      <c r="DV5" s="1007" t="s">
        <v>375</v>
      </c>
      <c r="DW5" s="1008"/>
      <c r="DX5" s="1008"/>
      <c r="DY5" s="1008"/>
      <c r="DZ5" s="1021"/>
      <c r="EA5" s="236"/>
    </row>
    <row r="6" spans="1:131" s="237" customFormat="1" ht="26.25" customHeight="1" thickBot="1" x14ac:dyDescent="0.2">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16"/>
      <c r="AG6" s="1011"/>
      <c r="AH6" s="1011"/>
      <c r="AI6" s="1011"/>
      <c r="AJ6" s="1022"/>
      <c r="AK6" s="1011"/>
      <c r="AL6" s="1011"/>
      <c r="AM6" s="1011"/>
      <c r="AN6" s="1011"/>
      <c r="AO6" s="1012"/>
      <c r="AP6" s="1010"/>
      <c r="AQ6" s="1011"/>
      <c r="AR6" s="1011"/>
      <c r="AS6" s="1011"/>
      <c r="AT6" s="1012"/>
      <c r="AU6" s="1010"/>
      <c r="AV6" s="1011"/>
      <c r="AW6" s="1011"/>
      <c r="AX6" s="1011"/>
      <c r="AY6" s="1022"/>
      <c r="AZ6" s="234"/>
      <c r="BA6" s="234"/>
      <c r="BB6" s="234"/>
      <c r="BC6" s="234"/>
      <c r="BD6" s="234"/>
      <c r="BE6" s="235"/>
      <c r="BF6" s="235"/>
      <c r="BG6" s="235"/>
      <c r="BH6" s="235"/>
      <c r="BI6" s="235"/>
      <c r="BJ6" s="235"/>
      <c r="BK6" s="235"/>
      <c r="BL6" s="235"/>
      <c r="BM6" s="235"/>
      <c r="BN6" s="235"/>
      <c r="BO6" s="235"/>
      <c r="BP6" s="235"/>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3"/>
      <c r="DH6" s="1104"/>
      <c r="DI6" s="1104"/>
      <c r="DJ6" s="1104"/>
      <c r="DK6" s="1105"/>
      <c r="DL6" s="1103"/>
      <c r="DM6" s="1104"/>
      <c r="DN6" s="1104"/>
      <c r="DO6" s="1104"/>
      <c r="DP6" s="1105"/>
      <c r="DQ6" s="1010"/>
      <c r="DR6" s="1011"/>
      <c r="DS6" s="1011"/>
      <c r="DT6" s="1011"/>
      <c r="DU6" s="1012"/>
      <c r="DV6" s="1010"/>
      <c r="DW6" s="1011"/>
      <c r="DX6" s="1011"/>
      <c r="DY6" s="1011"/>
      <c r="DZ6" s="1022"/>
      <c r="EA6" s="236"/>
    </row>
    <row r="7" spans="1:131" s="237" customFormat="1" ht="26.25" customHeight="1" thickTop="1" x14ac:dyDescent="0.15">
      <c r="A7" s="238">
        <v>1</v>
      </c>
      <c r="B7" s="1052" t="s">
        <v>385</v>
      </c>
      <c r="C7" s="1053"/>
      <c r="D7" s="1053"/>
      <c r="E7" s="1053"/>
      <c r="F7" s="1053"/>
      <c r="G7" s="1053"/>
      <c r="H7" s="1053"/>
      <c r="I7" s="1053"/>
      <c r="J7" s="1053"/>
      <c r="K7" s="1053"/>
      <c r="L7" s="1053"/>
      <c r="M7" s="1053"/>
      <c r="N7" s="1053"/>
      <c r="O7" s="1053"/>
      <c r="P7" s="1054"/>
      <c r="Q7" s="1106">
        <v>3738</v>
      </c>
      <c r="R7" s="1107"/>
      <c r="S7" s="1107"/>
      <c r="T7" s="1107"/>
      <c r="U7" s="1107"/>
      <c r="V7" s="1107">
        <v>3487</v>
      </c>
      <c r="W7" s="1107"/>
      <c r="X7" s="1107"/>
      <c r="Y7" s="1107"/>
      <c r="Z7" s="1107"/>
      <c r="AA7" s="1107">
        <v>251</v>
      </c>
      <c r="AB7" s="1107"/>
      <c r="AC7" s="1107"/>
      <c r="AD7" s="1107"/>
      <c r="AE7" s="1108"/>
      <c r="AF7" s="1109">
        <v>231</v>
      </c>
      <c r="AG7" s="1110"/>
      <c r="AH7" s="1110"/>
      <c r="AI7" s="1110"/>
      <c r="AJ7" s="1111"/>
      <c r="AK7" s="1093">
        <v>80</v>
      </c>
      <c r="AL7" s="1094"/>
      <c r="AM7" s="1094"/>
      <c r="AN7" s="1094"/>
      <c r="AO7" s="1094"/>
      <c r="AP7" s="1094">
        <v>2672</v>
      </c>
      <c r="AQ7" s="1094"/>
      <c r="AR7" s="1094"/>
      <c r="AS7" s="1094"/>
      <c r="AT7" s="1094"/>
      <c r="AU7" s="1095"/>
      <c r="AV7" s="1095"/>
      <c r="AW7" s="1095"/>
      <c r="AX7" s="1095"/>
      <c r="AY7" s="1096"/>
      <c r="AZ7" s="234"/>
      <c r="BA7" s="234"/>
      <c r="BB7" s="234"/>
      <c r="BC7" s="234"/>
      <c r="BD7" s="234"/>
      <c r="BE7" s="235"/>
      <c r="BF7" s="235"/>
      <c r="BG7" s="235"/>
      <c r="BH7" s="235"/>
      <c r="BI7" s="235"/>
      <c r="BJ7" s="235"/>
      <c r="BK7" s="235"/>
      <c r="BL7" s="235"/>
      <c r="BM7" s="235"/>
      <c r="BN7" s="235"/>
      <c r="BO7" s="235"/>
      <c r="BP7" s="235"/>
      <c r="BQ7" s="238">
        <v>1</v>
      </c>
      <c r="BR7" s="239"/>
      <c r="BS7" s="1097" t="s">
        <v>615</v>
      </c>
      <c r="BT7" s="1098"/>
      <c r="BU7" s="1098"/>
      <c r="BV7" s="1098"/>
      <c r="BW7" s="1098"/>
      <c r="BX7" s="1098"/>
      <c r="BY7" s="1098"/>
      <c r="BZ7" s="1098"/>
      <c r="CA7" s="1098"/>
      <c r="CB7" s="1098"/>
      <c r="CC7" s="1098"/>
      <c r="CD7" s="1098"/>
      <c r="CE7" s="1098"/>
      <c r="CF7" s="1098"/>
      <c r="CG7" s="1099"/>
      <c r="CH7" s="1090">
        <v>2</v>
      </c>
      <c r="CI7" s="1091"/>
      <c r="CJ7" s="1091"/>
      <c r="CK7" s="1091"/>
      <c r="CL7" s="1092"/>
      <c r="CM7" s="1090">
        <v>23</v>
      </c>
      <c r="CN7" s="1091"/>
      <c r="CO7" s="1091"/>
      <c r="CP7" s="1091"/>
      <c r="CQ7" s="1092"/>
      <c r="CR7" s="1090">
        <v>8</v>
      </c>
      <c r="CS7" s="1091"/>
      <c r="CT7" s="1091"/>
      <c r="CU7" s="1091"/>
      <c r="CV7" s="1092"/>
      <c r="CW7" s="1090" t="s">
        <v>601</v>
      </c>
      <c r="CX7" s="1091"/>
      <c r="CY7" s="1091"/>
      <c r="CZ7" s="1091"/>
      <c r="DA7" s="1092"/>
      <c r="DB7" s="1090" t="s">
        <v>601</v>
      </c>
      <c r="DC7" s="1091"/>
      <c r="DD7" s="1091"/>
      <c r="DE7" s="1091"/>
      <c r="DF7" s="1092"/>
      <c r="DG7" s="1090" t="s">
        <v>601</v>
      </c>
      <c r="DH7" s="1091"/>
      <c r="DI7" s="1091"/>
      <c r="DJ7" s="1091"/>
      <c r="DK7" s="1092"/>
      <c r="DL7" s="1090" t="s">
        <v>601</v>
      </c>
      <c r="DM7" s="1091"/>
      <c r="DN7" s="1091"/>
      <c r="DO7" s="1091"/>
      <c r="DP7" s="1092"/>
      <c r="DQ7" s="1090" t="s">
        <v>619</v>
      </c>
      <c r="DR7" s="1091"/>
      <c r="DS7" s="1091"/>
      <c r="DT7" s="1091"/>
      <c r="DU7" s="1092"/>
      <c r="DV7" s="1097"/>
      <c r="DW7" s="1098"/>
      <c r="DX7" s="1098"/>
      <c r="DY7" s="1098"/>
      <c r="DZ7" s="1117"/>
      <c r="EA7" s="236"/>
    </row>
    <row r="8" spans="1:131" s="237" customFormat="1" ht="26.25" customHeight="1" x14ac:dyDescent="0.15">
      <c r="A8" s="240">
        <v>2</v>
      </c>
      <c r="B8" s="1039"/>
      <c r="C8" s="1040"/>
      <c r="D8" s="1040"/>
      <c r="E8" s="1040"/>
      <c r="F8" s="1040"/>
      <c r="G8" s="1040"/>
      <c r="H8" s="1040"/>
      <c r="I8" s="1040"/>
      <c r="J8" s="1040"/>
      <c r="K8" s="1040"/>
      <c r="L8" s="1040"/>
      <c r="M8" s="1040"/>
      <c r="N8" s="1040"/>
      <c r="O8" s="1040"/>
      <c r="P8" s="1041"/>
      <c r="Q8" s="1045"/>
      <c r="R8" s="1046"/>
      <c r="S8" s="1046"/>
      <c r="T8" s="1046"/>
      <c r="U8" s="1046"/>
      <c r="V8" s="1046"/>
      <c r="W8" s="1046"/>
      <c r="X8" s="1046"/>
      <c r="Y8" s="1046"/>
      <c r="Z8" s="1046"/>
      <c r="AA8" s="1046"/>
      <c r="AB8" s="1046"/>
      <c r="AC8" s="1046"/>
      <c r="AD8" s="1046"/>
      <c r="AE8" s="1047"/>
      <c r="AF8" s="1023"/>
      <c r="AG8" s="1024"/>
      <c r="AH8" s="1024"/>
      <c r="AI8" s="1024"/>
      <c r="AJ8" s="1025"/>
      <c r="AK8" s="1088"/>
      <c r="AL8" s="1089"/>
      <c r="AM8" s="1089"/>
      <c r="AN8" s="1089"/>
      <c r="AO8" s="1089"/>
      <c r="AP8" s="1089"/>
      <c r="AQ8" s="1089"/>
      <c r="AR8" s="1089"/>
      <c r="AS8" s="1089"/>
      <c r="AT8" s="1089"/>
      <c r="AU8" s="1086"/>
      <c r="AV8" s="1086"/>
      <c r="AW8" s="1086"/>
      <c r="AX8" s="1086"/>
      <c r="AY8" s="1087"/>
      <c r="AZ8" s="234"/>
      <c r="BA8" s="234"/>
      <c r="BB8" s="234"/>
      <c r="BC8" s="234"/>
      <c r="BD8" s="234"/>
      <c r="BE8" s="235"/>
      <c r="BF8" s="235"/>
      <c r="BG8" s="235"/>
      <c r="BH8" s="235"/>
      <c r="BI8" s="235"/>
      <c r="BJ8" s="235"/>
      <c r="BK8" s="235"/>
      <c r="BL8" s="235"/>
      <c r="BM8" s="235"/>
      <c r="BN8" s="235"/>
      <c r="BO8" s="235"/>
      <c r="BP8" s="235"/>
      <c r="BQ8" s="240">
        <v>2</v>
      </c>
      <c r="BR8" s="241"/>
      <c r="BS8" s="998" t="s">
        <v>616</v>
      </c>
      <c r="BT8" s="999"/>
      <c r="BU8" s="999"/>
      <c r="BV8" s="999"/>
      <c r="BW8" s="999"/>
      <c r="BX8" s="999"/>
      <c r="BY8" s="999"/>
      <c r="BZ8" s="999"/>
      <c r="CA8" s="999"/>
      <c r="CB8" s="999"/>
      <c r="CC8" s="999"/>
      <c r="CD8" s="999"/>
      <c r="CE8" s="999"/>
      <c r="CF8" s="999"/>
      <c r="CG8" s="1020"/>
      <c r="CH8" s="995">
        <v>2</v>
      </c>
      <c r="CI8" s="996"/>
      <c r="CJ8" s="996"/>
      <c r="CK8" s="996"/>
      <c r="CL8" s="997"/>
      <c r="CM8" s="995">
        <v>11</v>
      </c>
      <c r="CN8" s="996"/>
      <c r="CO8" s="996"/>
      <c r="CP8" s="996"/>
      <c r="CQ8" s="997"/>
      <c r="CR8" s="995">
        <v>5</v>
      </c>
      <c r="CS8" s="996"/>
      <c r="CT8" s="996"/>
      <c r="CU8" s="996"/>
      <c r="CV8" s="997"/>
      <c r="CW8" s="995" t="s">
        <v>601</v>
      </c>
      <c r="CX8" s="996"/>
      <c r="CY8" s="996"/>
      <c r="CZ8" s="996"/>
      <c r="DA8" s="997"/>
      <c r="DB8" s="995" t="s">
        <v>601</v>
      </c>
      <c r="DC8" s="996"/>
      <c r="DD8" s="996"/>
      <c r="DE8" s="996"/>
      <c r="DF8" s="997"/>
      <c r="DG8" s="995" t="s">
        <v>601</v>
      </c>
      <c r="DH8" s="996"/>
      <c r="DI8" s="996"/>
      <c r="DJ8" s="996"/>
      <c r="DK8" s="997"/>
      <c r="DL8" s="995" t="s">
        <v>601</v>
      </c>
      <c r="DM8" s="996"/>
      <c r="DN8" s="996"/>
      <c r="DO8" s="996"/>
      <c r="DP8" s="997"/>
      <c r="DQ8" s="995" t="s">
        <v>619</v>
      </c>
      <c r="DR8" s="996"/>
      <c r="DS8" s="996"/>
      <c r="DT8" s="996"/>
      <c r="DU8" s="997"/>
      <c r="DV8" s="998"/>
      <c r="DW8" s="999"/>
      <c r="DX8" s="999"/>
      <c r="DY8" s="999"/>
      <c r="DZ8" s="1000"/>
      <c r="EA8" s="236"/>
    </row>
    <row r="9" spans="1:131" s="237" customFormat="1" ht="26.25" customHeight="1" x14ac:dyDescent="0.15">
      <c r="A9" s="240">
        <v>3</v>
      </c>
      <c r="B9" s="1039"/>
      <c r="C9" s="1040"/>
      <c r="D9" s="1040"/>
      <c r="E9" s="1040"/>
      <c r="F9" s="1040"/>
      <c r="G9" s="1040"/>
      <c r="H9" s="1040"/>
      <c r="I9" s="1040"/>
      <c r="J9" s="1040"/>
      <c r="K9" s="1040"/>
      <c r="L9" s="1040"/>
      <c r="M9" s="1040"/>
      <c r="N9" s="1040"/>
      <c r="O9" s="1040"/>
      <c r="P9" s="1041"/>
      <c r="Q9" s="1045"/>
      <c r="R9" s="1046"/>
      <c r="S9" s="1046"/>
      <c r="T9" s="1046"/>
      <c r="U9" s="1046"/>
      <c r="V9" s="1046"/>
      <c r="W9" s="1046"/>
      <c r="X9" s="1046"/>
      <c r="Y9" s="1046"/>
      <c r="Z9" s="1046"/>
      <c r="AA9" s="1046"/>
      <c r="AB9" s="1046"/>
      <c r="AC9" s="1046"/>
      <c r="AD9" s="1046"/>
      <c r="AE9" s="1047"/>
      <c r="AF9" s="1023"/>
      <c r="AG9" s="1024"/>
      <c r="AH9" s="1024"/>
      <c r="AI9" s="1024"/>
      <c r="AJ9" s="1025"/>
      <c r="AK9" s="1088"/>
      <c r="AL9" s="1089"/>
      <c r="AM9" s="1089"/>
      <c r="AN9" s="1089"/>
      <c r="AO9" s="1089"/>
      <c r="AP9" s="1089"/>
      <c r="AQ9" s="1089"/>
      <c r="AR9" s="1089"/>
      <c r="AS9" s="1089"/>
      <c r="AT9" s="1089"/>
      <c r="AU9" s="1086"/>
      <c r="AV9" s="1086"/>
      <c r="AW9" s="1086"/>
      <c r="AX9" s="1086"/>
      <c r="AY9" s="1087"/>
      <c r="AZ9" s="234"/>
      <c r="BA9" s="234"/>
      <c r="BB9" s="234"/>
      <c r="BC9" s="234"/>
      <c r="BD9" s="234"/>
      <c r="BE9" s="235"/>
      <c r="BF9" s="235"/>
      <c r="BG9" s="235"/>
      <c r="BH9" s="235"/>
      <c r="BI9" s="235"/>
      <c r="BJ9" s="235"/>
      <c r="BK9" s="235"/>
      <c r="BL9" s="235"/>
      <c r="BM9" s="235"/>
      <c r="BN9" s="235"/>
      <c r="BO9" s="235"/>
      <c r="BP9" s="235"/>
      <c r="BQ9" s="240">
        <v>3</v>
      </c>
      <c r="BR9" s="241"/>
      <c r="BS9" s="998"/>
      <c r="BT9" s="999"/>
      <c r="BU9" s="999"/>
      <c r="BV9" s="999"/>
      <c r="BW9" s="999"/>
      <c r="BX9" s="999"/>
      <c r="BY9" s="999"/>
      <c r="BZ9" s="999"/>
      <c r="CA9" s="999"/>
      <c r="CB9" s="999"/>
      <c r="CC9" s="999"/>
      <c r="CD9" s="999"/>
      <c r="CE9" s="999"/>
      <c r="CF9" s="999"/>
      <c r="CG9" s="1020"/>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36"/>
    </row>
    <row r="10" spans="1:131" s="237" customFormat="1" ht="26.25" customHeight="1" x14ac:dyDescent="0.15">
      <c r="A10" s="240">
        <v>4</v>
      </c>
      <c r="B10" s="1039"/>
      <c r="C10" s="1040"/>
      <c r="D10" s="1040"/>
      <c r="E10" s="1040"/>
      <c r="F10" s="1040"/>
      <c r="G10" s="1040"/>
      <c r="H10" s="1040"/>
      <c r="I10" s="1040"/>
      <c r="J10" s="1040"/>
      <c r="K10" s="1040"/>
      <c r="L10" s="1040"/>
      <c r="M10" s="1040"/>
      <c r="N10" s="1040"/>
      <c r="O10" s="1040"/>
      <c r="P10" s="1041"/>
      <c r="Q10" s="1045"/>
      <c r="R10" s="1046"/>
      <c r="S10" s="1046"/>
      <c r="T10" s="1046"/>
      <c r="U10" s="1046"/>
      <c r="V10" s="1046"/>
      <c r="W10" s="1046"/>
      <c r="X10" s="1046"/>
      <c r="Y10" s="1046"/>
      <c r="Z10" s="1046"/>
      <c r="AA10" s="1046"/>
      <c r="AB10" s="1046"/>
      <c r="AC10" s="1046"/>
      <c r="AD10" s="1046"/>
      <c r="AE10" s="1047"/>
      <c r="AF10" s="1023"/>
      <c r="AG10" s="1024"/>
      <c r="AH10" s="1024"/>
      <c r="AI10" s="1024"/>
      <c r="AJ10" s="1025"/>
      <c r="AK10" s="1088"/>
      <c r="AL10" s="1089"/>
      <c r="AM10" s="1089"/>
      <c r="AN10" s="1089"/>
      <c r="AO10" s="1089"/>
      <c r="AP10" s="1089"/>
      <c r="AQ10" s="1089"/>
      <c r="AR10" s="1089"/>
      <c r="AS10" s="1089"/>
      <c r="AT10" s="1089"/>
      <c r="AU10" s="1086"/>
      <c r="AV10" s="1086"/>
      <c r="AW10" s="1086"/>
      <c r="AX10" s="1086"/>
      <c r="AY10" s="1087"/>
      <c r="AZ10" s="234"/>
      <c r="BA10" s="234"/>
      <c r="BB10" s="234"/>
      <c r="BC10" s="234"/>
      <c r="BD10" s="234"/>
      <c r="BE10" s="235"/>
      <c r="BF10" s="235"/>
      <c r="BG10" s="235"/>
      <c r="BH10" s="235"/>
      <c r="BI10" s="235"/>
      <c r="BJ10" s="235"/>
      <c r="BK10" s="235"/>
      <c r="BL10" s="235"/>
      <c r="BM10" s="235"/>
      <c r="BN10" s="235"/>
      <c r="BO10" s="235"/>
      <c r="BP10" s="235"/>
      <c r="BQ10" s="240">
        <v>4</v>
      </c>
      <c r="BR10" s="241"/>
      <c r="BS10" s="998"/>
      <c r="BT10" s="999"/>
      <c r="BU10" s="999"/>
      <c r="BV10" s="999"/>
      <c r="BW10" s="999"/>
      <c r="BX10" s="999"/>
      <c r="BY10" s="999"/>
      <c r="BZ10" s="999"/>
      <c r="CA10" s="999"/>
      <c r="CB10" s="999"/>
      <c r="CC10" s="999"/>
      <c r="CD10" s="999"/>
      <c r="CE10" s="999"/>
      <c r="CF10" s="999"/>
      <c r="CG10" s="1020"/>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36"/>
    </row>
    <row r="11" spans="1:131" s="237" customFormat="1" ht="26.25" customHeight="1" x14ac:dyDescent="0.15">
      <c r="A11" s="240">
        <v>5</v>
      </c>
      <c r="B11" s="1039"/>
      <c r="C11" s="1040"/>
      <c r="D11" s="1040"/>
      <c r="E11" s="1040"/>
      <c r="F11" s="1040"/>
      <c r="G11" s="1040"/>
      <c r="H11" s="1040"/>
      <c r="I11" s="1040"/>
      <c r="J11" s="1040"/>
      <c r="K11" s="1040"/>
      <c r="L11" s="1040"/>
      <c r="M11" s="1040"/>
      <c r="N11" s="1040"/>
      <c r="O11" s="1040"/>
      <c r="P11" s="1041"/>
      <c r="Q11" s="1045"/>
      <c r="R11" s="1046"/>
      <c r="S11" s="1046"/>
      <c r="T11" s="1046"/>
      <c r="U11" s="1046"/>
      <c r="V11" s="1046"/>
      <c r="W11" s="1046"/>
      <c r="X11" s="1046"/>
      <c r="Y11" s="1046"/>
      <c r="Z11" s="1046"/>
      <c r="AA11" s="1046"/>
      <c r="AB11" s="1046"/>
      <c r="AC11" s="1046"/>
      <c r="AD11" s="1046"/>
      <c r="AE11" s="1047"/>
      <c r="AF11" s="1023"/>
      <c r="AG11" s="1024"/>
      <c r="AH11" s="1024"/>
      <c r="AI11" s="1024"/>
      <c r="AJ11" s="1025"/>
      <c r="AK11" s="1088"/>
      <c r="AL11" s="1089"/>
      <c r="AM11" s="1089"/>
      <c r="AN11" s="1089"/>
      <c r="AO11" s="1089"/>
      <c r="AP11" s="1089"/>
      <c r="AQ11" s="1089"/>
      <c r="AR11" s="1089"/>
      <c r="AS11" s="1089"/>
      <c r="AT11" s="1089"/>
      <c r="AU11" s="1086"/>
      <c r="AV11" s="1086"/>
      <c r="AW11" s="1086"/>
      <c r="AX11" s="1086"/>
      <c r="AY11" s="1087"/>
      <c r="AZ11" s="234"/>
      <c r="BA11" s="234"/>
      <c r="BB11" s="234"/>
      <c r="BC11" s="234"/>
      <c r="BD11" s="234"/>
      <c r="BE11" s="235"/>
      <c r="BF11" s="235"/>
      <c r="BG11" s="235"/>
      <c r="BH11" s="235"/>
      <c r="BI11" s="235"/>
      <c r="BJ11" s="235"/>
      <c r="BK11" s="235"/>
      <c r="BL11" s="235"/>
      <c r="BM11" s="235"/>
      <c r="BN11" s="235"/>
      <c r="BO11" s="235"/>
      <c r="BP11" s="235"/>
      <c r="BQ11" s="240">
        <v>5</v>
      </c>
      <c r="BR11" s="241"/>
      <c r="BS11" s="998"/>
      <c r="BT11" s="999"/>
      <c r="BU11" s="999"/>
      <c r="BV11" s="999"/>
      <c r="BW11" s="999"/>
      <c r="BX11" s="999"/>
      <c r="BY11" s="999"/>
      <c r="BZ11" s="999"/>
      <c r="CA11" s="999"/>
      <c r="CB11" s="999"/>
      <c r="CC11" s="999"/>
      <c r="CD11" s="999"/>
      <c r="CE11" s="999"/>
      <c r="CF11" s="999"/>
      <c r="CG11" s="1020"/>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36"/>
    </row>
    <row r="12" spans="1:131" s="237" customFormat="1" ht="26.25" customHeight="1" x14ac:dyDescent="0.15">
      <c r="A12" s="240">
        <v>6</v>
      </c>
      <c r="B12" s="1039"/>
      <c r="C12" s="1040"/>
      <c r="D12" s="1040"/>
      <c r="E12" s="1040"/>
      <c r="F12" s="1040"/>
      <c r="G12" s="1040"/>
      <c r="H12" s="1040"/>
      <c r="I12" s="1040"/>
      <c r="J12" s="1040"/>
      <c r="K12" s="1040"/>
      <c r="L12" s="1040"/>
      <c r="M12" s="1040"/>
      <c r="N12" s="1040"/>
      <c r="O12" s="1040"/>
      <c r="P12" s="1041"/>
      <c r="Q12" s="1045"/>
      <c r="R12" s="1046"/>
      <c r="S12" s="1046"/>
      <c r="T12" s="1046"/>
      <c r="U12" s="1046"/>
      <c r="V12" s="1046"/>
      <c r="W12" s="1046"/>
      <c r="X12" s="1046"/>
      <c r="Y12" s="1046"/>
      <c r="Z12" s="1046"/>
      <c r="AA12" s="1046"/>
      <c r="AB12" s="1046"/>
      <c r="AC12" s="1046"/>
      <c r="AD12" s="1046"/>
      <c r="AE12" s="1047"/>
      <c r="AF12" s="1023"/>
      <c r="AG12" s="1024"/>
      <c r="AH12" s="1024"/>
      <c r="AI12" s="1024"/>
      <c r="AJ12" s="1025"/>
      <c r="AK12" s="1088"/>
      <c r="AL12" s="1089"/>
      <c r="AM12" s="1089"/>
      <c r="AN12" s="1089"/>
      <c r="AO12" s="1089"/>
      <c r="AP12" s="1089"/>
      <c r="AQ12" s="1089"/>
      <c r="AR12" s="1089"/>
      <c r="AS12" s="1089"/>
      <c r="AT12" s="1089"/>
      <c r="AU12" s="1086"/>
      <c r="AV12" s="1086"/>
      <c r="AW12" s="1086"/>
      <c r="AX12" s="1086"/>
      <c r="AY12" s="1087"/>
      <c r="AZ12" s="234"/>
      <c r="BA12" s="234"/>
      <c r="BB12" s="234"/>
      <c r="BC12" s="234"/>
      <c r="BD12" s="234"/>
      <c r="BE12" s="235"/>
      <c r="BF12" s="235"/>
      <c r="BG12" s="235"/>
      <c r="BH12" s="235"/>
      <c r="BI12" s="235"/>
      <c r="BJ12" s="235"/>
      <c r="BK12" s="235"/>
      <c r="BL12" s="235"/>
      <c r="BM12" s="235"/>
      <c r="BN12" s="235"/>
      <c r="BO12" s="235"/>
      <c r="BP12" s="235"/>
      <c r="BQ12" s="240">
        <v>6</v>
      </c>
      <c r="BR12" s="241"/>
      <c r="BS12" s="998"/>
      <c r="BT12" s="999"/>
      <c r="BU12" s="999"/>
      <c r="BV12" s="999"/>
      <c r="BW12" s="999"/>
      <c r="BX12" s="999"/>
      <c r="BY12" s="999"/>
      <c r="BZ12" s="999"/>
      <c r="CA12" s="999"/>
      <c r="CB12" s="999"/>
      <c r="CC12" s="999"/>
      <c r="CD12" s="999"/>
      <c r="CE12" s="999"/>
      <c r="CF12" s="999"/>
      <c r="CG12" s="1020"/>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36"/>
    </row>
    <row r="13" spans="1:131" s="237" customFormat="1" ht="26.25" customHeight="1" x14ac:dyDescent="0.15">
      <c r="A13" s="240">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3"/>
      <c r="AG13" s="1024"/>
      <c r="AH13" s="1024"/>
      <c r="AI13" s="1024"/>
      <c r="AJ13" s="1025"/>
      <c r="AK13" s="1088"/>
      <c r="AL13" s="1089"/>
      <c r="AM13" s="1089"/>
      <c r="AN13" s="1089"/>
      <c r="AO13" s="1089"/>
      <c r="AP13" s="1089"/>
      <c r="AQ13" s="1089"/>
      <c r="AR13" s="1089"/>
      <c r="AS13" s="1089"/>
      <c r="AT13" s="1089"/>
      <c r="AU13" s="1086"/>
      <c r="AV13" s="1086"/>
      <c r="AW13" s="1086"/>
      <c r="AX13" s="1086"/>
      <c r="AY13" s="1087"/>
      <c r="AZ13" s="234"/>
      <c r="BA13" s="234"/>
      <c r="BB13" s="234"/>
      <c r="BC13" s="234"/>
      <c r="BD13" s="234"/>
      <c r="BE13" s="235"/>
      <c r="BF13" s="235"/>
      <c r="BG13" s="235"/>
      <c r="BH13" s="235"/>
      <c r="BI13" s="235"/>
      <c r="BJ13" s="235"/>
      <c r="BK13" s="235"/>
      <c r="BL13" s="235"/>
      <c r="BM13" s="235"/>
      <c r="BN13" s="235"/>
      <c r="BO13" s="235"/>
      <c r="BP13" s="235"/>
      <c r="BQ13" s="240">
        <v>7</v>
      </c>
      <c r="BR13" s="241"/>
      <c r="BS13" s="998"/>
      <c r="BT13" s="999"/>
      <c r="BU13" s="999"/>
      <c r="BV13" s="999"/>
      <c r="BW13" s="999"/>
      <c r="BX13" s="999"/>
      <c r="BY13" s="999"/>
      <c r="BZ13" s="999"/>
      <c r="CA13" s="999"/>
      <c r="CB13" s="999"/>
      <c r="CC13" s="999"/>
      <c r="CD13" s="999"/>
      <c r="CE13" s="999"/>
      <c r="CF13" s="999"/>
      <c r="CG13" s="1020"/>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36"/>
    </row>
    <row r="14" spans="1:131" s="237" customFormat="1" ht="26.25" customHeight="1" x14ac:dyDescent="0.15">
      <c r="A14" s="240">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3"/>
      <c r="AG14" s="1024"/>
      <c r="AH14" s="1024"/>
      <c r="AI14" s="1024"/>
      <c r="AJ14" s="1025"/>
      <c r="AK14" s="1088"/>
      <c r="AL14" s="1089"/>
      <c r="AM14" s="1089"/>
      <c r="AN14" s="1089"/>
      <c r="AO14" s="1089"/>
      <c r="AP14" s="1089"/>
      <c r="AQ14" s="1089"/>
      <c r="AR14" s="1089"/>
      <c r="AS14" s="1089"/>
      <c r="AT14" s="1089"/>
      <c r="AU14" s="1086"/>
      <c r="AV14" s="1086"/>
      <c r="AW14" s="1086"/>
      <c r="AX14" s="1086"/>
      <c r="AY14" s="1087"/>
      <c r="AZ14" s="234"/>
      <c r="BA14" s="234"/>
      <c r="BB14" s="234"/>
      <c r="BC14" s="234"/>
      <c r="BD14" s="234"/>
      <c r="BE14" s="235"/>
      <c r="BF14" s="235"/>
      <c r="BG14" s="235"/>
      <c r="BH14" s="235"/>
      <c r="BI14" s="235"/>
      <c r="BJ14" s="235"/>
      <c r="BK14" s="235"/>
      <c r="BL14" s="235"/>
      <c r="BM14" s="235"/>
      <c r="BN14" s="235"/>
      <c r="BO14" s="235"/>
      <c r="BP14" s="235"/>
      <c r="BQ14" s="240">
        <v>8</v>
      </c>
      <c r="BR14" s="241"/>
      <c r="BS14" s="998"/>
      <c r="BT14" s="999"/>
      <c r="BU14" s="999"/>
      <c r="BV14" s="999"/>
      <c r="BW14" s="999"/>
      <c r="BX14" s="999"/>
      <c r="BY14" s="999"/>
      <c r="BZ14" s="999"/>
      <c r="CA14" s="999"/>
      <c r="CB14" s="999"/>
      <c r="CC14" s="999"/>
      <c r="CD14" s="999"/>
      <c r="CE14" s="999"/>
      <c r="CF14" s="999"/>
      <c r="CG14" s="1020"/>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36"/>
    </row>
    <row r="15" spans="1:131" s="237" customFormat="1" ht="26.25" customHeight="1" x14ac:dyDescent="0.15">
      <c r="A15" s="240">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3"/>
      <c r="AG15" s="1024"/>
      <c r="AH15" s="1024"/>
      <c r="AI15" s="1024"/>
      <c r="AJ15" s="1025"/>
      <c r="AK15" s="1088"/>
      <c r="AL15" s="1089"/>
      <c r="AM15" s="1089"/>
      <c r="AN15" s="1089"/>
      <c r="AO15" s="1089"/>
      <c r="AP15" s="1089"/>
      <c r="AQ15" s="1089"/>
      <c r="AR15" s="1089"/>
      <c r="AS15" s="1089"/>
      <c r="AT15" s="1089"/>
      <c r="AU15" s="1086"/>
      <c r="AV15" s="1086"/>
      <c r="AW15" s="1086"/>
      <c r="AX15" s="1086"/>
      <c r="AY15" s="1087"/>
      <c r="AZ15" s="234"/>
      <c r="BA15" s="234"/>
      <c r="BB15" s="234"/>
      <c r="BC15" s="234"/>
      <c r="BD15" s="234"/>
      <c r="BE15" s="235"/>
      <c r="BF15" s="235"/>
      <c r="BG15" s="235"/>
      <c r="BH15" s="235"/>
      <c r="BI15" s="235"/>
      <c r="BJ15" s="235"/>
      <c r="BK15" s="235"/>
      <c r="BL15" s="235"/>
      <c r="BM15" s="235"/>
      <c r="BN15" s="235"/>
      <c r="BO15" s="235"/>
      <c r="BP15" s="235"/>
      <c r="BQ15" s="240">
        <v>9</v>
      </c>
      <c r="BR15" s="241"/>
      <c r="BS15" s="998"/>
      <c r="BT15" s="999"/>
      <c r="BU15" s="999"/>
      <c r="BV15" s="999"/>
      <c r="BW15" s="999"/>
      <c r="BX15" s="999"/>
      <c r="BY15" s="999"/>
      <c r="BZ15" s="999"/>
      <c r="CA15" s="999"/>
      <c r="CB15" s="999"/>
      <c r="CC15" s="999"/>
      <c r="CD15" s="999"/>
      <c r="CE15" s="999"/>
      <c r="CF15" s="999"/>
      <c r="CG15" s="1020"/>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36"/>
    </row>
    <row r="16" spans="1:131" s="237" customFormat="1" ht="26.25" customHeight="1" x14ac:dyDescent="0.15">
      <c r="A16" s="240">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3"/>
      <c r="AG16" s="1024"/>
      <c r="AH16" s="1024"/>
      <c r="AI16" s="1024"/>
      <c r="AJ16" s="1025"/>
      <c r="AK16" s="1088"/>
      <c r="AL16" s="1089"/>
      <c r="AM16" s="1089"/>
      <c r="AN16" s="1089"/>
      <c r="AO16" s="1089"/>
      <c r="AP16" s="1089"/>
      <c r="AQ16" s="1089"/>
      <c r="AR16" s="1089"/>
      <c r="AS16" s="1089"/>
      <c r="AT16" s="1089"/>
      <c r="AU16" s="1086"/>
      <c r="AV16" s="1086"/>
      <c r="AW16" s="1086"/>
      <c r="AX16" s="1086"/>
      <c r="AY16" s="1087"/>
      <c r="AZ16" s="234"/>
      <c r="BA16" s="234"/>
      <c r="BB16" s="234"/>
      <c r="BC16" s="234"/>
      <c r="BD16" s="234"/>
      <c r="BE16" s="235"/>
      <c r="BF16" s="235"/>
      <c r="BG16" s="235"/>
      <c r="BH16" s="235"/>
      <c r="BI16" s="235"/>
      <c r="BJ16" s="235"/>
      <c r="BK16" s="235"/>
      <c r="BL16" s="235"/>
      <c r="BM16" s="235"/>
      <c r="BN16" s="235"/>
      <c r="BO16" s="235"/>
      <c r="BP16" s="235"/>
      <c r="BQ16" s="240">
        <v>10</v>
      </c>
      <c r="BR16" s="241"/>
      <c r="BS16" s="998"/>
      <c r="BT16" s="999"/>
      <c r="BU16" s="999"/>
      <c r="BV16" s="999"/>
      <c r="BW16" s="999"/>
      <c r="BX16" s="999"/>
      <c r="BY16" s="999"/>
      <c r="BZ16" s="999"/>
      <c r="CA16" s="999"/>
      <c r="CB16" s="999"/>
      <c r="CC16" s="999"/>
      <c r="CD16" s="999"/>
      <c r="CE16" s="999"/>
      <c r="CF16" s="999"/>
      <c r="CG16" s="1020"/>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36"/>
    </row>
    <row r="17" spans="1:131" s="237" customFormat="1" ht="26.25" customHeight="1" x14ac:dyDescent="0.15">
      <c r="A17" s="240">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3"/>
      <c r="AG17" s="1024"/>
      <c r="AH17" s="1024"/>
      <c r="AI17" s="1024"/>
      <c r="AJ17" s="1025"/>
      <c r="AK17" s="1088"/>
      <c r="AL17" s="1089"/>
      <c r="AM17" s="1089"/>
      <c r="AN17" s="1089"/>
      <c r="AO17" s="1089"/>
      <c r="AP17" s="1089"/>
      <c r="AQ17" s="1089"/>
      <c r="AR17" s="1089"/>
      <c r="AS17" s="1089"/>
      <c r="AT17" s="1089"/>
      <c r="AU17" s="1086"/>
      <c r="AV17" s="1086"/>
      <c r="AW17" s="1086"/>
      <c r="AX17" s="1086"/>
      <c r="AY17" s="1087"/>
      <c r="AZ17" s="234"/>
      <c r="BA17" s="234"/>
      <c r="BB17" s="234"/>
      <c r="BC17" s="234"/>
      <c r="BD17" s="234"/>
      <c r="BE17" s="235"/>
      <c r="BF17" s="235"/>
      <c r="BG17" s="235"/>
      <c r="BH17" s="235"/>
      <c r="BI17" s="235"/>
      <c r="BJ17" s="235"/>
      <c r="BK17" s="235"/>
      <c r="BL17" s="235"/>
      <c r="BM17" s="235"/>
      <c r="BN17" s="235"/>
      <c r="BO17" s="235"/>
      <c r="BP17" s="235"/>
      <c r="BQ17" s="240">
        <v>11</v>
      </c>
      <c r="BR17" s="241"/>
      <c r="BS17" s="998"/>
      <c r="BT17" s="999"/>
      <c r="BU17" s="999"/>
      <c r="BV17" s="999"/>
      <c r="BW17" s="999"/>
      <c r="BX17" s="999"/>
      <c r="BY17" s="999"/>
      <c r="BZ17" s="999"/>
      <c r="CA17" s="999"/>
      <c r="CB17" s="999"/>
      <c r="CC17" s="999"/>
      <c r="CD17" s="999"/>
      <c r="CE17" s="999"/>
      <c r="CF17" s="999"/>
      <c r="CG17" s="1020"/>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36"/>
    </row>
    <row r="18" spans="1:131" s="237" customFormat="1" ht="26.25" customHeight="1" x14ac:dyDescent="0.15">
      <c r="A18" s="240">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3"/>
      <c r="AG18" s="1024"/>
      <c r="AH18" s="1024"/>
      <c r="AI18" s="1024"/>
      <c r="AJ18" s="1025"/>
      <c r="AK18" s="1088"/>
      <c r="AL18" s="1089"/>
      <c r="AM18" s="1089"/>
      <c r="AN18" s="1089"/>
      <c r="AO18" s="1089"/>
      <c r="AP18" s="1089"/>
      <c r="AQ18" s="1089"/>
      <c r="AR18" s="1089"/>
      <c r="AS18" s="1089"/>
      <c r="AT18" s="1089"/>
      <c r="AU18" s="1086"/>
      <c r="AV18" s="1086"/>
      <c r="AW18" s="1086"/>
      <c r="AX18" s="1086"/>
      <c r="AY18" s="1087"/>
      <c r="AZ18" s="234"/>
      <c r="BA18" s="234"/>
      <c r="BB18" s="234"/>
      <c r="BC18" s="234"/>
      <c r="BD18" s="234"/>
      <c r="BE18" s="235"/>
      <c r="BF18" s="235"/>
      <c r="BG18" s="235"/>
      <c r="BH18" s="235"/>
      <c r="BI18" s="235"/>
      <c r="BJ18" s="235"/>
      <c r="BK18" s="235"/>
      <c r="BL18" s="235"/>
      <c r="BM18" s="235"/>
      <c r="BN18" s="235"/>
      <c r="BO18" s="235"/>
      <c r="BP18" s="235"/>
      <c r="BQ18" s="240">
        <v>12</v>
      </c>
      <c r="BR18" s="241"/>
      <c r="BS18" s="998"/>
      <c r="BT18" s="999"/>
      <c r="BU18" s="999"/>
      <c r="BV18" s="999"/>
      <c r="BW18" s="999"/>
      <c r="BX18" s="999"/>
      <c r="BY18" s="999"/>
      <c r="BZ18" s="999"/>
      <c r="CA18" s="999"/>
      <c r="CB18" s="999"/>
      <c r="CC18" s="999"/>
      <c r="CD18" s="999"/>
      <c r="CE18" s="999"/>
      <c r="CF18" s="999"/>
      <c r="CG18" s="1020"/>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36"/>
    </row>
    <row r="19" spans="1:131" s="237" customFormat="1" ht="26.25" customHeight="1" x14ac:dyDescent="0.15">
      <c r="A19" s="240">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3"/>
      <c r="AG19" s="1024"/>
      <c r="AH19" s="1024"/>
      <c r="AI19" s="1024"/>
      <c r="AJ19" s="1025"/>
      <c r="AK19" s="1088"/>
      <c r="AL19" s="1089"/>
      <c r="AM19" s="1089"/>
      <c r="AN19" s="1089"/>
      <c r="AO19" s="1089"/>
      <c r="AP19" s="1089"/>
      <c r="AQ19" s="1089"/>
      <c r="AR19" s="1089"/>
      <c r="AS19" s="1089"/>
      <c r="AT19" s="1089"/>
      <c r="AU19" s="1086"/>
      <c r="AV19" s="1086"/>
      <c r="AW19" s="1086"/>
      <c r="AX19" s="1086"/>
      <c r="AY19" s="1087"/>
      <c r="AZ19" s="234"/>
      <c r="BA19" s="234"/>
      <c r="BB19" s="234"/>
      <c r="BC19" s="234"/>
      <c r="BD19" s="234"/>
      <c r="BE19" s="235"/>
      <c r="BF19" s="235"/>
      <c r="BG19" s="235"/>
      <c r="BH19" s="235"/>
      <c r="BI19" s="235"/>
      <c r="BJ19" s="235"/>
      <c r="BK19" s="235"/>
      <c r="BL19" s="235"/>
      <c r="BM19" s="235"/>
      <c r="BN19" s="235"/>
      <c r="BO19" s="235"/>
      <c r="BP19" s="235"/>
      <c r="BQ19" s="240">
        <v>13</v>
      </c>
      <c r="BR19" s="241"/>
      <c r="BS19" s="998"/>
      <c r="BT19" s="999"/>
      <c r="BU19" s="999"/>
      <c r="BV19" s="999"/>
      <c r="BW19" s="999"/>
      <c r="BX19" s="999"/>
      <c r="BY19" s="999"/>
      <c r="BZ19" s="999"/>
      <c r="CA19" s="999"/>
      <c r="CB19" s="999"/>
      <c r="CC19" s="999"/>
      <c r="CD19" s="999"/>
      <c r="CE19" s="999"/>
      <c r="CF19" s="999"/>
      <c r="CG19" s="1020"/>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36"/>
    </row>
    <row r="20" spans="1:131" s="237" customFormat="1" ht="26.25" customHeight="1" x14ac:dyDescent="0.15">
      <c r="A20" s="240">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3"/>
      <c r="AG20" s="1024"/>
      <c r="AH20" s="1024"/>
      <c r="AI20" s="1024"/>
      <c r="AJ20" s="1025"/>
      <c r="AK20" s="1088"/>
      <c r="AL20" s="1089"/>
      <c r="AM20" s="1089"/>
      <c r="AN20" s="1089"/>
      <c r="AO20" s="1089"/>
      <c r="AP20" s="1089"/>
      <c r="AQ20" s="1089"/>
      <c r="AR20" s="1089"/>
      <c r="AS20" s="1089"/>
      <c r="AT20" s="1089"/>
      <c r="AU20" s="1086"/>
      <c r="AV20" s="1086"/>
      <c r="AW20" s="1086"/>
      <c r="AX20" s="1086"/>
      <c r="AY20" s="1087"/>
      <c r="AZ20" s="234"/>
      <c r="BA20" s="234"/>
      <c r="BB20" s="234"/>
      <c r="BC20" s="234"/>
      <c r="BD20" s="234"/>
      <c r="BE20" s="235"/>
      <c r="BF20" s="235"/>
      <c r="BG20" s="235"/>
      <c r="BH20" s="235"/>
      <c r="BI20" s="235"/>
      <c r="BJ20" s="235"/>
      <c r="BK20" s="235"/>
      <c r="BL20" s="235"/>
      <c r="BM20" s="235"/>
      <c r="BN20" s="235"/>
      <c r="BO20" s="235"/>
      <c r="BP20" s="235"/>
      <c r="BQ20" s="240">
        <v>14</v>
      </c>
      <c r="BR20" s="241"/>
      <c r="BS20" s="998"/>
      <c r="BT20" s="999"/>
      <c r="BU20" s="999"/>
      <c r="BV20" s="999"/>
      <c r="BW20" s="999"/>
      <c r="BX20" s="999"/>
      <c r="BY20" s="999"/>
      <c r="BZ20" s="999"/>
      <c r="CA20" s="999"/>
      <c r="CB20" s="999"/>
      <c r="CC20" s="999"/>
      <c r="CD20" s="999"/>
      <c r="CE20" s="999"/>
      <c r="CF20" s="999"/>
      <c r="CG20" s="1020"/>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36"/>
    </row>
    <row r="21" spans="1:131" s="237" customFormat="1" ht="26.25" customHeight="1" thickBot="1" x14ac:dyDescent="0.2">
      <c r="A21" s="240">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3"/>
      <c r="AG21" s="1024"/>
      <c r="AH21" s="1024"/>
      <c r="AI21" s="1024"/>
      <c r="AJ21" s="1025"/>
      <c r="AK21" s="1088"/>
      <c r="AL21" s="1089"/>
      <c r="AM21" s="1089"/>
      <c r="AN21" s="1089"/>
      <c r="AO21" s="1089"/>
      <c r="AP21" s="1089"/>
      <c r="AQ21" s="1089"/>
      <c r="AR21" s="1089"/>
      <c r="AS21" s="1089"/>
      <c r="AT21" s="1089"/>
      <c r="AU21" s="1086"/>
      <c r="AV21" s="1086"/>
      <c r="AW21" s="1086"/>
      <c r="AX21" s="1086"/>
      <c r="AY21" s="1087"/>
      <c r="AZ21" s="234"/>
      <c r="BA21" s="234"/>
      <c r="BB21" s="234"/>
      <c r="BC21" s="234"/>
      <c r="BD21" s="234"/>
      <c r="BE21" s="235"/>
      <c r="BF21" s="235"/>
      <c r="BG21" s="235"/>
      <c r="BH21" s="235"/>
      <c r="BI21" s="235"/>
      <c r="BJ21" s="235"/>
      <c r="BK21" s="235"/>
      <c r="BL21" s="235"/>
      <c r="BM21" s="235"/>
      <c r="BN21" s="235"/>
      <c r="BO21" s="235"/>
      <c r="BP21" s="235"/>
      <c r="BQ21" s="240">
        <v>15</v>
      </c>
      <c r="BR21" s="241"/>
      <c r="BS21" s="998"/>
      <c r="BT21" s="999"/>
      <c r="BU21" s="999"/>
      <c r="BV21" s="999"/>
      <c r="BW21" s="999"/>
      <c r="BX21" s="999"/>
      <c r="BY21" s="999"/>
      <c r="BZ21" s="999"/>
      <c r="CA21" s="999"/>
      <c r="CB21" s="999"/>
      <c r="CC21" s="999"/>
      <c r="CD21" s="999"/>
      <c r="CE21" s="999"/>
      <c r="CF21" s="999"/>
      <c r="CG21" s="1020"/>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36"/>
    </row>
    <row r="22" spans="1:131" s="237" customFormat="1" ht="26.25" customHeight="1" x14ac:dyDescent="0.15">
      <c r="A22" s="240">
        <v>16</v>
      </c>
      <c r="B22" s="1039"/>
      <c r="C22" s="1040"/>
      <c r="D22" s="1040"/>
      <c r="E22" s="1040"/>
      <c r="F22" s="1040"/>
      <c r="G22" s="1040"/>
      <c r="H22" s="1040"/>
      <c r="I22" s="1040"/>
      <c r="J22" s="1040"/>
      <c r="K22" s="1040"/>
      <c r="L22" s="1040"/>
      <c r="M22" s="1040"/>
      <c r="N22" s="1040"/>
      <c r="O22" s="1040"/>
      <c r="P22" s="1041"/>
      <c r="Q22" s="1083"/>
      <c r="R22" s="1084"/>
      <c r="S22" s="1084"/>
      <c r="T22" s="1084"/>
      <c r="U22" s="1084"/>
      <c r="V22" s="1084"/>
      <c r="W22" s="1084"/>
      <c r="X22" s="1084"/>
      <c r="Y22" s="1084"/>
      <c r="Z22" s="1084"/>
      <c r="AA22" s="1084"/>
      <c r="AB22" s="1084"/>
      <c r="AC22" s="1084"/>
      <c r="AD22" s="1084"/>
      <c r="AE22" s="1085"/>
      <c r="AF22" s="1023"/>
      <c r="AG22" s="1024"/>
      <c r="AH22" s="1024"/>
      <c r="AI22" s="1024"/>
      <c r="AJ22" s="1025"/>
      <c r="AK22" s="1079"/>
      <c r="AL22" s="1080"/>
      <c r="AM22" s="1080"/>
      <c r="AN22" s="1080"/>
      <c r="AO22" s="1080"/>
      <c r="AP22" s="1080"/>
      <c r="AQ22" s="1080"/>
      <c r="AR22" s="1080"/>
      <c r="AS22" s="1080"/>
      <c r="AT22" s="1080"/>
      <c r="AU22" s="1081"/>
      <c r="AV22" s="1081"/>
      <c r="AW22" s="1081"/>
      <c r="AX22" s="1081"/>
      <c r="AY22" s="1082"/>
      <c r="AZ22" s="1037" t="s">
        <v>386</v>
      </c>
      <c r="BA22" s="1037"/>
      <c r="BB22" s="1037"/>
      <c r="BC22" s="1037"/>
      <c r="BD22" s="1038"/>
      <c r="BE22" s="235"/>
      <c r="BF22" s="235"/>
      <c r="BG22" s="235"/>
      <c r="BH22" s="235"/>
      <c r="BI22" s="235"/>
      <c r="BJ22" s="235"/>
      <c r="BK22" s="235"/>
      <c r="BL22" s="235"/>
      <c r="BM22" s="235"/>
      <c r="BN22" s="235"/>
      <c r="BO22" s="235"/>
      <c r="BP22" s="235"/>
      <c r="BQ22" s="240">
        <v>16</v>
      </c>
      <c r="BR22" s="241"/>
      <c r="BS22" s="998"/>
      <c r="BT22" s="999"/>
      <c r="BU22" s="999"/>
      <c r="BV22" s="999"/>
      <c r="BW22" s="999"/>
      <c r="BX22" s="999"/>
      <c r="BY22" s="999"/>
      <c r="BZ22" s="999"/>
      <c r="CA22" s="999"/>
      <c r="CB22" s="999"/>
      <c r="CC22" s="999"/>
      <c r="CD22" s="999"/>
      <c r="CE22" s="999"/>
      <c r="CF22" s="999"/>
      <c r="CG22" s="1020"/>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36"/>
    </row>
    <row r="23" spans="1:131" s="237" customFormat="1" ht="26.25" customHeight="1" thickBot="1" x14ac:dyDescent="0.2">
      <c r="A23" s="242" t="s">
        <v>387</v>
      </c>
      <c r="B23" s="943" t="s">
        <v>388</v>
      </c>
      <c r="C23" s="944"/>
      <c r="D23" s="944"/>
      <c r="E23" s="944"/>
      <c r="F23" s="944"/>
      <c r="G23" s="944"/>
      <c r="H23" s="944"/>
      <c r="I23" s="944"/>
      <c r="J23" s="944"/>
      <c r="K23" s="944"/>
      <c r="L23" s="944"/>
      <c r="M23" s="944"/>
      <c r="N23" s="944"/>
      <c r="O23" s="944"/>
      <c r="P23" s="954"/>
      <c r="Q23" s="1070">
        <v>3738</v>
      </c>
      <c r="R23" s="1071"/>
      <c r="S23" s="1071"/>
      <c r="T23" s="1071"/>
      <c r="U23" s="1071"/>
      <c r="V23" s="1071">
        <v>3487</v>
      </c>
      <c r="W23" s="1071"/>
      <c r="X23" s="1071"/>
      <c r="Y23" s="1071"/>
      <c r="Z23" s="1071"/>
      <c r="AA23" s="1071">
        <v>251</v>
      </c>
      <c r="AB23" s="1071"/>
      <c r="AC23" s="1071"/>
      <c r="AD23" s="1071"/>
      <c r="AE23" s="1072"/>
      <c r="AF23" s="1073">
        <v>231</v>
      </c>
      <c r="AG23" s="1071"/>
      <c r="AH23" s="1071"/>
      <c r="AI23" s="1071"/>
      <c r="AJ23" s="1074"/>
      <c r="AK23" s="1075"/>
      <c r="AL23" s="1076"/>
      <c r="AM23" s="1076"/>
      <c r="AN23" s="1076"/>
      <c r="AO23" s="1076"/>
      <c r="AP23" s="1071">
        <v>2672</v>
      </c>
      <c r="AQ23" s="1071"/>
      <c r="AR23" s="1071"/>
      <c r="AS23" s="1071"/>
      <c r="AT23" s="1071"/>
      <c r="AU23" s="1077"/>
      <c r="AV23" s="1077"/>
      <c r="AW23" s="1077"/>
      <c r="AX23" s="1077"/>
      <c r="AY23" s="1078"/>
      <c r="AZ23" s="1067" t="s">
        <v>389</v>
      </c>
      <c r="BA23" s="1068"/>
      <c r="BB23" s="1068"/>
      <c r="BC23" s="1068"/>
      <c r="BD23" s="1069"/>
      <c r="BE23" s="235"/>
      <c r="BF23" s="235"/>
      <c r="BG23" s="235"/>
      <c r="BH23" s="235"/>
      <c r="BI23" s="235"/>
      <c r="BJ23" s="235"/>
      <c r="BK23" s="235"/>
      <c r="BL23" s="235"/>
      <c r="BM23" s="235"/>
      <c r="BN23" s="235"/>
      <c r="BO23" s="235"/>
      <c r="BP23" s="235"/>
      <c r="BQ23" s="240">
        <v>17</v>
      </c>
      <c r="BR23" s="241"/>
      <c r="BS23" s="998"/>
      <c r="BT23" s="999"/>
      <c r="BU23" s="999"/>
      <c r="BV23" s="999"/>
      <c r="BW23" s="999"/>
      <c r="BX23" s="999"/>
      <c r="BY23" s="999"/>
      <c r="BZ23" s="999"/>
      <c r="CA23" s="999"/>
      <c r="CB23" s="999"/>
      <c r="CC23" s="999"/>
      <c r="CD23" s="999"/>
      <c r="CE23" s="999"/>
      <c r="CF23" s="999"/>
      <c r="CG23" s="1020"/>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36"/>
    </row>
    <row r="24" spans="1:131" s="237" customFormat="1" ht="26.25" customHeight="1" x14ac:dyDescent="0.15">
      <c r="A24" s="1066" t="s">
        <v>390</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34"/>
      <c r="BA24" s="234"/>
      <c r="BB24" s="234"/>
      <c r="BC24" s="234"/>
      <c r="BD24" s="234"/>
      <c r="BE24" s="235"/>
      <c r="BF24" s="235"/>
      <c r="BG24" s="235"/>
      <c r="BH24" s="235"/>
      <c r="BI24" s="235"/>
      <c r="BJ24" s="235"/>
      <c r="BK24" s="235"/>
      <c r="BL24" s="235"/>
      <c r="BM24" s="235"/>
      <c r="BN24" s="235"/>
      <c r="BO24" s="235"/>
      <c r="BP24" s="235"/>
      <c r="BQ24" s="240">
        <v>18</v>
      </c>
      <c r="BR24" s="241"/>
      <c r="BS24" s="998"/>
      <c r="BT24" s="999"/>
      <c r="BU24" s="999"/>
      <c r="BV24" s="999"/>
      <c r="BW24" s="999"/>
      <c r="BX24" s="999"/>
      <c r="BY24" s="999"/>
      <c r="BZ24" s="999"/>
      <c r="CA24" s="999"/>
      <c r="CB24" s="999"/>
      <c r="CC24" s="999"/>
      <c r="CD24" s="999"/>
      <c r="CE24" s="999"/>
      <c r="CF24" s="999"/>
      <c r="CG24" s="1020"/>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36"/>
    </row>
    <row r="25" spans="1:131" ht="26.25" customHeight="1" thickBot="1" x14ac:dyDescent="0.2">
      <c r="A25" s="1065" t="s">
        <v>391</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34"/>
      <c r="BK25" s="234"/>
      <c r="BL25" s="234"/>
      <c r="BM25" s="234"/>
      <c r="BN25" s="234"/>
      <c r="BO25" s="243"/>
      <c r="BP25" s="243"/>
      <c r="BQ25" s="240">
        <v>19</v>
      </c>
      <c r="BR25" s="241"/>
      <c r="BS25" s="998"/>
      <c r="BT25" s="999"/>
      <c r="BU25" s="999"/>
      <c r="BV25" s="999"/>
      <c r="BW25" s="999"/>
      <c r="BX25" s="999"/>
      <c r="BY25" s="999"/>
      <c r="BZ25" s="999"/>
      <c r="CA25" s="999"/>
      <c r="CB25" s="999"/>
      <c r="CC25" s="999"/>
      <c r="CD25" s="999"/>
      <c r="CE25" s="999"/>
      <c r="CF25" s="999"/>
      <c r="CG25" s="1020"/>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231"/>
    </row>
    <row r="26" spans="1:131" ht="26.25" customHeight="1" x14ac:dyDescent="0.15">
      <c r="A26" s="1001" t="s">
        <v>368</v>
      </c>
      <c r="B26" s="1002"/>
      <c r="C26" s="1002"/>
      <c r="D26" s="1002"/>
      <c r="E26" s="1002"/>
      <c r="F26" s="1002"/>
      <c r="G26" s="1002"/>
      <c r="H26" s="1002"/>
      <c r="I26" s="1002"/>
      <c r="J26" s="1002"/>
      <c r="K26" s="1002"/>
      <c r="L26" s="1002"/>
      <c r="M26" s="1002"/>
      <c r="N26" s="1002"/>
      <c r="O26" s="1002"/>
      <c r="P26" s="1003"/>
      <c r="Q26" s="1007" t="s">
        <v>392</v>
      </c>
      <c r="R26" s="1008"/>
      <c r="S26" s="1008"/>
      <c r="T26" s="1008"/>
      <c r="U26" s="1009"/>
      <c r="V26" s="1007" t="s">
        <v>393</v>
      </c>
      <c r="W26" s="1008"/>
      <c r="X26" s="1008"/>
      <c r="Y26" s="1008"/>
      <c r="Z26" s="1009"/>
      <c r="AA26" s="1007" t="s">
        <v>394</v>
      </c>
      <c r="AB26" s="1008"/>
      <c r="AC26" s="1008"/>
      <c r="AD26" s="1008"/>
      <c r="AE26" s="1008"/>
      <c r="AF26" s="1061" t="s">
        <v>395</v>
      </c>
      <c r="AG26" s="1014"/>
      <c r="AH26" s="1014"/>
      <c r="AI26" s="1014"/>
      <c r="AJ26" s="1062"/>
      <c r="AK26" s="1008" t="s">
        <v>396</v>
      </c>
      <c r="AL26" s="1008"/>
      <c r="AM26" s="1008"/>
      <c r="AN26" s="1008"/>
      <c r="AO26" s="1009"/>
      <c r="AP26" s="1007" t="s">
        <v>397</v>
      </c>
      <c r="AQ26" s="1008"/>
      <c r="AR26" s="1008"/>
      <c r="AS26" s="1008"/>
      <c r="AT26" s="1009"/>
      <c r="AU26" s="1007" t="s">
        <v>398</v>
      </c>
      <c r="AV26" s="1008"/>
      <c r="AW26" s="1008"/>
      <c r="AX26" s="1008"/>
      <c r="AY26" s="1009"/>
      <c r="AZ26" s="1007" t="s">
        <v>399</v>
      </c>
      <c r="BA26" s="1008"/>
      <c r="BB26" s="1008"/>
      <c r="BC26" s="1008"/>
      <c r="BD26" s="1009"/>
      <c r="BE26" s="1007" t="s">
        <v>375</v>
      </c>
      <c r="BF26" s="1008"/>
      <c r="BG26" s="1008"/>
      <c r="BH26" s="1008"/>
      <c r="BI26" s="1021"/>
      <c r="BJ26" s="234"/>
      <c r="BK26" s="234"/>
      <c r="BL26" s="234"/>
      <c r="BM26" s="234"/>
      <c r="BN26" s="234"/>
      <c r="BO26" s="243"/>
      <c r="BP26" s="243"/>
      <c r="BQ26" s="240">
        <v>20</v>
      </c>
      <c r="BR26" s="241"/>
      <c r="BS26" s="998"/>
      <c r="BT26" s="999"/>
      <c r="BU26" s="999"/>
      <c r="BV26" s="999"/>
      <c r="BW26" s="999"/>
      <c r="BX26" s="999"/>
      <c r="BY26" s="999"/>
      <c r="BZ26" s="999"/>
      <c r="CA26" s="999"/>
      <c r="CB26" s="999"/>
      <c r="CC26" s="999"/>
      <c r="CD26" s="999"/>
      <c r="CE26" s="999"/>
      <c r="CF26" s="999"/>
      <c r="CG26" s="1020"/>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231"/>
    </row>
    <row r="27" spans="1:131" ht="26.25" customHeight="1" thickBot="1" x14ac:dyDescent="0.2">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3"/>
      <c r="AG27" s="1017"/>
      <c r="AH27" s="1017"/>
      <c r="AI27" s="1017"/>
      <c r="AJ27" s="1064"/>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2"/>
      <c r="BJ27" s="234"/>
      <c r="BK27" s="234"/>
      <c r="BL27" s="234"/>
      <c r="BM27" s="234"/>
      <c r="BN27" s="234"/>
      <c r="BO27" s="243"/>
      <c r="BP27" s="243"/>
      <c r="BQ27" s="240">
        <v>21</v>
      </c>
      <c r="BR27" s="241"/>
      <c r="BS27" s="998"/>
      <c r="BT27" s="999"/>
      <c r="BU27" s="999"/>
      <c r="BV27" s="999"/>
      <c r="BW27" s="999"/>
      <c r="BX27" s="999"/>
      <c r="BY27" s="999"/>
      <c r="BZ27" s="999"/>
      <c r="CA27" s="999"/>
      <c r="CB27" s="999"/>
      <c r="CC27" s="999"/>
      <c r="CD27" s="999"/>
      <c r="CE27" s="999"/>
      <c r="CF27" s="999"/>
      <c r="CG27" s="1020"/>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231"/>
    </row>
    <row r="28" spans="1:131" ht="26.25" customHeight="1" thickTop="1" x14ac:dyDescent="0.15">
      <c r="A28" s="244">
        <v>1</v>
      </c>
      <c r="B28" s="1052" t="s">
        <v>400</v>
      </c>
      <c r="C28" s="1053"/>
      <c r="D28" s="1053"/>
      <c r="E28" s="1053"/>
      <c r="F28" s="1053"/>
      <c r="G28" s="1053"/>
      <c r="H28" s="1053"/>
      <c r="I28" s="1053"/>
      <c r="J28" s="1053"/>
      <c r="K28" s="1053"/>
      <c r="L28" s="1053"/>
      <c r="M28" s="1053"/>
      <c r="N28" s="1053"/>
      <c r="O28" s="1053"/>
      <c r="P28" s="1054"/>
      <c r="Q28" s="1055">
        <v>302</v>
      </c>
      <c r="R28" s="1056"/>
      <c r="S28" s="1056"/>
      <c r="T28" s="1056"/>
      <c r="U28" s="1056"/>
      <c r="V28" s="1056">
        <v>278</v>
      </c>
      <c r="W28" s="1056"/>
      <c r="X28" s="1056"/>
      <c r="Y28" s="1056"/>
      <c r="Z28" s="1056"/>
      <c r="AA28" s="1056">
        <v>24</v>
      </c>
      <c r="AB28" s="1056"/>
      <c r="AC28" s="1056"/>
      <c r="AD28" s="1056"/>
      <c r="AE28" s="1057"/>
      <c r="AF28" s="1058">
        <v>24</v>
      </c>
      <c r="AG28" s="1056"/>
      <c r="AH28" s="1056"/>
      <c r="AI28" s="1056"/>
      <c r="AJ28" s="1059"/>
      <c r="AK28" s="1060">
        <v>29</v>
      </c>
      <c r="AL28" s="1048"/>
      <c r="AM28" s="1048"/>
      <c r="AN28" s="1048"/>
      <c r="AO28" s="1048"/>
      <c r="AP28" s="1048" t="s">
        <v>600</v>
      </c>
      <c r="AQ28" s="1048"/>
      <c r="AR28" s="1048"/>
      <c r="AS28" s="1048"/>
      <c r="AT28" s="1048"/>
      <c r="AU28" s="1048" t="s">
        <v>601</v>
      </c>
      <c r="AV28" s="1048"/>
      <c r="AW28" s="1048"/>
      <c r="AX28" s="1048"/>
      <c r="AY28" s="1048"/>
      <c r="AZ28" s="1049" t="s">
        <v>601</v>
      </c>
      <c r="BA28" s="1049"/>
      <c r="BB28" s="1049"/>
      <c r="BC28" s="1049"/>
      <c r="BD28" s="1049"/>
      <c r="BE28" s="1050"/>
      <c r="BF28" s="1050"/>
      <c r="BG28" s="1050"/>
      <c r="BH28" s="1050"/>
      <c r="BI28" s="1051"/>
      <c r="BJ28" s="234"/>
      <c r="BK28" s="234"/>
      <c r="BL28" s="234"/>
      <c r="BM28" s="234"/>
      <c r="BN28" s="234"/>
      <c r="BO28" s="243"/>
      <c r="BP28" s="243"/>
      <c r="BQ28" s="240">
        <v>22</v>
      </c>
      <c r="BR28" s="241"/>
      <c r="BS28" s="998"/>
      <c r="BT28" s="999"/>
      <c r="BU28" s="999"/>
      <c r="BV28" s="999"/>
      <c r="BW28" s="999"/>
      <c r="BX28" s="999"/>
      <c r="BY28" s="999"/>
      <c r="BZ28" s="999"/>
      <c r="CA28" s="999"/>
      <c r="CB28" s="999"/>
      <c r="CC28" s="999"/>
      <c r="CD28" s="999"/>
      <c r="CE28" s="999"/>
      <c r="CF28" s="999"/>
      <c r="CG28" s="1020"/>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231"/>
    </row>
    <row r="29" spans="1:131" ht="26.25" customHeight="1" x14ac:dyDescent="0.15">
      <c r="A29" s="244">
        <v>2</v>
      </c>
      <c r="B29" s="1039" t="s">
        <v>401</v>
      </c>
      <c r="C29" s="1040"/>
      <c r="D29" s="1040"/>
      <c r="E29" s="1040"/>
      <c r="F29" s="1040"/>
      <c r="G29" s="1040"/>
      <c r="H29" s="1040"/>
      <c r="I29" s="1040"/>
      <c r="J29" s="1040"/>
      <c r="K29" s="1040"/>
      <c r="L29" s="1040"/>
      <c r="M29" s="1040"/>
      <c r="N29" s="1040"/>
      <c r="O29" s="1040"/>
      <c r="P29" s="1041"/>
      <c r="Q29" s="1045">
        <v>139</v>
      </c>
      <c r="R29" s="1046"/>
      <c r="S29" s="1046"/>
      <c r="T29" s="1046"/>
      <c r="U29" s="1046"/>
      <c r="V29" s="1046">
        <v>139</v>
      </c>
      <c r="W29" s="1046"/>
      <c r="X29" s="1046"/>
      <c r="Y29" s="1046"/>
      <c r="Z29" s="1046"/>
      <c r="AA29" s="1046" t="s">
        <v>621</v>
      </c>
      <c r="AB29" s="1046"/>
      <c r="AC29" s="1046"/>
      <c r="AD29" s="1046"/>
      <c r="AE29" s="1047"/>
      <c r="AF29" s="1023" t="s">
        <v>389</v>
      </c>
      <c r="AG29" s="1024"/>
      <c r="AH29" s="1024"/>
      <c r="AI29" s="1024"/>
      <c r="AJ29" s="1025"/>
      <c r="AK29" s="986">
        <v>81</v>
      </c>
      <c r="AL29" s="977"/>
      <c r="AM29" s="977"/>
      <c r="AN29" s="977"/>
      <c r="AO29" s="977"/>
      <c r="AP29" s="977">
        <v>34</v>
      </c>
      <c r="AQ29" s="977"/>
      <c r="AR29" s="977"/>
      <c r="AS29" s="977"/>
      <c r="AT29" s="977"/>
      <c r="AU29" s="977">
        <v>34</v>
      </c>
      <c r="AV29" s="977"/>
      <c r="AW29" s="977"/>
      <c r="AX29" s="977"/>
      <c r="AY29" s="977"/>
      <c r="AZ29" s="1044" t="s">
        <v>601</v>
      </c>
      <c r="BA29" s="1044"/>
      <c r="BB29" s="1044"/>
      <c r="BC29" s="1044"/>
      <c r="BD29" s="1044"/>
      <c r="BE29" s="978"/>
      <c r="BF29" s="978"/>
      <c r="BG29" s="978"/>
      <c r="BH29" s="978"/>
      <c r="BI29" s="979"/>
      <c r="BJ29" s="234"/>
      <c r="BK29" s="234"/>
      <c r="BL29" s="234"/>
      <c r="BM29" s="234"/>
      <c r="BN29" s="234"/>
      <c r="BO29" s="243"/>
      <c r="BP29" s="243"/>
      <c r="BQ29" s="240">
        <v>23</v>
      </c>
      <c r="BR29" s="241"/>
      <c r="BS29" s="998"/>
      <c r="BT29" s="999"/>
      <c r="BU29" s="999"/>
      <c r="BV29" s="999"/>
      <c r="BW29" s="999"/>
      <c r="BX29" s="999"/>
      <c r="BY29" s="999"/>
      <c r="BZ29" s="999"/>
      <c r="CA29" s="999"/>
      <c r="CB29" s="999"/>
      <c r="CC29" s="999"/>
      <c r="CD29" s="999"/>
      <c r="CE29" s="999"/>
      <c r="CF29" s="999"/>
      <c r="CG29" s="1020"/>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231"/>
    </row>
    <row r="30" spans="1:131" ht="26.25" customHeight="1" x14ac:dyDescent="0.15">
      <c r="A30" s="244">
        <v>3</v>
      </c>
      <c r="B30" s="1039" t="s">
        <v>402</v>
      </c>
      <c r="C30" s="1040"/>
      <c r="D30" s="1040"/>
      <c r="E30" s="1040"/>
      <c r="F30" s="1040"/>
      <c r="G30" s="1040"/>
      <c r="H30" s="1040"/>
      <c r="I30" s="1040"/>
      <c r="J30" s="1040"/>
      <c r="K30" s="1040"/>
      <c r="L30" s="1040"/>
      <c r="M30" s="1040"/>
      <c r="N30" s="1040"/>
      <c r="O30" s="1040"/>
      <c r="P30" s="1041"/>
      <c r="Q30" s="1045">
        <v>614</v>
      </c>
      <c r="R30" s="1046"/>
      <c r="S30" s="1046"/>
      <c r="T30" s="1046"/>
      <c r="U30" s="1046"/>
      <c r="V30" s="1046">
        <v>586</v>
      </c>
      <c r="W30" s="1046"/>
      <c r="X30" s="1046"/>
      <c r="Y30" s="1046"/>
      <c r="Z30" s="1046"/>
      <c r="AA30" s="1046">
        <v>28</v>
      </c>
      <c r="AB30" s="1046"/>
      <c r="AC30" s="1046"/>
      <c r="AD30" s="1046"/>
      <c r="AE30" s="1047"/>
      <c r="AF30" s="1023">
        <v>28</v>
      </c>
      <c r="AG30" s="1024"/>
      <c r="AH30" s="1024"/>
      <c r="AI30" s="1024"/>
      <c r="AJ30" s="1025"/>
      <c r="AK30" s="986">
        <v>94</v>
      </c>
      <c r="AL30" s="977"/>
      <c r="AM30" s="977"/>
      <c r="AN30" s="977"/>
      <c r="AO30" s="977"/>
      <c r="AP30" s="977" t="s">
        <v>601</v>
      </c>
      <c r="AQ30" s="977"/>
      <c r="AR30" s="977"/>
      <c r="AS30" s="977"/>
      <c r="AT30" s="977"/>
      <c r="AU30" s="977" t="s">
        <v>602</v>
      </c>
      <c r="AV30" s="977"/>
      <c r="AW30" s="977"/>
      <c r="AX30" s="977"/>
      <c r="AY30" s="977"/>
      <c r="AZ30" s="1044" t="s">
        <v>601</v>
      </c>
      <c r="BA30" s="1044"/>
      <c r="BB30" s="1044"/>
      <c r="BC30" s="1044"/>
      <c r="BD30" s="1044"/>
      <c r="BE30" s="978"/>
      <c r="BF30" s="978"/>
      <c r="BG30" s="978"/>
      <c r="BH30" s="978"/>
      <c r="BI30" s="979"/>
      <c r="BJ30" s="234"/>
      <c r="BK30" s="234"/>
      <c r="BL30" s="234"/>
      <c r="BM30" s="234"/>
      <c r="BN30" s="234"/>
      <c r="BO30" s="243"/>
      <c r="BP30" s="243"/>
      <c r="BQ30" s="240">
        <v>24</v>
      </c>
      <c r="BR30" s="241"/>
      <c r="BS30" s="998"/>
      <c r="BT30" s="999"/>
      <c r="BU30" s="999"/>
      <c r="BV30" s="999"/>
      <c r="BW30" s="999"/>
      <c r="BX30" s="999"/>
      <c r="BY30" s="999"/>
      <c r="BZ30" s="999"/>
      <c r="CA30" s="999"/>
      <c r="CB30" s="999"/>
      <c r="CC30" s="999"/>
      <c r="CD30" s="999"/>
      <c r="CE30" s="999"/>
      <c r="CF30" s="999"/>
      <c r="CG30" s="1020"/>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231"/>
    </row>
    <row r="31" spans="1:131" ht="26.25" customHeight="1" x14ac:dyDescent="0.15">
      <c r="A31" s="244">
        <v>4</v>
      </c>
      <c r="B31" s="1039" t="s">
        <v>403</v>
      </c>
      <c r="C31" s="1040"/>
      <c r="D31" s="1040"/>
      <c r="E31" s="1040"/>
      <c r="F31" s="1040"/>
      <c r="G31" s="1040"/>
      <c r="H31" s="1040"/>
      <c r="I31" s="1040"/>
      <c r="J31" s="1040"/>
      <c r="K31" s="1040"/>
      <c r="L31" s="1040"/>
      <c r="M31" s="1040"/>
      <c r="N31" s="1040"/>
      <c r="O31" s="1040"/>
      <c r="P31" s="1041"/>
      <c r="Q31" s="1045">
        <v>48</v>
      </c>
      <c r="R31" s="1046"/>
      <c r="S31" s="1046"/>
      <c r="T31" s="1046"/>
      <c r="U31" s="1046"/>
      <c r="V31" s="1046">
        <v>48</v>
      </c>
      <c r="W31" s="1046"/>
      <c r="X31" s="1046"/>
      <c r="Y31" s="1046"/>
      <c r="Z31" s="1046"/>
      <c r="AA31" s="1046" t="s">
        <v>622</v>
      </c>
      <c r="AB31" s="1046"/>
      <c r="AC31" s="1046"/>
      <c r="AD31" s="1046"/>
      <c r="AE31" s="1047"/>
      <c r="AF31" s="1023">
        <v>0</v>
      </c>
      <c r="AG31" s="1024"/>
      <c r="AH31" s="1024"/>
      <c r="AI31" s="1024"/>
      <c r="AJ31" s="1025"/>
      <c r="AK31" s="986">
        <v>16</v>
      </c>
      <c r="AL31" s="977"/>
      <c r="AM31" s="977"/>
      <c r="AN31" s="977"/>
      <c r="AO31" s="977"/>
      <c r="AP31" s="977" t="s">
        <v>601</v>
      </c>
      <c r="AQ31" s="977"/>
      <c r="AR31" s="977"/>
      <c r="AS31" s="977"/>
      <c r="AT31" s="977"/>
      <c r="AU31" s="977" t="s">
        <v>601</v>
      </c>
      <c r="AV31" s="977"/>
      <c r="AW31" s="977"/>
      <c r="AX31" s="977"/>
      <c r="AY31" s="977"/>
      <c r="AZ31" s="1044" t="s">
        <v>603</v>
      </c>
      <c r="BA31" s="1044"/>
      <c r="BB31" s="1044"/>
      <c r="BC31" s="1044"/>
      <c r="BD31" s="1044"/>
      <c r="BE31" s="978"/>
      <c r="BF31" s="978"/>
      <c r="BG31" s="978"/>
      <c r="BH31" s="978"/>
      <c r="BI31" s="979"/>
      <c r="BJ31" s="234"/>
      <c r="BK31" s="234"/>
      <c r="BL31" s="234"/>
      <c r="BM31" s="234"/>
      <c r="BN31" s="234"/>
      <c r="BO31" s="243"/>
      <c r="BP31" s="243"/>
      <c r="BQ31" s="240">
        <v>25</v>
      </c>
      <c r="BR31" s="241"/>
      <c r="BS31" s="998"/>
      <c r="BT31" s="999"/>
      <c r="BU31" s="999"/>
      <c r="BV31" s="999"/>
      <c r="BW31" s="999"/>
      <c r="BX31" s="999"/>
      <c r="BY31" s="999"/>
      <c r="BZ31" s="999"/>
      <c r="CA31" s="999"/>
      <c r="CB31" s="999"/>
      <c r="CC31" s="999"/>
      <c r="CD31" s="999"/>
      <c r="CE31" s="999"/>
      <c r="CF31" s="999"/>
      <c r="CG31" s="1020"/>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231"/>
    </row>
    <row r="32" spans="1:131" ht="26.25" customHeight="1" x14ac:dyDescent="0.15">
      <c r="A32" s="244">
        <v>5</v>
      </c>
      <c r="B32" s="1039" t="s">
        <v>404</v>
      </c>
      <c r="C32" s="1040"/>
      <c r="D32" s="1040"/>
      <c r="E32" s="1040"/>
      <c r="F32" s="1040"/>
      <c r="G32" s="1040"/>
      <c r="H32" s="1040"/>
      <c r="I32" s="1040"/>
      <c r="J32" s="1040"/>
      <c r="K32" s="1040"/>
      <c r="L32" s="1040"/>
      <c r="M32" s="1040"/>
      <c r="N32" s="1040"/>
      <c r="O32" s="1040"/>
      <c r="P32" s="1041"/>
      <c r="Q32" s="1045">
        <v>294</v>
      </c>
      <c r="R32" s="1046"/>
      <c r="S32" s="1046"/>
      <c r="T32" s="1046"/>
      <c r="U32" s="1046"/>
      <c r="V32" s="1046">
        <v>263</v>
      </c>
      <c r="W32" s="1046"/>
      <c r="X32" s="1046"/>
      <c r="Y32" s="1046"/>
      <c r="Z32" s="1046"/>
      <c r="AA32" s="1046">
        <v>31</v>
      </c>
      <c r="AB32" s="1046"/>
      <c r="AC32" s="1046"/>
      <c r="AD32" s="1046"/>
      <c r="AE32" s="1047"/>
      <c r="AF32" s="1023">
        <v>20</v>
      </c>
      <c r="AG32" s="1024"/>
      <c r="AH32" s="1024"/>
      <c r="AI32" s="1024"/>
      <c r="AJ32" s="1025"/>
      <c r="AK32" s="986">
        <v>61</v>
      </c>
      <c r="AL32" s="977"/>
      <c r="AM32" s="977"/>
      <c r="AN32" s="977"/>
      <c r="AO32" s="977"/>
      <c r="AP32" s="977">
        <v>722</v>
      </c>
      <c r="AQ32" s="977"/>
      <c r="AR32" s="977"/>
      <c r="AS32" s="977"/>
      <c r="AT32" s="977"/>
      <c r="AU32" s="977">
        <v>361</v>
      </c>
      <c r="AV32" s="977"/>
      <c r="AW32" s="977"/>
      <c r="AX32" s="977"/>
      <c r="AY32" s="977"/>
      <c r="AZ32" s="1044" t="s">
        <v>601</v>
      </c>
      <c r="BA32" s="1044"/>
      <c r="BB32" s="1044"/>
      <c r="BC32" s="1044"/>
      <c r="BD32" s="1044"/>
      <c r="BE32" s="978" t="s">
        <v>405</v>
      </c>
      <c r="BF32" s="978"/>
      <c r="BG32" s="978"/>
      <c r="BH32" s="978"/>
      <c r="BI32" s="979"/>
      <c r="BJ32" s="234"/>
      <c r="BK32" s="234"/>
      <c r="BL32" s="234"/>
      <c r="BM32" s="234"/>
      <c r="BN32" s="234"/>
      <c r="BO32" s="243"/>
      <c r="BP32" s="243"/>
      <c r="BQ32" s="240">
        <v>26</v>
      </c>
      <c r="BR32" s="241"/>
      <c r="BS32" s="998"/>
      <c r="BT32" s="999"/>
      <c r="BU32" s="999"/>
      <c r="BV32" s="999"/>
      <c r="BW32" s="999"/>
      <c r="BX32" s="999"/>
      <c r="BY32" s="999"/>
      <c r="BZ32" s="999"/>
      <c r="CA32" s="999"/>
      <c r="CB32" s="999"/>
      <c r="CC32" s="999"/>
      <c r="CD32" s="999"/>
      <c r="CE32" s="999"/>
      <c r="CF32" s="999"/>
      <c r="CG32" s="1020"/>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231"/>
    </row>
    <row r="33" spans="1:131" ht="26.25" customHeight="1" x14ac:dyDescent="0.15">
      <c r="A33" s="244">
        <v>6</v>
      </c>
      <c r="B33" s="1039" t="s">
        <v>406</v>
      </c>
      <c r="C33" s="1040"/>
      <c r="D33" s="1040"/>
      <c r="E33" s="1040"/>
      <c r="F33" s="1040"/>
      <c r="G33" s="1040"/>
      <c r="H33" s="1040"/>
      <c r="I33" s="1040"/>
      <c r="J33" s="1040"/>
      <c r="K33" s="1040"/>
      <c r="L33" s="1040"/>
      <c r="M33" s="1040"/>
      <c r="N33" s="1040"/>
      <c r="O33" s="1040"/>
      <c r="P33" s="1041"/>
      <c r="Q33" s="1045">
        <v>3</v>
      </c>
      <c r="R33" s="1046"/>
      <c r="S33" s="1046"/>
      <c r="T33" s="1046"/>
      <c r="U33" s="1046"/>
      <c r="V33" s="1046">
        <v>3</v>
      </c>
      <c r="W33" s="1046"/>
      <c r="X33" s="1046"/>
      <c r="Y33" s="1046"/>
      <c r="Z33" s="1046"/>
      <c r="AA33" s="1046" t="s">
        <v>622</v>
      </c>
      <c r="AB33" s="1046"/>
      <c r="AC33" s="1046"/>
      <c r="AD33" s="1046"/>
      <c r="AE33" s="1047"/>
      <c r="AF33" s="1023" t="s">
        <v>389</v>
      </c>
      <c r="AG33" s="1024"/>
      <c r="AH33" s="1024"/>
      <c r="AI33" s="1024"/>
      <c r="AJ33" s="1025"/>
      <c r="AK33" s="986">
        <v>2</v>
      </c>
      <c r="AL33" s="977"/>
      <c r="AM33" s="977"/>
      <c r="AN33" s="977"/>
      <c r="AO33" s="977"/>
      <c r="AP33" s="977">
        <v>11</v>
      </c>
      <c r="AQ33" s="977"/>
      <c r="AR33" s="977"/>
      <c r="AS33" s="977"/>
      <c r="AT33" s="977"/>
      <c r="AU33" s="977">
        <v>11</v>
      </c>
      <c r="AV33" s="977"/>
      <c r="AW33" s="977"/>
      <c r="AX33" s="977"/>
      <c r="AY33" s="977"/>
      <c r="AZ33" s="1044" t="s">
        <v>601</v>
      </c>
      <c r="BA33" s="1044"/>
      <c r="BB33" s="1044"/>
      <c r="BC33" s="1044"/>
      <c r="BD33" s="1044"/>
      <c r="BE33" s="978" t="s">
        <v>405</v>
      </c>
      <c r="BF33" s="978"/>
      <c r="BG33" s="978"/>
      <c r="BH33" s="978"/>
      <c r="BI33" s="979"/>
      <c r="BJ33" s="234"/>
      <c r="BK33" s="234"/>
      <c r="BL33" s="234"/>
      <c r="BM33" s="234"/>
      <c r="BN33" s="234"/>
      <c r="BO33" s="243"/>
      <c r="BP33" s="243"/>
      <c r="BQ33" s="240">
        <v>27</v>
      </c>
      <c r="BR33" s="241"/>
      <c r="BS33" s="998"/>
      <c r="BT33" s="999"/>
      <c r="BU33" s="999"/>
      <c r="BV33" s="999"/>
      <c r="BW33" s="999"/>
      <c r="BX33" s="999"/>
      <c r="BY33" s="999"/>
      <c r="BZ33" s="999"/>
      <c r="CA33" s="999"/>
      <c r="CB33" s="999"/>
      <c r="CC33" s="999"/>
      <c r="CD33" s="999"/>
      <c r="CE33" s="999"/>
      <c r="CF33" s="999"/>
      <c r="CG33" s="1020"/>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231"/>
    </row>
    <row r="34" spans="1:131" ht="26.25" customHeight="1" x14ac:dyDescent="0.15">
      <c r="A34" s="244">
        <v>7</v>
      </c>
      <c r="B34" s="1039" t="s">
        <v>407</v>
      </c>
      <c r="C34" s="1040"/>
      <c r="D34" s="1040"/>
      <c r="E34" s="1040"/>
      <c r="F34" s="1040"/>
      <c r="G34" s="1040"/>
      <c r="H34" s="1040"/>
      <c r="I34" s="1040"/>
      <c r="J34" s="1040"/>
      <c r="K34" s="1040"/>
      <c r="L34" s="1040"/>
      <c r="M34" s="1040"/>
      <c r="N34" s="1040"/>
      <c r="O34" s="1040"/>
      <c r="P34" s="1041"/>
      <c r="Q34" s="1045">
        <v>122</v>
      </c>
      <c r="R34" s="1046"/>
      <c r="S34" s="1046"/>
      <c r="T34" s="1046"/>
      <c r="U34" s="1046"/>
      <c r="V34" s="1046">
        <v>122</v>
      </c>
      <c r="W34" s="1046"/>
      <c r="X34" s="1046"/>
      <c r="Y34" s="1046"/>
      <c r="Z34" s="1046"/>
      <c r="AA34" s="1046" t="s">
        <v>622</v>
      </c>
      <c r="AB34" s="1046"/>
      <c r="AC34" s="1046"/>
      <c r="AD34" s="1046"/>
      <c r="AE34" s="1047"/>
      <c r="AF34" s="1023" t="s">
        <v>408</v>
      </c>
      <c r="AG34" s="1024"/>
      <c r="AH34" s="1024"/>
      <c r="AI34" s="1024"/>
      <c r="AJ34" s="1025"/>
      <c r="AK34" s="986">
        <v>69</v>
      </c>
      <c r="AL34" s="977"/>
      <c r="AM34" s="977"/>
      <c r="AN34" s="977"/>
      <c r="AO34" s="977"/>
      <c r="AP34" s="977">
        <v>257</v>
      </c>
      <c r="AQ34" s="977"/>
      <c r="AR34" s="977"/>
      <c r="AS34" s="977"/>
      <c r="AT34" s="977"/>
      <c r="AU34" s="977">
        <v>257</v>
      </c>
      <c r="AV34" s="977"/>
      <c r="AW34" s="977"/>
      <c r="AX34" s="977"/>
      <c r="AY34" s="977"/>
      <c r="AZ34" s="1044" t="s">
        <v>603</v>
      </c>
      <c r="BA34" s="1044"/>
      <c r="BB34" s="1044"/>
      <c r="BC34" s="1044"/>
      <c r="BD34" s="1044"/>
      <c r="BE34" s="978" t="s">
        <v>409</v>
      </c>
      <c r="BF34" s="978"/>
      <c r="BG34" s="978"/>
      <c r="BH34" s="978"/>
      <c r="BI34" s="979"/>
      <c r="BJ34" s="234"/>
      <c r="BK34" s="234"/>
      <c r="BL34" s="234"/>
      <c r="BM34" s="234"/>
      <c r="BN34" s="234"/>
      <c r="BO34" s="243"/>
      <c r="BP34" s="243"/>
      <c r="BQ34" s="240">
        <v>28</v>
      </c>
      <c r="BR34" s="241"/>
      <c r="BS34" s="998"/>
      <c r="BT34" s="999"/>
      <c r="BU34" s="999"/>
      <c r="BV34" s="999"/>
      <c r="BW34" s="999"/>
      <c r="BX34" s="999"/>
      <c r="BY34" s="999"/>
      <c r="BZ34" s="999"/>
      <c r="CA34" s="999"/>
      <c r="CB34" s="999"/>
      <c r="CC34" s="999"/>
      <c r="CD34" s="999"/>
      <c r="CE34" s="999"/>
      <c r="CF34" s="999"/>
      <c r="CG34" s="1020"/>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231"/>
    </row>
    <row r="35" spans="1:131" ht="26.25" customHeight="1" x14ac:dyDescent="0.15">
      <c r="A35" s="244">
        <v>8</v>
      </c>
      <c r="B35" s="1039" t="s">
        <v>410</v>
      </c>
      <c r="C35" s="1040"/>
      <c r="D35" s="1040"/>
      <c r="E35" s="1040"/>
      <c r="F35" s="1040"/>
      <c r="G35" s="1040"/>
      <c r="H35" s="1040"/>
      <c r="I35" s="1040"/>
      <c r="J35" s="1040"/>
      <c r="K35" s="1040"/>
      <c r="L35" s="1040"/>
      <c r="M35" s="1040"/>
      <c r="N35" s="1040"/>
      <c r="O35" s="1040"/>
      <c r="P35" s="1041"/>
      <c r="Q35" s="1045">
        <v>37</v>
      </c>
      <c r="R35" s="1046"/>
      <c r="S35" s="1046"/>
      <c r="T35" s="1046"/>
      <c r="U35" s="1046"/>
      <c r="V35" s="1046">
        <v>37</v>
      </c>
      <c r="W35" s="1046"/>
      <c r="X35" s="1046"/>
      <c r="Y35" s="1046"/>
      <c r="Z35" s="1046"/>
      <c r="AA35" s="1046" t="s">
        <v>623</v>
      </c>
      <c r="AB35" s="1046"/>
      <c r="AC35" s="1046"/>
      <c r="AD35" s="1046"/>
      <c r="AE35" s="1047"/>
      <c r="AF35" s="1023" t="s">
        <v>411</v>
      </c>
      <c r="AG35" s="1024"/>
      <c r="AH35" s="1024"/>
      <c r="AI35" s="1024"/>
      <c r="AJ35" s="1025"/>
      <c r="AK35" s="986">
        <v>31</v>
      </c>
      <c r="AL35" s="977"/>
      <c r="AM35" s="977"/>
      <c r="AN35" s="977"/>
      <c r="AO35" s="977"/>
      <c r="AP35" s="977">
        <v>49</v>
      </c>
      <c r="AQ35" s="977"/>
      <c r="AR35" s="977"/>
      <c r="AS35" s="977"/>
      <c r="AT35" s="977"/>
      <c r="AU35" s="977">
        <v>49</v>
      </c>
      <c r="AV35" s="977"/>
      <c r="AW35" s="977"/>
      <c r="AX35" s="977"/>
      <c r="AY35" s="977"/>
      <c r="AZ35" s="1044" t="s">
        <v>601</v>
      </c>
      <c r="BA35" s="1044"/>
      <c r="BB35" s="1044"/>
      <c r="BC35" s="1044"/>
      <c r="BD35" s="1044"/>
      <c r="BE35" s="978" t="s">
        <v>405</v>
      </c>
      <c r="BF35" s="978"/>
      <c r="BG35" s="978"/>
      <c r="BH35" s="978"/>
      <c r="BI35" s="979"/>
      <c r="BJ35" s="234"/>
      <c r="BK35" s="234"/>
      <c r="BL35" s="234"/>
      <c r="BM35" s="234"/>
      <c r="BN35" s="234"/>
      <c r="BO35" s="243"/>
      <c r="BP35" s="243"/>
      <c r="BQ35" s="240">
        <v>29</v>
      </c>
      <c r="BR35" s="241"/>
      <c r="BS35" s="998"/>
      <c r="BT35" s="999"/>
      <c r="BU35" s="999"/>
      <c r="BV35" s="999"/>
      <c r="BW35" s="999"/>
      <c r="BX35" s="999"/>
      <c r="BY35" s="999"/>
      <c r="BZ35" s="999"/>
      <c r="CA35" s="999"/>
      <c r="CB35" s="999"/>
      <c r="CC35" s="999"/>
      <c r="CD35" s="999"/>
      <c r="CE35" s="999"/>
      <c r="CF35" s="999"/>
      <c r="CG35" s="1020"/>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231"/>
    </row>
    <row r="36" spans="1:131" ht="26.25" customHeight="1" x14ac:dyDescent="0.15">
      <c r="A36" s="244">
        <v>9</v>
      </c>
      <c r="B36" s="1039"/>
      <c r="C36" s="1040"/>
      <c r="D36" s="1040"/>
      <c r="E36" s="1040"/>
      <c r="F36" s="1040"/>
      <c r="G36" s="1040"/>
      <c r="H36" s="1040"/>
      <c r="I36" s="1040"/>
      <c r="J36" s="1040"/>
      <c r="K36" s="1040"/>
      <c r="L36" s="1040"/>
      <c r="M36" s="1040"/>
      <c r="N36" s="1040"/>
      <c r="O36" s="1040"/>
      <c r="P36" s="1041"/>
      <c r="Q36" s="1045"/>
      <c r="R36" s="1046"/>
      <c r="S36" s="1046"/>
      <c r="T36" s="1046"/>
      <c r="U36" s="1046"/>
      <c r="V36" s="1046"/>
      <c r="W36" s="1046"/>
      <c r="X36" s="1046"/>
      <c r="Y36" s="1046"/>
      <c r="Z36" s="1046"/>
      <c r="AA36" s="1046"/>
      <c r="AB36" s="1046"/>
      <c r="AC36" s="1046"/>
      <c r="AD36" s="1046"/>
      <c r="AE36" s="1047"/>
      <c r="AF36" s="1023"/>
      <c r="AG36" s="1024"/>
      <c r="AH36" s="1024"/>
      <c r="AI36" s="1024"/>
      <c r="AJ36" s="1025"/>
      <c r="AK36" s="986"/>
      <c r="AL36" s="977"/>
      <c r="AM36" s="977"/>
      <c r="AN36" s="977"/>
      <c r="AO36" s="977"/>
      <c r="AP36" s="977"/>
      <c r="AQ36" s="977"/>
      <c r="AR36" s="977"/>
      <c r="AS36" s="977"/>
      <c r="AT36" s="977"/>
      <c r="AU36" s="977"/>
      <c r="AV36" s="977"/>
      <c r="AW36" s="977"/>
      <c r="AX36" s="977"/>
      <c r="AY36" s="977"/>
      <c r="AZ36" s="1044"/>
      <c r="BA36" s="1044"/>
      <c r="BB36" s="1044"/>
      <c r="BC36" s="1044"/>
      <c r="BD36" s="1044"/>
      <c r="BE36" s="978"/>
      <c r="BF36" s="978"/>
      <c r="BG36" s="978"/>
      <c r="BH36" s="978"/>
      <c r="BI36" s="979"/>
      <c r="BJ36" s="234"/>
      <c r="BK36" s="234"/>
      <c r="BL36" s="234"/>
      <c r="BM36" s="234"/>
      <c r="BN36" s="234"/>
      <c r="BO36" s="243"/>
      <c r="BP36" s="243"/>
      <c r="BQ36" s="240">
        <v>30</v>
      </c>
      <c r="BR36" s="241"/>
      <c r="BS36" s="998"/>
      <c r="BT36" s="999"/>
      <c r="BU36" s="999"/>
      <c r="BV36" s="999"/>
      <c r="BW36" s="999"/>
      <c r="BX36" s="999"/>
      <c r="BY36" s="999"/>
      <c r="BZ36" s="999"/>
      <c r="CA36" s="999"/>
      <c r="CB36" s="999"/>
      <c r="CC36" s="999"/>
      <c r="CD36" s="999"/>
      <c r="CE36" s="999"/>
      <c r="CF36" s="999"/>
      <c r="CG36" s="1020"/>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231"/>
    </row>
    <row r="37" spans="1:131" ht="26.25" customHeight="1" x14ac:dyDescent="0.15">
      <c r="A37" s="244">
        <v>10</v>
      </c>
      <c r="B37" s="1039"/>
      <c r="C37" s="1040"/>
      <c r="D37" s="1040"/>
      <c r="E37" s="1040"/>
      <c r="F37" s="1040"/>
      <c r="G37" s="1040"/>
      <c r="H37" s="1040"/>
      <c r="I37" s="1040"/>
      <c r="J37" s="1040"/>
      <c r="K37" s="1040"/>
      <c r="L37" s="1040"/>
      <c r="M37" s="1040"/>
      <c r="N37" s="1040"/>
      <c r="O37" s="1040"/>
      <c r="P37" s="1041"/>
      <c r="Q37" s="1045"/>
      <c r="R37" s="1046"/>
      <c r="S37" s="1046"/>
      <c r="T37" s="1046"/>
      <c r="U37" s="1046"/>
      <c r="V37" s="1046"/>
      <c r="W37" s="1046"/>
      <c r="X37" s="1046"/>
      <c r="Y37" s="1046"/>
      <c r="Z37" s="1046"/>
      <c r="AA37" s="1046"/>
      <c r="AB37" s="1046"/>
      <c r="AC37" s="1046"/>
      <c r="AD37" s="1046"/>
      <c r="AE37" s="1047"/>
      <c r="AF37" s="1023"/>
      <c r="AG37" s="1024"/>
      <c r="AH37" s="1024"/>
      <c r="AI37" s="1024"/>
      <c r="AJ37" s="1025"/>
      <c r="AK37" s="986"/>
      <c r="AL37" s="977"/>
      <c r="AM37" s="977"/>
      <c r="AN37" s="977"/>
      <c r="AO37" s="977"/>
      <c r="AP37" s="977"/>
      <c r="AQ37" s="977"/>
      <c r="AR37" s="977"/>
      <c r="AS37" s="977"/>
      <c r="AT37" s="977"/>
      <c r="AU37" s="977"/>
      <c r="AV37" s="977"/>
      <c r="AW37" s="977"/>
      <c r="AX37" s="977"/>
      <c r="AY37" s="977"/>
      <c r="AZ37" s="1044"/>
      <c r="BA37" s="1044"/>
      <c r="BB37" s="1044"/>
      <c r="BC37" s="1044"/>
      <c r="BD37" s="1044"/>
      <c r="BE37" s="978"/>
      <c r="BF37" s="978"/>
      <c r="BG37" s="978"/>
      <c r="BH37" s="978"/>
      <c r="BI37" s="979"/>
      <c r="BJ37" s="234"/>
      <c r="BK37" s="234"/>
      <c r="BL37" s="234"/>
      <c r="BM37" s="234"/>
      <c r="BN37" s="234"/>
      <c r="BO37" s="243"/>
      <c r="BP37" s="243"/>
      <c r="BQ37" s="240">
        <v>31</v>
      </c>
      <c r="BR37" s="241"/>
      <c r="BS37" s="998"/>
      <c r="BT37" s="999"/>
      <c r="BU37" s="999"/>
      <c r="BV37" s="999"/>
      <c r="BW37" s="999"/>
      <c r="BX37" s="999"/>
      <c r="BY37" s="999"/>
      <c r="BZ37" s="999"/>
      <c r="CA37" s="999"/>
      <c r="CB37" s="999"/>
      <c r="CC37" s="999"/>
      <c r="CD37" s="999"/>
      <c r="CE37" s="999"/>
      <c r="CF37" s="999"/>
      <c r="CG37" s="1020"/>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231"/>
    </row>
    <row r="38" spans="1:131" ht="26.25" customHeight="1" x14ac:dyDescent="0.15">
      <c r="A38" s="244">
        <v>11</v>
      </c>
      <c r="B38" s="1039"/>
      <c r="C38" s="1040"/>
      <c r="D38" s="1040"/>
      <c r="E38" s="1040"/>
      <c r="F38" s="1040"/>
      <c r="G38" s="1040"/>
      <c r="H38" s="1040"/>
      <c r="I38" s="1040"/>
      <c r="J38" s="1040"/>
      <c r="K38" s="1040"/>
      <c r="L38" s="1040"/>
      <c r="M38" s="1040"/>
      <c r="N38" s="1040"/>
      <c r="O38" s="1040"/>
      <c r="P38" s="1041"/>
      <c r="Q38" s="1045"/>
      <c r="R38" s="1046"/>
      <c r="S38" s="1046"/>
      <c r="T38" s="1046"/>
      <c r="U38" s="1046"/>
      <c r="V38" s="1046"/>
      <c r="W38" s="1046"/>
      <c r="X38" s="1046"/>
      <c r="Y38" s="1046"/>
      <c r="Z38" s="1046"/>
      <c r="AA38" s="1046"/>
      <c r="AB38" s="1046"/>
      <c r="AC38" s="1046"/>
      <c r="AD38" s="1046"/>
      <c r="AE38" s="1047"/>
      <c r="AF38" s="1023"/>
      <c r="AG38" s="1024"/>
      <c r="AH38" s="1024"/>
      <c r="AI38" s="1024"/>
      <c r="AJ38" s="1025"/>
      <c r="AK38" s="986"/>
      <c r="AL38" s="977"/>
      <c r="AM38" s="977"/>
      <c r="AN38" s="977"/>
      <c r="AO38" s="977"/>
      <c r="AP38" s="977"/>
      <c r="AQ38" s="977"/>
      <c r="AR38" s="977"/>
      <c r="AS38" s="977"/>
      <c r="AT38" s="977"/>
      <c r="AU38" s="977"/>
      <c r="AV38" s="977"/>
      <c r="AW38" s="977"/>
      <c r="AX38" s="977"/>
      <c r="AY38" s="977"/>
      <c r="AZ38" s="1044"/>
      <c r="BA38" s="1044"/>
      <c r="BB38" s="1044"/>
      <c r="BC38" s="1044"/>
      <c r="BD38" s="1044"/>
      <c r="BE38" s="978"/>
      <c r="BF38" s="978"/>
      <c r="BG38" s="978"/>
      <c r="BH38" s="978"/>
      <c r="BI38" s="979"/>
      <c r="BJ38" s="234"/>
      <c r="BK38" s="234"/>
      <c r="BL38" s="234"/>
      <c r="BM38" s="234"/>
      <c r="BN38" s="234"/>
      <c r="BO38" s="243"/>
      <c r="BP38" s="243"/>
      <c r="BQ38" s="240">
        <v>32</v>
      </c>
      <c r="BR38" s="241"/>
      <c r="BS38" s="998"/>
      <c r="BT38" s="999"/>
      <c r="BU38" s="999"/>
      <c r="BV38" s="999"/>
      <c r="BW38" s="999"/>
      <c r="BX38" s="999"/>
      <c r="BY38" s="999"/>
      <c r="BZ38" s="999"/>
      <c r="CA38" s="999"/>
      <c r="CB38" s="999"/>
      <c r="CC38" s="999"/>
      <c r="CD38" s="999"/>
      <c r="CE38" s="999"/>
      <c r="CF38" s="999"/>
      <c r="CG38" s="1020"/>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231"/>
    </row>
    <row r="39" spans="1:131" ht="26.25" customHeight="1" x14ac:dyDescent="0.15">
      <c r="A39" s="244">
        <v>12</v>
      </c>
      <c r="B39" s="1039"/>
      <c r="C39" s="1040"/>
      <c r="D39" s="1040"/>
      <c r="E39" s="1040"/>
      <c r="F39" s="1040"/>
      <c r="G39" s="1040"/>
      <c r="H39" s="1040"/>
      <c r="I39" s="1040"/>
      <c r="J39" s="1040"/>
      <c r="K39" s="1040"/>
      <c r="L39" s="1040"/>
      <c r="M39" s="1040"/>
      <c r="N39" s="1040"/>
      <c r="O39" s="1040"/>
      <c r="P39" s="1041"/>
      <c r="Q39" s="1045"/>
      <c r="R39" s="1046"/>
      <c r="S39" s="1046"/>
      <c r="T39" s="1046"/>
      <c r="U39" s="1046"/>
      <c r="V39" s="1046"/>
      <c r="W39" s="1046"/>
      <c r="X39" s="1046"/>
      <c r="Y39" s="1046"/>
      <c r="Z39" s="1046"/>
      <c r="AA39" s="1046"/>
      <c r="AB39" s="1046"/>
      <c r="AC39" s="1046"/>
      <c r="AD39" s="1046"/>
      <c r="AE39" s="1047"/>
      <c r="AF39" s="1023"/>
      <c r="AG39" s="1024"/>
      <c r="AH39" s="1024"/>
      <c r="AI39" s="1024"/>
      <c r="AJ39" s="1025"/>
      <c r="AK39" s="986"/>
      <c r="AL39" s="977"/>
      <c r="AM39" s="977"/>
      <c r="AN39" s="977"/>
      <c r="AO39" s="977"/>
      <c r="AP39" s="977"/>
      <c r="AQ39" s="977"/>
      <c r="AR39" s="977"/>
      <c r="AS39" s="977"/>
      <c r="AT39" s="977"/>
      <c r="AU39" s="977"/>
      <c r="AV39" s="977"/>
      <c r="AW39" s="977"/>
      <c r="AX39" s="977"/>
      <c r="AY39" s="977"/>
      <c r="AZ39" s="1044"/>
      <c r="BA39" s="1044"/>
      <c r="BB39" s="1044"/>
      <c r="BC39" s="1044"/>
      <c r="BD39" s="1044"/>
      <c r="BE39" s="978"/>
      <c r="BF39" s="978"/>
      <c r="BG39" s="978"/>
      <c r="BH39" s="978"/>
      <c r="BI39" s="979"/>
      <c r="BJ39" s="234"/>
      <c r="BK39" s="234"/>
      <c r="BL39" s="234"/>
      <c r="BM39" s="234"/>
      <c r="BN39" s="234"/>
      <c r="BO39" s="243"/>
      <c r="BP39" s="243"/>
      <c r="BQ39" s="240">
        <v>33</v>
      </c>
      <c r="BR39" s="241"/>
      <c r="BS39" s="998"/>
      <c r="BT39" s="999"/>
      <c r="BU39" s="999"/>
      <c r="BV39" s="999"/>
      <c r="BW39" s="999"/>
      <c r="BX39" s="999"/>
      <c r="BY39" s="999"/>
      <c r="BZ39" s="999"/>
      <c r="CA39" s="999"/>
      <c r="CB39" s="999"/>
      <c r="CC39" s="999"/>
      <c r="CD39" s="999"/>
      <c r="CE39" s="999"/>
      <c r="CF39" s="999"/>
      <c r="CG39" s="1020"/>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231"/>
    </row>
    <row r="40" spans="1:131" ht="26.25" customHeight="1" x14ac:dyDescent="0.15">
      <c r="A40" s="240">
        <v>13</v>
      </c>
      <c r="B40" s="1039"/>
      <c r="C40" s="1040"/>
      <c r="D40" s="1040"/>
      <c r="E40" s="1040"/>
      <c r="F40" s="1040"/>
      <c r="G40" s="1040"/>
      <c r="H40" s="1040"/>
      <c r="I40" s="1040"/>
      <c r="J40" s="1040"/>
      <c r="K40" s="1040"/>
      <c r="L40" s="1040"/>
      <c r="M40" s="1040"/>
      <c r="N40" s="1040"/>
      <c r="O40" s="1040"/>
      <c r="P40" s="1041"/>
      <c r="Q40" s="1045"/>
      <c r="R40" s="1046"/>
      <c r="S40" s="1046"/>
      <c r="T40" s="1046"/>
      <c r="U40" s="1046"/>
      <c r="V40" s="1046"/>
      <c r="W40" s="1046"/>
      <c r="X40" s="1046"/>
      <c r="Y40" s="1046"/>
      <c r="Z40" s="1046"/>
      <c r="AA40" s="1046"/>
      <c r="AB40" s="1046"/>
      <c r="AC40" s="1046"/>
      <c r="AD40" s="1046"/>
      <c r="AE40" s="1047"/>
      <c r="AF40" s="1023"/>
      <c r="AG40" s="1024"/>
      <c r="AH40" s="1024"/>
      <c r="AI40" s="1024"/>
      <c r="AJ40" s="1025"/>
      <c r="AK40" s="986"/>
      <c r="AL40" s="977"/>
      <c r="AM40" s="977"/>
      <c r="AN40" s="977"/>
      <c r="AO40" s="977"/>
      <c r="AP40" s="977"/>
      <c r="AQ40" s="977"/>
      <c r="AR40" s="977"/>
      <c r="AS40" s="977"/>
      <c r="AT40" s="977"/>
      <c r="AU40" s="977"/>
      <c r="AV40" s="977"/>
      <c r="AW40" s="977"/>
      <c r="AX40" s="977"/>
      <c r="AY40" s="977"/>
      <c r="AZ40" s="1044"/>
      <c r="BA40" s="1044"/>
      <c r="BB40" s="1044"/>
      <c r="BC40" s="1044"/>
      <c r="BD40" s="1044"/>
      <c r="BE40" s="978"/>
      <c r="BF40" s="978"/>
      <c r="BG40" s="978"/>
      <c r="BH40" s="978"/>
      <c r="BI40" s="979"/>
      <c r="BJ40" s="234"/>
      <c r="BK40" s="234"/>
      <c r="BL40" s="234"/>
      <c r="BM40" s="234"/>
      <c r="BN40" s="234"/>
      <c r="BO40" s="243"/>
      <c r="BP40" s="243"/>
      <c r="BQ40" s="240">
        <v>34</v>
      </c>
      <c r="BR40" s="241"/>
      <c r="BS40" s="998"/>
      <c r="BT40" s="999"/>
      <c r="BU40" s="999"/>
      <c r="BV40" s="999"/>
      <c r="BW40" s="999"/>
      <c r="BX40" s="999"/>
      <c r="BY40" s="999"/>
      <c r="BZ40" s="999"/>
      <c r="CA40" s="999"/>
      <c r="CB40" s="999"/>
      <c r="CC40" s="999"/>
      <c r="CD40" s="999"/>
      <c r="CE40" s="999"/>
      <c r="CF40" s="999"/>
      <c r="CG40" s="1020"/>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231"/>
    </row>
    <row r="41" spans="1:131" ht="26.25" customHeight="1" x14ac:dyDescent="0.15">
      <c r="A41" s="240">
        <v>14</v>
      </c>
      <c r="B41" s="1039"/>
      <c r="C41" s="1040"/>
      <c r="D41" s="1040"/>
      <c r="E41" s="1040"/>
      <c r="F41" s="1040"/>
      <c r="G41" s="1040"/>
      <c r="H41" s="1040"/>
      <c r="I41" s="1040"/>
      <c r="J41" s="1040"/>
      <c r="K41" s="1040"/>
      <c r="L41" s="1040"/>
      <c r="M41" s="1040"/>
      <c r="N41" s="1040"/>
      <c r="O41" s="1040"/>
      <c r="P41" s="1041"/>
      <c r="Q41" s="1045"/>
      <c r="R41" s="1046"/>
      <c r="S41" s="1046"/>
      <c r="T41" s="1046"/>
      <c r="U41" s="1046"/>
      <c r="V41" s="1046"/>
      <c r="W41" s="1046"/>
      <c r="X41" s="1046"/>
      <c r="Y41" s="1046"/>
      <c r="Z41" s="1046"/>
      <c r="AA41" s="1046"/>
      <c r="AB41" s="1046"/>
      <c r="AC41" s="1046"/>
      <c r="AD41" s="1046"/>
      <c r="AE41" s="1047"/>
      <c r="AF41" s="1023"/>
      <c r="AG41" s="1024"/>
      <c r="AH41" s="1024"/>
      <c r="AI41" s="1024"/>
      <c r="AJ41" s="1025"/>
      <c r="AK41" s="986"/>
      <c r="AL41" s="977"/>
      <c r="AM41" s="977"/>
      <c r="AN41" s="977"/>
      <c r="AO41" s="977"/>
      <c r="AP41" s="977"/>
      <c r="AQ41" s="977"/>
      <c r="AR41" s="977"/>
      <c r="AS41" s="977"/>
      <c r="AT41" s="977"/>
      <c r="AU41" s="977"/>
      <c r="AV41" s="977"/>
      <c r="AW41" s="977"/>
      <c r="AX41" s="977"/>
      <c r="AY41" s="977"/>
      <c r="AZ41" s="1044"/>
      <c r="BA41" s="1044"/>
      <c r="BB41" s="1044"/>
      <c r="BC41" s="1044"/>
      <c r="BD41" s="1044"/>
      <c r="BE41" s="978"/>
      <c r="BF41" s="978"/>
      <c r="BG41" s="978"/>
      <c r="BH41" s="978"/>
      <c r="BI41" s="979"/>
      <c r="BJ41" s="234"/>
      <c r="BK41" s="234"/>
      <c r="BL41" s="234"/>
      <c r="BM41" s="234"/>
      <c r="BN41" s="234"/>
      <c r="BO41" s="243"/>
      <c r="BP41" s="243"/>
      <c r="BQ41" s="240">
        <v>35</v>
      </c>
      <c r="BR41" s="241"/>
      <c r="BS41" s="998"/>
      <c r="BT41" s="999"/>
      <c r="BU41" s="999"/>
      <c r="BV41" s="999"/>
      <c r="BW41" s="999"/>
      <c r="BX41" s="999"/>
      <c r="BY41" s="999"/>
      <c r="BZ41" s="999"/>
      <c r="CA41" s="999"/>
      <c r="CB41" s="999"/>
      <c r="CC41" s="999"/>
      <c r="CD41" s="999"/>
      <c r="CE41" s="999"/>
      <c r="CF41" s="999"/>
      <c r="CG41" s="1020"/>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231"/>
    </row>
    <row r="42" spans="1:131" ht="26.25" customHeight="1" x14ac:dyDescent="0.15">
      <c r="A42" s="240">
        <v>15</v>
      </c>
      <c r="B42" s="1039"/>
      <c r="C42" s="1040"/>
      <c r="D42" s="1040"/>
      <c r="E42" s="1040"/>
      <c r="F42" s="1040"/>
      <c r="G42" s="1040"/>
      <c r="H42" s="1040"/>
      <c r="I42" s="1040"/>
      <c r="J42" s="1040"/>
      <c r="K42" s="1040"/>
      <c r="L42" s="1040"/>
      <c r="M42" s="1040"/>
      <c r="N42" s="1040"/>
      <c r="O42" s="1040"/>
      <c r="P42" s="1041"/>
      <c r="Q42" s="1045"/>
      <c r="R42" s="1046"/>
      <c r="S42" s="1046"/>
      <c r="T42" s="1046"/>
      <c r="U42" s="1046"/>
      <c r="V42" s="1046"/>
      <c r="W42" s="1046"/>
      <c r="X42" s="1046"/>
      <c r="Y42" s="1046"/>
      <c r="Z42" s="1046"/>
      <c r="AA42" s="1046"/>
      <c r="AB42" s="1046"/>
      <c r="AC42" s="1046"/>
      <c r="AD42" s="1046"/>
      <c r="AE42" s="1047"/>
      <c r="AF42" s="1023"/>
      <c r="AG42" s="1024"/>
      <c r="AH42" s="1024"/>
      <c r="AI42" s="1024"/>
      <c r="AJ42" s="1025"/>
      <c r="AK42" s="986"/>
      <c r="AL42" s="977"/>
      <c r="AM42" s="977"/>
      <c r="AN42" s="977"/>
      <c r="AO42" s="977"/>
      <c r="AP42" s="977"/>
      <c r="AQ42" s="977"/>
      <c r="AR42" s="977"/>
      <c r="AS42" s="977"/>
      <c r="AT42" s="977"/>
      <c r="AU42" s="977"/>
      <c r="AV42" s="977"/>
      <c r="AW42" s="977"/>
      <c r="AX42" s="977"/>
      <c r="AY42" s="977"/>
      <c r="AZ42" s="1044"/>
      <c r="BA42" s="1044"/>
      <c r="BB42" s="1044"/>
      <c r="BC42" s="1044"/>
      <c r="BD42" s="1044"/>
      <c r="BE42" s="978"/>
      <c r="BF42" s="978"/>
      <c r="BG42" s="978"/>
      <c r="BH42" s="978"/>
      <c r="BI42" s="979"/>
      <c r="BJ42" s="234"/>
      <c r="BK42" s="234"/>
      <c r="BL42" s="234"/>
      <c r="BM42" s="234"/>
      <c r="BN42" s="234"/>
      <c r="BO42" s="243"/>
      <c r="BP42" s="243"/>
      <c r="BQ42" s="240">
        <v>36</v>
      </c>
      <c r="BR42" s="241"/>
      <c r="BS42" s="998"/>
      <c r="BT42" s="999"/>
      <c r="BU42" s="999"/>
      <c r="BV42" s="999"/>
      <c r="BW42" s="999"/>
      <c r="BX42" s="999"/>
      <c r="BY42" s="999"/>
      <c r="BZ42" s="999"/>
      <c r="CA42" s="999"/>
      <c r="CB42" s="999"/>
      <c r="CC42" s="999"/>
      <c r="CD42" s="999"/>
      <c r="CE42" s="999"/>
      <c r="CF42" s="999"/>
      <c r="CG42" s="1020"/>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231"/>
    </row>
    <row r="43" spans="1:131" ht="26.25" customHeight="1" x14ac:dyDescent="0.15">
      <c r="A43" s="240">
        <v>16</v>
      </c>
      <c r="B43" s="1039"/>
      <c r="C43" s="1040"/>
      <c r="D43" s="1040"/>
      <c r="E43" s="1040"/>
      <c r="F43" s="1040"/>
      <c r="G43" s="1040"/>
      <c r="H43" s="1040"/>
      <c r="I43" s="1040"/>
      <c r="J43" s="1040"/>
      <c r="K43" s="1040"/>
      <c r="L43" s="1040"/>
      <c r="M43" s="1040"/>
      <c r="N43" s="1040"/>
      <c r="O43" s="1040"/>
      <c r="P43" s="1041"/>
      <c r="Q43" s="1045"/>
      <c r="R43" s="1046"/>
      <c r="S43" s="1046"/>
      <c r="T43" s="1046"/>
      <c r="U43" s="1046"/>
      <c r="V43" s="1046"/>
      <c r="W43" s="1046"/>
      <c r="X43" s="1046"/>
      <c r="Y43" s="1046"/>
      <c r="Z43" s="1046"/>
      <c r="AA43" s="1046"/>
      <c r="AB43" s="1046"/>
      <c r="AC43" s="1046"/>
      <c r="AD43" s="1046"/>
      <c r="AE43" s="1047"/>
      <c r="AF43" s="1023"/>
      <c r="AG43" s="1024"/>
      <c r="AH43" s="1024"/>
      <c r="AI43" s="1024"/>
      <c r="AJ43" s="1025"/>
      <c r="AK43" s="986"/>
      <c r="AL43" s="977"/>
      <c r="AM43" s="977"/>
      <c r="AN43" s="977"/>
      <c r="AO43" s="977"/>
      <c r="AP43" s="977"/>
      <c r="AQ43" s="977"/>
      <c r="AR43" s="977"/>
      <c r="AS43" s="977"/>
      <c r="AT43" s="977"/>
      <c r="AU43" s="977"/>
      <c r="AV43" s="977"/>
      <c r="AW43" s="977"/>
      <c r="AX43" s="977"/>
      <c r="AY43" s="977"/>
      <c r="AZ43" s="1044"/>
      <c r="BA43" s="1044"/>
      <c r="BB43" s="1044"/>
      <c r="BC43" s="1044"/>
      <c r="BD43" s="1044"/>
      <c r="BE43" s="978"/>
      <c r="BF43" s="978"/>
      <c r="BG43" s="978"/>
      <c r="BH43" s="978"/>
      <c r="BI43" s="979"/>
      <c r="BJ43" s="234"/>
      <c r="BK43" s="234"/>
      <c r="BL43" s="234"/>
      <c r="BM43" s="234"/>
      <c r="BN43" s="234"/>
      <c r="BO43" s="243"/>
      <c r="BP43" s="243"/>
      <c r="BQ43" s="240">
        <v>37</v>
      </c>
      <c r="BR43" s="241"/>
      <c r="BS43" s="998"/>
      <c r="BT43" s="999"/>
      <c r="BU43" s="999"/>
      <c r="BV43" s="999"/>
      <c r="BW43" s="999"/>
      <c r="BX43" s="999"/>
      <c r="BY43" s="999"/>
      <c r="BZ43" s="999"/>
      <c r="CA43" s="999"/>
      <c r="CB43" s="999"/>
      <c r="CC43" s="999"/>
      <c r="CD43" s="999"/>
      <c r="CE43" s="999"/>
      <c r="CF43" s="999"/>
      <c r="CG43" s="1020"/>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231"/>
    </row>
    <row r="44" spans="1:131" ht="26.25" customHeight="1" x14ac:dyDescent="0.15">
      <c r="A44" s="240">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3"/>
      <c r="AG44" s="1024"/>
      <c r="AH44" s="1024"/>
      <c r="AI44" s="1024"/>
      <c r="AJ44" s="1025"/>
      <c r="AK44" s="986"/>
      <c r="AL44" s="977"/>
      <c r="AM44" s="977"/>
      <c r="AN44" s="977"/>
      <c r="AO44" s="977"/>
      <c r="AP44" s="977"/>
      <c r="AQ44" s="977"/>
      <c r="AR44" s="977"/>
      <c r="AS44" s="977"/>
      <c r="AT44" s="977"/>
      <c r="AU44" s="977"/>
      <c r="AV44" s="977"/>
      <c r="AW44" s="977"/>
      <c r="AX44" s="977"/>
      <c r="AY44" s="977"/>
      <c r="AZ44" s="1044"/>
      <c r="BA44" s="1044"/>
      <c r="BB44" s="1044"/>
      <c r="BC44" s="1044"/>
      <c r="BD44" s="1044"/>
      <c r="BE44" s="978"/>
      <c r="BF44" s="978"/>
      <c r="BG44" s="978"/>
      <c r="BH44" s="978"/>
      <c r="BI44" s="979"/>
      <c r="BJ44" s="234"/>
      <c r="BK44" s="234"/>
      <c r="BL44" s="234"/>
      <c r="BM44" s="234"/>
      <c r="BN44" s="234"/>
      <c r="BO44" s="243"/>
      <c r="BP44" s="243"/>
      <c r="BQ44" s="240">
        <v>38</v>
      </c>
      <c r="BR44" s="241"/>
      <c r="BS44" s="998"/>
      <c r="BT44" s="999"/>
      <c r="BU44" s="999"/>
      <c r="BV44" s="999"/>
      <c r="BW44" s="999"/>
      <c r="BX44" s="999"/>
      <c r="BY44" s="999"/>
      <c r="BZ44" s="999"/>
      <c r="CA44" s="999"/>
      <c r="CB44" s="999"/>
      <c r="CC44" s="999"/>
      <c r="CD44" s="999"/>
      <c r="CE44" s="999"/>
      <c r="CF44" s="999"/>
      <c r="CG44" s="1020"/>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231"/>
    </row>
    <row r="45" spans="1:131" ht="26.25" customHeight="1" x14ac:dyDescent="0.15">
      <c r="A45" s="240">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3"/>
      <c r="AG45" s="1024"/>
      <c r="AH45" s="1024"/>
      <c r="AI45" s="1024"/>
      <c r="AJ45" s="1025"/>
      <c r="AK45" s="986"/>
      <c r="AL45" s="977"/>
      <c r="AM45" s="977"/>
      <c r="AN45" s="977"/>
      <c r="AO45" s="977"/>
      <c r="AP45" s="977"/>
      <c r="AQ45" s="977"/>
      <c r="AR45" s="977"/>
      <c r="AS45" s="977"/>
      <c r="AT45" s="977"/>
      <c r="AU45" s="977"/>
      <c r="AV45" s="977"/>
      <c r="AW45" s="977"/>
      <c r="AX45" s="977"/>
      <c r="AY45" s="977"/>
      <c r="AZ45" s="1044"/>
      <c r="BA45" s="1044"/>
      <c r="BB45" s="1044"/>
      <c r="BC45" s="1044"/>
      <c r="BD45" s="1044"/>
      <c r="BE45" s="978"/>
      <c r="BF45" s="978"/>
      <c r="BG45" s="978"/>
      <c r="BH45" s="978"/>
      <c r="BI45" s="979"/>
      <c r="BJ45" s="234"/>
      <c r="BK45" s="234"/>
      <c r="BL45" s="234"/>
      <c r="BM45" s="234"/>
      <c r="BN45" s="234"/>
      <c r="BO45" s="243"/>
      <c r="BP45" s="243"/>
      <c r="BQ45" s="240">
        <v>39</v>
      </c>
      <c r="BR45" s="241"/>
      <c r="BS45" s="998"/>
      <c r="BT45" s="999"/>
      <c r="BU45" s="999"/>
      <c r="BV45" s="999"/>
      <c r="BW45" s="999"/>
      <c r="BX45" s="999"/>
      <c r="BY45" s="999"/>
      <c r="BZ45" s="999"/>
      <c r="CA45" s="999"/>
      <c r="CB45" s="999"/>
      <c r="CC45" s="999"/>
      <c r="CD45" s="999"/>
      <c r="CE45" s="999"/>
      <c r="CF45" s="999"/>
      <c r="CG45" s="1020"/>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231"/>
    </row>
    <row r="46" spans="1:131" ht="26.25" customHeight="1" x14ac:dyDescent="0.15">
      <c r="A46" s="240">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3"/>
      <c r="AG46" s="1024"/>
      <c r="AH46" s="1024"/>
      <c r="AI46" s="1024"/>
      <c r="AJ46" s="1025"/>
      <c r="AK46" s="986"/>
      <c r="AL46" s="977"/>
      <c r="AM46" s="977"/>
      <c r="AN46" s="977"/>
      <c r="AO46" s="977"/>
      <c r="AP46" s="977"/>
      <c r="AQ46" s="977"/>
      <c r="AR46" s="977"/>
      <c r="AS46" s="977"/>
      <c r="AT46" s="977"/>
      <c r="AU46" s="977"/>
      <c r="AV46" s="977"/>
      <c r="AW46" s="977"/>
      <c r="AX46" s="977"/>
      <c r="AY46" s="977"/>
      <c r="AZ46" s="1044"/>
      <c r="BA46" s="1044"/>
      <c r="BB46" s="1044"/>
      <c r="BC46" s="1044"/>
      <c r="BD46" s="1044"/>
      <c r="BE46" s="978"/>
      <c r="BF46" s="978"/>
      <c r="BG46" s="978"/>
      <c r="BH46" s="978"/>
      <c r="BI46" s="979"/>
      <c r="BJ46" s="234"/>
      <c r="BK46" s="234"/>
      <c r="BL46" s="234"/>
      <c r="BM46" s="234"/>
      <c r="BN46" s="234"/>
      <c r="BO46" s="243"/>
      <c r="BP46" s="243"/>
      <c r="BQ46" s="240">
        <v>40</v>
      </c>
      <c r="BR46" s="241"/>
      <c r="BS46" s="998"/>
      <c r="BT46" s="999"/>
      <c r="BU46" s="999"/>
      <c r="BV46" s="999"/>
      <c r="BW46" s="999"/>
      <c r="BX46" s="999"/>
      <c r="BY46" s="999"/>
      <c r="BZ46" s="999"/>
      <c r="CA46" s="999"/>
      <c r="CB46" s="999"/>
      <c r="CC46" s="999"/>
      <c r="CD46" s="999"/>
      <c r="CE46" s="999"/>
      <c r="CF46" s="999"/>
      <c r="CG46" s="1020"/>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231"/>
    </row>
    <row r="47" spans="1:131" ht="26.25" customHeight="1" x14ac:dyDescent="0.15">
      <c r="A47" s="240">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3"/>
      <c r="AG47" s="1024"/>
      <c r="AH47" s="1024"/>
      <c r="AI47" s="1024"/>
      <c r="AJ47" s="1025"/>
      <c r="AK47" s="986"/>
      <c r="AL47" s="977"/>
      <c r="AM47" s="977"/>
      <c r="AN47" s="977"/>
      <c r="AO47" s="977"/>
      <c r="AP47" s="977"/>
      <c r="AQ47" s="977"/>
      <c r="AR47" s="977"/>
      <c r="AS47" s="977"/>
      <c r="AT47" s="977"/>
      <c r="AU47" s="977"/>
      <c r="AV47" s="977"/>
      <c r="AW47" s="977"/>
      <c r="AX47" s="977"/>
      <c r="AY47" s="977"/>
      <c r="AZ47" s="1044"/>
      <c r="BA47" s="1044"/>
      <c r="BB47" s="1044"/>
      <c r="BC47" s="1044"/>
      <c r="BD47" s="1044"/>
      <c r="BE47" s="978"/>
      <c r="BF47" s="978"/>
      <c r="BG47" s="978"/>
      <c r="BH47" s="978"/>
      <c r="BI47" s="979"/>
      <c r="BJ47" s="234"/>
      <c r="BK47" s="234"/>
      <c r="BL47" s="234"/>
      <c r="BM47" s="234"/>
      <c r="BN47" s="234"/>
      <c r="BO47" s="243"/>
      <c r="BP47" s="243"/>
      <c r="BQ47" s="240">
        <v>41</v>
      </c>
      <c r="BR47" s="241"/>
      <c r="BS47" s="998"/>
      <c r="BT47" s="999"/>
      <c r="BU47" s="999"/>
      <c r="BV47" s="999"/>
      <c r="BW47" s="999"/>
      <c r="BX47" s="999"/>
      <c r="BY47" s="999"/>
      <c r="BZ47" s="999"/>
      <c r="CA47" s="999"/>
      <c r="CB47" s="999"/>
      <c r="CC47" s="999"/>
      <c r="CD47" s="999"/>
      <c r="CE47" s="999"/>
      <c r="CF47" s="999"/>
      <c r="CG47" s="1020"/>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231"/>
    </row>
    <row r="48" spans="1:131" ht="26.25" customHeight="1" x14ac:dyDescent="0.15">
      <c r="A48" s="240">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3"/>
      <c r="AG48" s="1024"/>
      <c r="AH48" s="1024"/>
      <c r="AI48" s="1024"/>
      <c r="AJ48" s="1025"/>
      <c r="AK48" s="986"/>
      <c r="AL48" s="977"/>
      <c r="AM48" s="977"/>
      <c r="AN48" s="977"/>
      <c r="AO48" s="977"/>
      <c r="AP48" s="977"/>
      <c r="AQ48" s="977"/>
      <c r="AR48" s="977"/>
      <c r="AS48" s="977"/>
      <c r="AT48" s="977"/>
      <c r="AU48" s="977"/>
      <c r="AV48" s="977"/>
      <c r="AW48" s="977"/>
      <c r="AX48" s="977"/>
      <c r="AY48" s="977"/>
      <c r="AZ48" s="1044"/>
      <c r="BA48" s="1044"/>
      <c r="BB48" s="1044"/>
      <c r="BC48" s="1044"/>
      <c r="BD48" s="1044"/>
      <c r="BE48" s="978"/>
      <c r="BF48" s="978"/>
      <c r="BG48" s="978"/>
      <c r="BH48" s="978"/>
      <c r="BI48" s="979"/>
      <c r="BJ48" s="234"/>
      <c r="BK48" s="234"/>
      <c r="BL48" s="234"/>
      <c r="BM48" s="234"/>
      <c r="BN48" s="234"/>
      <c r="BO48" s="243"/>
      <c r="BP48" s="243"/>
      <c r="BQ48" s="240">
        <v>42</v>
      </c>
      <c r="BR48" s="241"/>
      <c r="BS48" s="998"/>
      <c r="BT48" s="999"/>
      <c r="BU48" s="999"/>
      <c r="BV48" s="999"/>
      <c r="BW48" s="999"/>
      <c r="BX48" s="999"/>
      <c r="BY48" s="999"/>
      <c r="BZ48" s="999"/>
      <c r="CA48" s="999"/>
      <c r="CB48" s="999"/>
      <c r="CC48" s="999"/>
      <c r="CD48" s="999"/>
      <c r="CE48" s="999"/>
      <c r="CF48" s="999"/>
      <c r="CG48" s="1020"/>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231"/>
    </row>
    <row r="49" spans="1:131" ht="26.25" customHeight="1" x14ac:dyDescent="0.15">
      <c r="A49" s="240">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3"/>
      <c r="AG49" s="1024"/>
      <c r="AH49" s="1024"/>
      <c r="AI49" s="1024"/>
      <c r="AJ49" s="1025"/>
      <c r="AK49" s="986"/>
      <c r="AL49" s="977"/>
      <c r="AM49" s="977"/>
      <c r="AN49" s="977"/>
      <c r="AO49" s="977"/>
      <c r="AP49" s="977"/>
      <c r="AQ49" s="977"/>
      <c r="AR49" s="977"/>
      <c r="AS49" s="977"/>
      <c r="AT49" s="977"/>
      <c r="AU49" s="977"/>
      <c r="AV49" s="977"/>
      <c r="AW49" s="977"/>
      <c r="AX49" s="977"/>
      <c r="AY49" s="977"/>
      <c r="AZ49" s="1044"/>
      <c r="BA49" s="1044"/>
      <c r="BB49" s="1044"/>
      <c r="BC49" s="1044"/>
      <c r="BD49" s="1044"/>
      <c r="BE49" s="978"/>
      <c r="BF49" s="978"/>
      <c r="BG49" s="978"/>
      <c r="BH49" s="978"/>
      <c r="BI49" s="979"/>
      <c r="BJ49" s="234"/>
      <c r="BK49" s="234"/>
      <c r="BL49" s="234"/>
      <c r="BM49" s="234"/>
      <c r="BN49" s="234"/>
      <c r="BO49" s="243"/>
      <c r="BP49" s="243"/>
      <c r="BQ49" s="240">
        <v>43</v>
      </c>
      <c r="BR49" s="241"/>
      <c r="BS49" s="998"/>
      <c r="BT49" s="999"/>
      <c r="BU49" s="999"/>
      <c r="BV49" s="999"/>
      <c r="BW49" s="999"/>
      <c r="BX49" s="999"/>
      <c r="BY49" s="999"/>
      <c r="BZ49" s="999"/>
      <c r="CA49" s="999"/>
      <c r="CB49" s="999"/>
      <c r="CC49" s="999"/>
      <c r="CD49" s="999"/>
      <c r="CE49" s="999"/>
      <c r="CF49" s="999"/>
      <c r="CG49" s="1020"/>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231"/>
    </row>
    <row r="50" spans="1:131" ht="26.25" customHeight="1" x14ac:dyDescent="0.15">
      <c r="A50" s="240">
        <v>23</v>
      </c>
      <c r="B50" s="1039"/>
      <c r="C50" s="1040"/>
      <c r="D50" s="1040"/>
      <c r="E50" s="1040"/>
      <c r="F50" s="1040"/>
      <c r="G50" s="1040"/>
      <c r="H50" s="1040"/>
      <c r="I50" s="1040"/>
      <c r="J50" s="1040"/>
      <c r="K50" s="1040"/>
      <c r="L50" s="1040"/>
      <c r="M50" s="1040"/>
      <c r="N50" s="1040"/>
      <c r="O50" s="1040"/>
      <c r="P50" s="1041"/>
      <c r="Q50" s="1042"/>
      <c r="R50" s="1027"/>
      <c r="S50" s="1027"/>
      <c r="T50" s="1027"/>
      <c r="U50" s="1027"/>
      <c r="V50" s="1027"/>
      <c r="W50" s="1027"/>
      <c r="X50" s="1027"/>
      <c r="Y50" s="1027"/>
      <c r="Z50" s="1027"/>
      <c r="AA50" s="1027"/>
      <c r="AB50" s="1027"/>
      <c r="AC50" s="1027"/>
      <c r="AD50" s="1027"/>
      <c r="AE50" s="1043"/>
      <c r="AF50" s="1023"/>
      <c r="AG50" s="1024"/>
      <c r="AH50" s="1024"/>
      <c r="AI50" s="1024"/>
      <c r="AJ50" s="1025"/>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8"/>
      <c r="BF50" s="978"/>
      <c r="BG50" s="978"/>
      <c r="BH50" s="978"/>
      <c r="BI50" s="979"/>
      <c r="BJ50" s="234"/>
      <c r="BK50" s="234"/>
      <c r="BL50" s="234"/>
      <c r="BM50" s="234"/>
      <c r="BN50" s="234"/>
      <c r="BO50" s="243"/>
      <c r="BP50" s="243"/>
      <c r="BQ50" s="240">
        <v>44</v>
      </c>
      <c r="BR50" s="241"/>
      <c r="BS50" s="998"/>
      <c r="BT50" s="999"/>
      <c r="BU50" s="999"/>
      <c r="BV50" s="999"/>
      <c r="BW50" s="999"/>
      <c r="BX50" s="999"/>
      <c r="BY50" s="999"/>
      <c r="BZ50" s="999"/>
      <c r="CA50" s="999"/>
      <c r="CB50" s="999"/>
      <c r="CC50" s="999"/>
      <c r="CD50" s="999"/>
      <c r="CE50" s="999"/>
      <c r="CF50" s="999"/>
      <c r="CG50" s="1020"/>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31"/>
    </row>
    <row r="51" spans="1:131" ht="26.25" customHeight="1" x14ac:dyDescent="0.15">
      <c r="A51" s="240">
        <v>24</v>
      </c>
      <c r="B51" s="1039"/>
      <c r="C51" s="1040"/>
      <c r="D51" s="1040"/>
      <c r="E51" s="1040"/>
      <c r="F51" s="1040"/>
      <c r="G51" s="1040"/>
      <c r="H51" s="1040"/>
      <c r="I51" s="1040"/>
      <c r="J51" s="1040"/>
      <c r="K51" s="1040"/>
      <c r="L51" s="1040"/>
      <c r="M51" s="1040"/>
      <c r="N51" s="1040"/>
      <c r="O51" s="1040"/>
      <c r="P51" s="1041"/>
      <c r="Q51" s="1042"/>
      <c r="R51" s="1027"/>
      <c r="S51" s="1027"/>
      <c r="T51" s="1027"/>
      <c r="U51" s="1027"/>
      <c r="V51" s="1027"/>
      <c r="W51" s="1027"/>
      <c r="X51" s="1027"/>
      <c r="Y51" s="1027"/>
      <c r="Z51" s="1027"/>
      <c r="AA51" s="1027"/>
      <c r="AB51" s="1027"/>
      <c r="AC51" s="1027"/>
      <c r="AD51" s="1027"/>
      <c r="AE51" s="1043"/>
      <c r="AF51" s="1023"/>
      <c r="AG51" s="1024"/>
      <c r="AH51" s="1024"/>
      <c r="AI51" s="1024"/>
      <c r="AJ51" s="1025"/>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8"/>
      <c r="BF51" s="978"/>
      <c r="BG51" s="978"/>
      <c r="BH51" s="978"/>
      <c r="BI51" s="979"/>
      <c r="BJ51" s="234"/>
      <c r="BK51" s="234"/>
      <c r="BL51" s="234"/>
      <c r="BM51" s="234"/>
      <c r="BN51" s="234"/>
      <c r="BO51" s="243"/>
      <c r="BP51" s="243"/>
      <c r="BQ51" s="240">
        <v>45</v>
      </c>
      <c r="BR51" s="241"/>
      <c r="BS51" s="998"/>
      <c r="BT51" s="999"/>
      <c r="BU51" s="999"/>
      <c r="BV51" s="999"/>
      <c r="BW51" s="999"/>
      <c r="BX51" s="999"/>
      <c r="BY51" s="999"/>
      <c r="BZ51" s="999"/>
      <c r="CA51" s="999"/>
      <c r="CB51" s="999"/>
      <c r="CC51" s="999"/>
      <c r="CD51" s="999"/>
      <c r="CE51" s="999"/>
      <c r="CF51" s="999"/>
      <c r="CG51" s="1020"/>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31"/>
    </row>
    <row r="52" spans="1:131" ht="26.25" customHeight="1" x14ac:dyDescent="0.15">
      <c r="A52" s="240">
        <v>25</v>
      </c>
      <c r="B52" s="1039"/>
      <c r="C52" s="1040"/>
      <c r="D52" s="1040"/>
      <c r="E52" s="1040"/>
      <c r="F52" s="1040"/>
      <c r="G52" s="1040"/>
      <c r="H52" s="1040"/>
      <c r="I52" s="1040"/>
      <c r="J52" s="1040"/>
      <c r="K52" s="1040"/>
      <c r="L52" s="1040"/>
      <c r="M52" s="1040"/>
      <c r="N52" s="1040"/>
      <c r="O52" s="1040"/>
      <c r="P52" s="1041"/>
      <c r="Q52" s="1042"/>
      <c r="R52" s="1027"/>
      <c r="S52" s="1027"/>
      <c r="T52" s="1027"/>
      <c r="U52" s="1027"/>
      <c r="V52" s="1027"/>
      <c r="W52" s="1027"/>
      <c r="X52" s="1027"/>
      <c r="Y52" s="1027"/>
      <c r="Z52" s="1027"/>
      <c r="AA52" s="1027"/>
      <c r="AB52" s="1027"/>
      <c r="AC52" s="1027"/>
      <c r="AD52" s="1027"/>
      <c r="AE52" s="1043"/>
      <c r="AF52" s="1023"/>
      <c r="AG52" s="1024"/>
      <c r="AH52" s="1024"/>
      <c r="AI52" s="1024"/>
      <c r="AJ52" s="1025"/>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8"/>
      <c r="BF52" s="978"/>
      <c r="BG52" s="978"/>
      <c r="BH52" s="978"/>
      <c r="BI52" s="979"/>
      <c r="BJ52" s="234"/>
      <c r="BK52" s="234"/>
      <c r="BL52" s="234"/>
      <c r="BM52" s="234"/>
      <c r="BN52" s="234"/>
      <c r="BO52" s="243"/>
      <c r="BP52" s="243"/>
      <c r="BQ52" s="240">
        <v>46</v>
      </c>
      <c r="BR52" s="241"/>
      <c r="BS52" s="998"/>
      <c r="BT52" s="999"/>
      <c r="BU52" s="999"/>
      <c r="BV52" s="999"/>
      <c r="BW52" s="999"/>
      <c r="BX52" s="999"/>
      <c r="BY52" s="999"/>
      <c r="BZ52" s="999"/>
      <c r="CA52" s="999"/>
      <c r="CB52" s="999"/>
      <c r="CC52" s="999"/>
      <c r="CD52" s="999"/>
      <c r="CE52" s="999"/>
      <c r="CF52" s="999"/>
      <c r="CG52" s="1020"/>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31"/>
    </row>
    <row r="53" spans="1:131" ht="26.25" customHeight="1" x14ac:dyDescent="0.15">
      <c r="A53" s="240">
        <v>26</v>
      </c>
      <c r="B53" s="1039"/>
      <c r="C53" s="1040"/>
      <c r="D53" s="1040"/>
      <c r="E53" s="1040"/>
      <c r="F53" s="1040"/>
      <c r="G53" s="1040"/>
      <c r="H53" s="1040"/>
      <c r="I53" s="1040"/>
      <c r="J53" s="1040"/>
      <c r="K53" s="1040"/>
      <c r="L53" s="1040"/>
      <c r="M53" s="1040"/>
      <c r="N53" s="1040"/>
      <c r="O53" s="1040"/>
      <c r="P53" s="1041"/>
      <c r="Q53" s="1042"/>
      <c r="R53" s="1027"/>
      <c r="S53" s="1027"/>
      <c r="T53" s="1027"/>
      <c r="U53" s="1027"/>
      <c r="V53" s="1027"/>
      <c r="W53" s="1027"/>
      <c r="X53" s="1027"/>
      <c r="Y53" s="1027"/>
      <c r="Z53" s="1027"/>
      <c r="AA53" s="1027"/>
      <c r="AB53" s="1027"/>
      <c r="AC53" s="1027"/>
      <c r="AD53" s="1027"/>
      <c r="AE53" s="1043"/>
      <c r="AF53" s="1023"/>
      <c r="AG53" s="1024"/>
      <c r="AH53" s="1024"/>
      <c r="AI53" s="1024"/>
      <c r="AJ53" s="1025"/>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8"/>
      <c r="BF53" s="978"/>
      <c r="BG53" s="978"/>
      <c r="BH53" s="978"/>
      <c r="BI53" s="979"/>
      <c r="BJ53" s="234"/>
      <c r="BK53" s="234"/>
      <c r="BL53" s="234"/>
      <c r="BM53" s="234"/>
      <c r="BN53" s="234"/>
      <c r="BO53" s="243"/>
      <c r="BP53" s="243"/>
      <c r="BQ53" s="240">
        <v>47</v>
      </c>
      <c r="BR53" s="241"/>
      <c r="BS53" s="998"/>
      <c r="BT53" s="999"/>
      <c r="BU53" s="999"/>
      <c r="BV53" s="999"/>
      <c r="BW53" s="999"/>
      <c r="BX53" s="999"/>
      <c r="BY53" s="999"/>
      <c r="BZ53" s="999"/>
      <c r="CA53" s="999"/>
      <c r="CB53" s="999"/>
      <c r="CC53" s="999"/>
      <c r="CD53" s="999"/>
      <c r="CE53" s="999"/>
      <c r="CF53" s="999"/>
      <c r="CG53" s="1020"/>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31"/>
    </row>
    <row r="54" spans="1:131" ht="26.25" customHeight="1" x14ac:dyDescent="0.15">
      <c r="A54" s="240">
        <v>27</v>
      </c>
      <c r="B54" s="1039"/>
      <c r="C54" s="1040"/>
      <c r="D54" s="1040"/>
      <c r="E54" s="1040"/>
      <c r="F54" s="1040"/>
      <c r="G54" s="1040"/>
      <c r="H54" s="1040"/>
      <c r="I54" s="1040"/>
      <c r="J54" s="1040"/>
      <c r="K54" s="1040"/>
      <c r="L54" s="1040"/>
      <c r="M54" s="1040"/>
      <c r="N54" s="1040"/>
      <c r="O54" s="1040"/>
      <c r="P54" s="1041"/>
      <c r="Q54" s="1042"/>
      <c r="R54" s="1027"/>
      <c r="S54" s="1027"/>
      <c r="T54" s="1027"/>
      <c r="U54" s="1027"/>
      <c r="V54" s="1027"/>
      <c r="W54" s="1027"/>
      <c r="X54" s="1027"/>
      <c r="Y54" s="1027"/>
      <c r="Z54" s="1027"/>
      <c r="AA54" s="1027"/>
      <c r="AB54" s="1027"/>
      <c r="AC54" s="1027"/>
      <c r="AD54" s="1027"/>
      <c r="AE54" s="1043"/>
      <c r="AF54" s="1023"/>
      <c r="AG54" s="1024"/>
      <c r="AH54" s="1024"/>
      <c r="AI54" s="1024"/>
      <c r="AJ54" s="1025"/>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8"/>
      <c r="BF54" s="978"/>
      <c r="BG54" s="978"/>
      <c r="BH54" s="978"/>
      <c r="BI54" s="979"/>
      <c r="BJ54" s="234"/>
      <c r="BK54" s="234"/>
      <c r="BL54" s="234"/>
      <c r="BM54" s="234"/>
      <c r="BN54" s="234"/>
      <c r="BO54" s="243"/>
      <c r="BP54" s="243"/>
      <c r="BQ54" s="240">
        <v>48</v>
      </c>
      <c r="BR54" s="241"/>
      <c r="BS54" s="998"/>
      <c r="BT54" s="999"/>
      <c r="BU54" s="999"/>
      <c r="BV54" s="999"/>
      <c r="BW54" s="999"/>
      <c r="BX54" s="999"/>
      <c r="BY54" s="999"/>
      <c r="BZ54" s="999"/>
      <c r="CA54" s="999"/>
      <c r="CB54" s="999"/>
      <c r="CC54" s="999"/>
      <c r="CD54" s="999"/>
      <c r="CE54" s="999"/>
      <c r="CF54" s="999"/>
      <c r="CG54" s="1020"/>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31"/>
    </row>
    <row r="55" spans="1:131" ht="26.25" customHeight="1" x14ac:dyDescent="0.15">
      <c r="A55" s="240">
        <v>28</v>
      </c>
      <c r="B55" s="1039"/>
      <c r="C55" s="1040"/>
      <c r="D55" s="1040"/>
      <c r="E55" s="1040"/>
      <c r="F55" s="1040"/>
      <c r="G55" s="1040"/>
      <c r="H55" s="1040"/>
      <c r="I55" s="1040"/>
      <c r="J55" s="1040"/>
      <c r="K55" s="1040"/>
      <c r="L55" s="1040"/>
      <c r="M55" s="1040"/>
      <c r="N55" s="1040"/>
      <c r="O55" s="1040"/>
      <c r="P55" s="1041"/>
      <c r="Q55" s="1042"/>
      <c r="R55" s="1027"/>
      <c r="S55" s="1027"/>
      <c r="T55" s="1027"/>
      <c r="U55" s="1027"/>
      <c r="V55" s="1027"/>
      <c r="W55" s="1027"/>
      <c r="X55" s="1027"/>
      <c r="Y55" s="1027"/>
      <c r="Z55" s="1027"/>
      <c r="AA55" s="1027"/>
      <c r="AB55" s="1027"/>
      <c r="AC55" s="1027"/>
      <c r="AD55" s="1027"/>
      <c r="AE55" s="1043"/>
      <c r="AF55" s="1023"/>
      <c r="AG55" s="1024"/>
      <c r="AH55" s="1024"/>
      <c r="AI55" s="1024"/>
      <c r="AJ55" s="1025"/>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8"/>
      <c r="BF55" s="978"/>
      <c r="BG55" s="978"/>
      <c r="BH55" s="978"/>
      <c r="BI55" s="979"/>
      <c r="BJ55" s="234"/>
      <c r="BK55" s="234"/>
      <c r="BL55" s="234"/>
      <c r="BM55" s="234"/>
      <c r="BN55" s="234"/>
      <c r="BO55" s="243"/>
      <c r="BP55" s="243"/>
      <c r="BQ55" s="240">
        <v>49</v>
      </c>
      <c r="BR55" s="241"/>
      <c r="BS55" s="998"/>
      <c r="BT55" s="999"/>
      <c r="BU55" s="999"/>
      <c r="BV55" s="999"/>
      <c r="BW55" s="999"/>
      <c r="BX55" s="999"/>
      <c r="BY55" s="999"/>
      <c r="BZ55" s="999"/>
      <c r="CA55" s="999"/>
      <c r="CB55" s="999"/>
      <c r="CC55" s="999"/>
      <c r="CD55" s="999"/>
      <c r="CE55" s="999"/>
      <c r="CF55" s="999"/>
      <c r="CG55" s="1020"/>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31"/>
    </row>
    <row r="56" spans="1:131" ht="26.25" customHeight="1" x14ac:dyDescent="0.15">
      <c r="A56" s="240">
        <v>29</v>
      </c>
      <c r="B56" s="1039"/>
      <c r="C56" s="1040"/>
      <c r="D56" s="1040"/>
      <c r="E56" s="1040"/>
      <c r="F56" s="1040"/>
      <c r="G56" s="1040"/>
      <c r="H56" s="1040"/>
      <c r="I56" s="1040"/>
      <c r="J56" s="1040"/>
      <c r="K56" s="1040"/>
      <c r="L56" s="1040"/>
      <c r="M56" s="1040"/>
      <c r="N56" s="1040"/>
      <c r="O56" s="1040"/>
      <c r="P56" s="1041"/>
      <c r="Q56" s="1042"/>
      <c r="R56" s="1027"/>
      <c r="S56" s="1027"/>
      <c r="T56" s="1027"/>
      <c r="U56" s="1027"/>
      <c r="V56" s="1027"/>
      <c r="W56" s="1027"/>
      <c r="X56" s="1027"/>
      <c r="Y56" s="1027"/>
      <c r="Z56" s="1027"/>
      <c r="AA56" s="1027"/>
      <c r="AB56" s="1027"/>
      <c r="AC56" s="1027"/>
      <c r="AD56" s="1027"/>
      <c r="AE56" s="1043"/>
      <c r="AF56" s="1023"/>
      <c r="AG56" s="1024"/>
      <c r="AH56" s="1024"/>
      <c r="AI56" s="1024"/>
      <c r="AJ56" s="1025"/>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8"/>
      <c r="BF56" s="978"/>
      <c r="BG56" s="978"/>
      <c r="BH56" s="978"/>
      <c r="BI56" s="979"/>
      <c r="BJ56" s="234"/>
      <c r="BK56" s="234"/>
      <c r="BL56" s="234"/>
      <c r="BM56" s="234"/>
      <c r="BN56" s="234"/>
      <c r="BO56" s="243"/>
      <c r="BP56" s="243"/>
      <c r="BQ56" s="240">
        <v>50</v>
      </c>
      <c r="BR56" s="241"/>
      <c r="BS56" s="998"/>
      <c r="BT56" s="999"/>
      <c r="BU56" s="999"/>
      <c r="BV56" s="999"/>
      <c r="BW56" s="999"/>
      <c r="BX56" s="999"/>
      <c r="BY56" s="999"/>
      <c r="BZ56" s="999"/>
      <c r="CA56" s="999"/>
      <c r="CB56" s="999"/>
      <c r="CC56" s="999"/>
      <c r="CD56" s="999"/>
      <c r="CE56" s="999"/>
      <c r="CF56" s="999"/>
      <c r="CG56" s="1020"/>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31"/>
    </row>
    <row r="57" spans="1:131" ht="26.25" customHeight="1" x14ac:dyDescent="0.15">
      <c r="A57" s="240">
        <v>30</v>
      </c>
      <c r="B57" s="1039"/>
      <c r="C57" s="1040"/>
      <c r="D57" s="1040"/>
      <c r="E57" s="1040"/>
      <c r="F57" s="1040"/>
      <c r="G57" s="1040"/>
      <c r="H57" s="1040"/>
      <c r="I57" s="1040"/>
      <c r="J57" s="1040"/>
      <c r="K57" s="1040"/>
      <c r="L57" s="1040"/>
      <c r="M57" s="1040"/>
      <c r="N57" s="1040"/>
      <c r="O57" s="1040"/>
      <c r="P57" s="1041"/>
      <c r="Q57" s="1042"/>
      <c r="R57" s="1027"/>
      <c r="S57" s="1027"/>
      <c r="T57" s="1027"/>
      <c r="U57" s="1027"/>
      <c r="V57" s="1027"/>
      <c r="W57" s="1027"/>
      <c r="X57" s="1027"/>
      <c r="Y57" s="1027"/>
      <c r="Z57" s="1027"/>
      <c r="AA57" s="1027"/>
      <c r="AB57" s="1027"/>
      <c r="AC57" s="1027"/>
      <c r="AD57" s="1027"/>
      <c r="AE57" s="1043"/>
      <c r="AF57" s="1023"/>
      <c r="AG57" s="1024"/>
      <c r="AH57" s="1024"/>
      <c r="AI57" s="1024"/>
      <c r="AJ57" s="1025"/>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8"/>
      <c r="BF57" s="978"/>
      <c r="BG57" s="978"/>
      <c r="BH57" s="978"/>
      <c r="BI57" s="979"/>
      <c r="BJ57" s="234"/>
      <c r="BK57" s="234"/>
      <c r="BL57" s="234"/>
      <c r="BM57" s="234"/>
      <c r="BN57" s="234"/>
      <c r="BO57" s="243"/>
      <c r="BP57" s="243"/>
      <c r="BQ57" s="240">
        <v>51</v>
      </c>
      <c r="BR57" s="241"/>
      <c r="BS57" s="998"/>
      <c r="BT57" s="999"/>
      <c r="BU57" s="999"/>
      <c r="BV57" s="999"/>
      <c r="BW57" s="999"/>
      <c r="BX57" s="999"/>
      <c r="BY57" s="999"/>
      <c r="BZ57" s="999"/>
      <c r="CA57" s="999"/>
      <c r="CB57" s="999"/>
      <c r="CC57" s="999"/>
      <c r="CD57" s="999"/>
      <c r="CE57" s="999"/>
      <c r="CF57" s="999"/>
      <c r="CG57" s="1020"/>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31"/>
    </row>
    <row r="58" spans="1:131" ht="26.25" customHeight="1" x14ac:dyDescent="0.15">
      <c r="A58" s="240">
        <v>31</v>
      </c>
      <c r="B58" s="1039"/>
      <c r="C58" s="1040"/>
      <c r="D58" s="1040"/>
      <c r="E58" s="1040"/>
      <c r="F58" s="1040"/>
      <c r="G58" s="1040"/>
      <c r="H58" s="1040"/>
      <c r="I58" s="1040"/>
      <c r="J58" s="1040"/>
      <c r="K58" s="1040"/>
      <c r="L58" s="1040"/>
      <c r="M58" s="1040"/>
      <c r="N58" s="1040"/>
      <c r="O58" s="1040"/>
      <c r="P58" s="1041"/>
      <c r="Q58" s="1042"/>
      <c r="R58" s="1027"/>
      <c r="S58" s="1027"/>
      <c r="T58" s="1027"/>
      <c r="U58" s="1027"/>
      <c r="V58" s="1027"/>
      <c r="W58" s="1027"/>
      <c r="X58" s="1027"/>
      <c r="Y58" s="1027"/>
      <c r="Z58" s="1027"/>
      <c r="AA58" s="1027"/>
      <c r="AB58" s="1027"/>
      <c r="AC58" s="1027"/>
      <c r="AD58" s="1027"/>
      <c r="AE58" s="1043"/>
      <c r="AF58" s="1023"/>
      <c r="AG58" s="1024"/>
      <c r="AH58" s="1024"/>
      <c r="AI58" s="1024"/>
      <c r="AJ58" s="1025"/>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8"/>
      <c r="BF58" s="978"/>
      <c r="BG58" s="978"/>
      <c r="BH58" s="978"/>
      <c r="BI58" s="979"/>
      <c r="BJ58" s="234"/>
      <c r="BK58" s="234"/>
      <c r="BL58" s="234"/>
      <c r="BM58" s="234"/>
      <c r="BN58" s="234"/>
      <c r="BO58" s="243"/>
      <c r="BP58" s="243"/>
      <c r="BQ58" s="240">
        <v>52</v>
      </c>
      <c r="BR58" s="241"/>
      <c r="BS58" s="998"/>
      <c r="BT58" s="999"/>
      <c r="BU58" s="999"/>
      <c r="BV58" s="999"/>
      <c r="BW58" s="999"/>
      <c r="BX58" s="999"/>
      <c r="BY58" s="999"/>
      <c r="BZ58" s="999"/>
      <c r="CA58" s="999"/>
      <c r="CB58" s="999"/>
      <c r="CC58" s="999"/>
      <c r="CD58" s="999"/>
      <c r="CE58" s="999"/>
      <c r="CF58" s="999"/>
      <c r="CG58" s="1020"/>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31"/>
    </row>
    <row r="59" spans="1:131" ht="26.25" customHeight="1" x14ac:dyDescent="0.15">
      <c r="A59" s="240">
        <v>32</v>
      </c>
      <c r="B59" s="1039"/>
      <c r="C59" s="1040"/>
      <c r="D59" s="1040"/>
      <c r="E59" s="1040"/>
      <c r="F59" s="1040"/>
      <c r="G59" s="1040"/>
      <c r="H59" s="1040"/>
      <c r="I59" s="1040"/>
      <c r="J59" s="1040"/>
      <c r="K59" s="1040"/>
      <c r="L59" s="1040"/>
      <c r="M59" s="1040"/>
      <c r="N59" s="1040"/>
      <c r="O59" s="1040"/>
      <c r="P59" s="1041"/>
      <c r="Q59" s="1042"/>
      <c r="R59" s="1027"/>
      <c r="S59" s="1027"/>
      <c r="T59" s="1027"/>
      <c r="U59" s="1027"/>
      <c r="V59" s="1027"/>
      <c r="W59" s="1027"/>
      <c r="X59" s="1027"/>
      <c r="Y59" s="1027"/>
      <c r="Z59" s="1027"/>
      <c r="AA59" s="1027"/>
      <c r="AB59" s="1027"/>
      <c r="AC59" s="1027"/>
      <c r="AD59" s="1027"/>
      <c r="AE59" s="1043"/>
      <c r="AF59" s="1023"/>
      <c r="AG59" s="1024"/>
      <c r="AH59" s="1024"/>
      <c r="AI59" s="1024"/>
      <c r="AJ59" s="1025"/>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8"/>
      <c r="BF59" s="978"/>
      <c r="BG59" s="978"/>
      <c r="BH59" s="978"/>
      <c r="BI59" s="979"/>
      <c r="BJ59" s="234"/>
      <c r="BK59" s="234"/>
      <c r="BL59" s="234"/>
      <c r="BM59" s="234"/>
      <c r="BN59" s="234"/>
      <c r="BO59" s="243"/>
      <c r="BP59" s="243"/>
      <c r="BQ59" s="240">
        <v>53</v>
      </c>
      <c r="BR59" s="241"/>
      <c r="BS59" s="998"/>
      <c r="BT59" s="999"/>
      <c r="BU59" s="999"/>
      <c r="BV59" s="999"/>
      <c r="BW59" s="999"/>
      <c r="BX59" s="999"/>
      <c r="BY59" s="999"/>
      <c r="BZ59" s="999"/>
      <c r="CA59" s="999"/>
      <c r="CB59" s="999"/>
      <c r="CC59" s="999"/>
      <c r="CD59" s="999"/>
      <c r="CE59" s="999"/>
      <c r="CF59" s="999"/>
      <c r="CG59" s="1020"/>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31"/>
    </row>
    <row r="60" spans="1:131" ht="26.25" customHeight="1" x14ac:dyDescent="0.15">
      <c r="A60" s="240">
        <v>33</v>
      </c>
      <c r="B60" s="1039"/>
      <c r="C60" s="1040"/>
      <c r="D60" s="1040"/>
      <c r="E60" s="1040"/>
      <c r="F60" s="1040"/>
      <c r="G60" s="1040"/>
      <c r="H60" s="1040"/>
      <c r="I60" s="1040"/>
      <c r="J60" s="1040"/>
      <c r="K60" s="1040"/>
      <c r="L60" s="1040"/>
      <c r="M60" s="1040"/>
      <c r="N60" s="1040"/>
      <c r="O60" s="1040"/>
      <c r="P60" s="1041"/>
      <c r="Q60" s="1042"/>
      <c r="R60" s="1027"/>
      <c r="S60" s="1027"/>
      <c r="T60" s="1027"/>
      <c r="U60" s="1027"/>
      <c r="V60" s="1027"/>
      <c r="W60" s="1027"/>
      <c r="X60" s="1027"/>
      <c r="Y60" s="1027"/>
      <c r="Z60" s="1027"/>
      <c r="AA60" s="1027"/>
      <c r="AB60" s="1027"/>
      <c r="AC60" s="1027"/>
      <c r="AD60" s="1027"/>
      <c r="AE60" s="1043"/>
      <c r="AF60" s="1023"/>
      <c r="AG60" s="1024"/>
      <c r="AH60" s="1024"/>
      <c r="AI60" s="1024"/>
      <c r="AJ60" s="1025"/>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8"/>
      <c r="BF60" s="978"/>
      <c r="BG60" s="978"/>
      <c r="BH60" s="978"/>
      <c r="BI60" s="979"/>
      <c r="BJ60" s="234"/>
      <c r="BK60" s="234"/>
      <c r="BL60" s="234"/>
      <c r="BM60" s="234"/>
      <c r="BN60" s="234"/>
      <c r="BO60" s="243"/>
      <c r="BP60" s="243"/>
      <c r="BQ60" s="240">
        <v>54</v>
      </c>
      <c r="BR60" s="241"/>
      <c r="BS60" s="998"/>
      <c r="BT60" s="999"/>
      <c r="BU60" s="999"/>
      <c r="BV60" s="999"/>
      <c r="BW60" s="999"/>
      <c r="BX60" s="999"/>
      <c r="BY60" s="999"/>
      <c r="BZ60" s="999"/>
      <c r="CA60" s="999"/>
      <c r="CB60" s="999"/>
      <c r="CC60" s="999"/>
      <c r="CD60" s="999"/>
      <c r="CE60" s="999"/>
      <c r="CF60" s="999"/>
      <c r="CG60" s="1020"/>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31"/>
    </row>
    <row r="61" spans="1:131" ht="26.25" customHeight="1" thickBot="1" x14ac:dyDescent="0.2">
      <c r="A61" s="240">
        <v>34</v>
      </c>
      <c r="B61" s="1039"/>
      <c r="C61" s="1040"/>
      <c r="D61" s="1040"/>
      <c r="E61" s="1040"/>
      <c r="F61" s="1040"/>
      <c r="G61" s="1040"/>
      <c r="H61" s="1040"/>
      <c r="I61" s="1040"/>
      <c r="J61" s="1040"/>
      <c r="K61" s="1040"/>
      <c r="L61" s="1040"/>
      <c r="M61" s="1040"/>
      <c r="N61" s="1040"/>
      <c r="O61" s="1040"/>
      <c r="P61" s="1041"/>
      <c r="Q61" s="1042"/>
      <c r="R61" s="1027"/>
      <c r="S61" s="1027"/>
      <c r="T61" s="1027"/>
      <c r="U61" s="1027"/>
      <c r="V61" s="1027"/>
      <c r="W61" s="1027"/>
      <c r="X61" s="1027"/>
      <c r="Y61" s="1027"/>
      <c r="Z61" s="1027"/>
      <c r="AA61" s="1027"/>
      <c r="AB61" s="1027"/>
      <c r="AC61" s="1027"/>
      <c r="AD61" s="1027"/>
      <c r="AE61" s="1043"/>
      <c r="AF61" s="1023"/>
      <c r="AG61" s="1024"/>
      <c r="AH61" s="1024"/>
      <c r="AI61" s="1024"/>
      <c r="AJ61" s="1025"/>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8"/>
      <c r="BF61" s="978"/>
      <c r="BG61" s="978"/>
      <c r="BH61" s="978"/>
      <c r="BI61" s="979"/>
      <c r="BJ61" s="234"/>
      <c r="BK61" s="234"/>
      <c r="BL61" s="234"/>
      <c r="BM61" s="234"/>
      <c r="BN61" s="234"/>
      <c r="BO61" s="243"/>
      <c r="BP61" s="243"/>
      <c r="BQ61" s="240">
        <v>55</v>
      </c>
      <c r="BR61" s="241"/>
      <c r="BS61" s="998"/>
      <c r="BT61" s="999"/>
      <c r="BU61" s="999"/>
      <c r="BV61" s="999"/>
      <c r="BW61" s="999"/>
      <c r="BX61" s="999"/>
      <c r="BY61" s="999"/>
      <c r="BZ61" s="999"/>
      <c r="CA61" s="999"/>
      <c r="CB61" s="999"/>
      <c r="CC61" s="999"/>
      <c r="CD61" s="999"/>
      <c r="CE61" s="999"/>
      <c r="CF61" s="999"/>
      <c r="CG61" s="1020"/>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31"/>
    </row>
    <row r="62" spans="1:131" ht="26.25" customHeight="1" x14ac:dyDescent="0.15">
      <c r="A62" s="240">
        <v>35</v>
      </c>
      <c r="B62" s="1039"/>
      <c r="C62" s="1040"/>
      <c r="D62" s="1040"/>
      <c r="E62" s="1040"/>
      <c r="F62" s="1040"/>
      <c r="G62" s="1040"/>
      <c r="H62" s="1040"/>
      <c r="I62" s="1040"/>
      <c r="J62" s="1040"/>
      <c r="K62" s="1040"/>
      <c r="L62" s="1040"/>
      <c r="M62" s="1040"/>
      <c r="N62" s="1040"/>
      <c r="O62" s="1040"/>
      <c r="P62" s="1041"/>
      <c r="Q62" s="1042"/>
      <c r="R62" s="1027"/>
      <c r="S62" s="1027"/>
      <c r="T62" s="1027"/>
      <c r="U62" s="1027"/>
      <c r="V62" s="1027"/>
      <c r="W62" s="1027"/>
      <c r="X62" s="1027"/>
      <c r="Y62" s="1027"/>
      <c r="Z62" s="1027"/>
      <c r="AA62" s="1027"/>
      <c r="AB62" s="1027"/>
      <c r="AC62" s="1027"/>
      <c r="AD62" s="1027"/>
      <c r="AE62" s="1043"/>
      <c r="AF62" s="1023"/>
      <c r="AG62" s="1024"/>
      <c r="AH62" s="1024"/>
      <c r="AI62" s="1024"/>
      <c r="AJ62" s="1025"/>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8"/>
      <c r="BF62" s="978"/>
      <c r="BG62" s="978"/>
      <c r="BH62" s="978"/>
      <c r="BI62" s="979"/>
      <c r="BJ62" s="1036" t="s">
        <v>412</v>
      </c>
      <c r="BK62" s="1037"/>
      <c r="BL62" s="1037"/>
      <c r="BM62" s="1037"/>
      <c r="BN62" s="1038"/>
      <c r="BO62" s="243"/>
      <c r="BP62" s="243"/>
      <c r="BQ62" s="240">
        <v>56</v>
      </c>
      <c r="BR62" s="241"/>
      <c r="BS62" s="998"/>
      <c r="BT62" s="999"/>
      <c r="BU62" s="999"/>
      <c r="BV62" s="999"/>
      <c r="BW62" s="999"/>
      <c r="BX62" s="999"/>
      <c r="BY62" s="999"/>
      <c r="BZ62" s="999"/>
      <c r="CA62" s="999"/>
      <c r="CB62" s="999"/>
      <c r="CC62" s="999"/>
      <c r="CD62" s="999"/>
      <c r="CE62" s="999"/>
      <c r="CF62" s="999"/>
      <c r="CG62" s="1020"/>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31"/>
    </row>
    <row r="63" spans="1:131" ht="26.25" customHeight="1" thickBot="1" x14ac:dyDescent="0.2">
      <c r="A63" s="242" t="s">
        <v>387</v>
      </c>
      <c r="B63" s="943" t="s">
        <v>413</v>
      </c>
      <c r="C63" s="944"/>
      <c r="D63" s="944"/>
      <c r="E63" s="944"/>
      <c r="F63" s="944"/>
      <c r="G63" s="944"/>
      <c r="H63" s="944"/>
      <c r="I63" s="944"/>
      <c r="J63" s="944"/>
      <c r="K63" s="944"/>
      <c r="L63" s="944"/>
      <c r="M63" s="944"/>
      <c r="N63" s="944"/>
      <c r="O63" s="944"/>
      <c r="P63" s="954"/>
      <c r="Q63" s="968"/>
      <c r="R63" s="969"/>
      <c r="S63" s="969"/>
      <c r="T63" s="969"/>
      <c r="U63" s="969"/>
      <c r="V63" s="969"/>
      <c r="W63" s="969"/>
      <c r="X63" s="969"/>
      <c r="Y63" s="969"/>
      <c r="Z63" s="969"/>
      <c r="AA63" s="969"/>
      <c r="AB63" s="969"/>
      <c r="AC63" s="969"/>
      <c r="AD63" s="969"/>
      <c r="AE63" s="1032"/>
      <c r="AF63" s="1033">
        <v>73</v>
      </c>
      <c r="AG63" s="965"/>
      <c r="AH63" s="965"/>
      <c r="AI63" s="965"/>
      <c r="AJ63" s="1034"/>
      <c r="AK63" s="1035"/>
      <c r="AL63" s="969"/>
      <c r="AM63" s="969"/>
      <c r="AN63" s="969"/>
      <c r="AO63" s="969"/>
      <c r="AP63" s="965">
        <v>1073</v>
      </c>
      <c r="AQ63" s="965"/>
      <c r="AR63" s="965"/>
      <c r="AS63" s="965"/>
      <c r="AT63" s="965"/>
      <c r="AU63" s="965">
        <v>712</v>
      </c>
      <c r="AV63" s="965"/>
      <c r="AW63" s="965"/>
      <c r="AX63" s="965"/>
      <c r="AY63" s="965"/>
      <c r="AZ63" s="1029"/>
      <c r="BA63" s="1029"/>
      <c r="BB63" s="1029"/>
      <c r="BC63" s="1029"/>
      <c r="BD63" s="1029"/>
      <c r="BE63" s="966"/>
      <c r="BF63" s="966"/>
      <c r="BG63" s="966"/>
      <c r="BH63" s="966"/>
      <c r="BI63" s="967"/>
      <c r="BJ63" s="1030" t="s">
        <v>389</v>
      </c>
      <c r="BK63" s="959"/>
      <c r="BL63" s="959"/>
      <c r="BM63" s="959"/>
      <c r="BN63" s="1031"/>
      <c r="BO63" s="243"/>
      <c r="BP63" s="243"/>
      <c r="BQ63" s="240">
        <v>57</v>
      </c>
      <c r="BR63" s="241"/>
      <c r="BS63" s="998"/>
      <c r="BT63" s="999"/>
      <c r="BU63" s="999"/>
      <c r="BV63" s="999"/>
      <c r="BW63" s="999"/>
      <c r="BX63" s="999"/>
      <c r="BY63" s="999"/>
      <c r="BZ63" s="999"/>
      <c r="CA63" s="999"/>
      <c r="CB63" s="999"/>
      <c r="CC63" s="999"/>
      <c r="CD63" s="999"/>
      <c r="CE63" s="999"/>
      <c r="CF63" s="999"/>
      <c r="CG63" s="1020"/>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998"/>
      <c r="BT64" s="999"/>
      <c r="BU64" s="999"/>
      <c r="BV64" s="999"/>
      <c r="BW64" s="999"/>
      <c r="BX64" s="999"/>
      <c r="BY64" s="999"/>
      <c r="BZ64" s="999"/>
      <c r="CA64" s="999"/>
      <c r="CB64" s="999"/>
      <c r="CC64" s="999"/>
      <c r="CD64" s="999"/>
      <c r="CE64" s="999"/>
      <c r="CF64" s="999"/>
      <c r="CG64" s="1020"/>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31"/>
    </row>
    <row r="65" spans="1:131" ht="26.25" customHeight="1" thickBot="1" x14ac:dyDescent="0.2">
      <c r="A65" s="234" t="s">
        <v>414</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998"/>
      <c r="BT65" s="999"/>
      <c r="BU65" s="999"/>
      <c r="BV65" s="999"/>
      <c r="BW65" s="999"/>
      <c r="BX65" s="999"/>
      <c r="BY65" s="999"/>
      <c r="BZ65" s="999"/>
      <c r="CA65" s="999"/>
      <c r="CB65" s="999"/>
      <c r="CC65" s="999"/>
      <c r="CD65" s="999"/>
      <c r="CE65" s="999"/>
      <c r="CF65" s="999"/>
      <c r="CG65" s="1020"/>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31"/>
    </row>
    <row r="66" spans="1:131" ht="26.25" customHeight="1" x14ac:dyDescent="0.15">
      <c r="A66" s="1001" t="s">
        <v>415</v>
      </c>
      <c r="B66" s="1002"/>
      <c r="C66" s="1002"/>
      <c r="D66" s="1002"/>
      <c r="E66" s="1002"/>
      <c r="F66" s="1002"/>
      <c r="G66" s="1002"/>
      <c r="H66" s="1002"/>
      <c r="I66" s="1002"/>
      <c r="J66" s="1002"/>
      <c r="K66" s="1002"/>
      <c r="L66" s="1002"/>
      <c r="M66" s="1002"/>
      <c r="N66" s="1002"/>
      <c r="O66" s="1002"/>
      <c r="P66" s="1003"/>
      <c r="Q66" s="1007" t="s">
        <v>392</v>
      </c>
      <c r="R66" s="1008"/>
      <c r="S66" s="1008"/>
      <c r="T66" s="1008"/>
      <c r="U66" s="1009"/>
      <c r="V66" s="1007" t="s">
        <v>393</v>
      </c>
      <c r="W66" s="1008"/>
      <c r="X66" s="1008"/>
      <c r="Y66" s="1008"/>
      <c r="Z66" s="1009"/>
      <c r="AA66" s="1007" t="s">
        <v>394</v>
      </c>
      <c r="AB66" s="1008"/>
      <c r="AC66" s="1008"/>
      <c r="AD66" s="1008"/>
      <c r="AE66" s="1009"/>
      <c r="AF66" s="1013" t="s">
        <v>416</v>
      </c>
      <c r="AG66" s="1014"/>
      <c r="AH66" s="1014"/>
      <c r="AI66" s="1014"/>
      <c r="AJ66" s="1015"/>
      <c r="AK66" s="1007" t="s">
        <v>417</v>
      </c>
      <c r="AL66" s="1002"/>
      <c r="AM66" s="1002"/>
      <c r="AN66" s="1002"/>
      <c r="AO66" s="1003"/>
      <c r="AP66" s="1007" t="s">
        <v>397</v>
      </c>
      <c r="AQ66" s="1008"/>
      <c r="AR66" s="1008"/>
      <c r="AS66" s="1008"/>
      <c r="AT66" s="1009"/>
      <c r="AU66" s="1007" t="s">
        <v>418</v>
      </c>
      <c r="AV66" s="1008"/>
      <c r="AW66" s="1008"/>
      <c r="AX66" s="1008"/>
      <c r="AY66" s="1009"/>
      <c r="AZ66" s="1007" t="s">
        <v>375</v>
      </c>
      <c r="BA66" s="1008"/>
      <c r="BB66" s="1008"/>
      <c r="BC66" s="1008"/>
      <c r="BD66" s="1021"/>
      <c r="BE66" s="243"/>
      <c r="BF66" s="243"/>
      <c r="BG66" s="243"/>
      <c r="BH66" s="243"/>
      <c r="BI66" s="243"/>
      <c r="BJ66" s="243"/>
      <c r="BK66" s="243"/>
      <c r="BL66" s="243"/>
      <c r="BM66" s="243"/>
      <c r="BN66" s="243"/>
      <c r="BO66" s="243"/>
      <c r="BP66" s="243"/>
      <c r="BQ66" s="240">
        <v>60</v>
      </c>
      <c r="BR66" s="245"/>
      <c r="BS66" s="951"/>
      <c r="BT66" s="952"/>
      <c r="BU66" s="952"/>
      <c r="BV66" s="952"/>
      <c r="BW66" s="952"/>
      <c r="BX66" s="952"/>
      <c r="BY66" s="952"/>
      <c r="BZ66" s="952"/>
      <c r="CA66" s="952"/>
      <c r="CB66" s="952"/>
      <c r="CC66" s="952"/>
      <c r="CD66" s="952"/>
      <c r="CE66" s="952"/>
      <c r="CF66" s="952"/>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1"/>
      <c r="DW66" s="952"/>
      <c r="DX66" s="952"/>
      <c r="DY66" s="952"/>
      <c r="DZ66" s="953"/>
      <c r="EA66" s="231"/>
    </row>
    <row r="67" spans="1:131" ht="26.25" customHeight="1" thickBot="1" x14ac:dyDescent="0.2">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2"/>
      <c r="BE67" s="243"/>
      <c r="BF67" s="243"/>
      <c r="BG67" s="243"/>
      <c r="BH67" s="243"/>
      <c r="BI67" s="243"/>
      <c r="BJ67" s="243"/>
      <c r="BK67" s="243"/>
      <c r="BL67" s="243"/>
      <c r="BM67" s="243"/>
      <c r="BN67" s="243"/>
      <c r="BO67" s="243"/>
      <c r="BP67" s="243"/>
      <c r="BQ67" s="240">
        <v>61</v>
      </c>
      <c r="BR67" s="245"/>
      <c r="BS67" s="951"/>
      <c r="BT67" s="952"/>
      <c r="BU67" s="952"/>
      <c r="BV67" s="952"/>
      <c r="BW67" s="952"/>
      <c r="BX67" s="952"/>
      <c r="BY67" s="952"/>
      <c r="BZ67" s="952"/>
      <c r="CA67" s="952"/>
      <c r="CB67" s="952"/>
      <c r="CC67" s="952"/>
      <c r="CD67" s="952"/>
      <c r="CE67" s="952"/>
      <c r="CF67" s="952"/>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1"/>
      <c r="DW67" s="952"/>
      <c r="DX67" s="952"/>
      <c r="DY67" s="952"/>
      <c r="DZ67" s="953"/>
      <c r="EA67" s="231"/>
    </row>
    <row r="68" spans="1:131" ht="26.25" customHeight="1" thickTop="1" x14ac:dyDescent="0.15">
      <c r="A68" s="238">
        <v>1</v>
      </c>
      <c r="B68" s="991" t="s">
        <v>604</v>
      </c>
      <c r="C68" s="992"/>
      <c r="D68" s="992"/>
      <c r="E68" s="992"/>
      <c r="F68" s="992"/>
      <c r="G68" s="992"/>
      <c r="H68" s="992"/>
      <c r="I68" s="992"/>
      <c r="J68" s="992"/>
      <c r="K68" s="992"/>
      <c r="L68" s="992"/>
      <c r="M68" s="992"/>
      <c r="N68" s="992"/>
      <c r="O68" s="992"/>
      <c r="P68" s="993"/>
      <c r="Q68" s="994">
        <v>10592</v>
      </c>
      <c r="R68" s="988"/>
      <c r="S68" s="988"/>
      <c r="T68" s="988"/>
      <c r="U68" s="988"/>
      <c r="V68" s="988">
        <v>10446</v>
      </c>
      <c r="W68" s="988"/>
      <c r="X68" s="988"/>
      <c r="Y68" s="988"/>
      <c r="Z68" s="988"/>
      <c r="AA68" s="988">
        <v>146</v>
      </c>
      <c r="AB68" s="988"/>
      <c r="AC68" s="988"/>
      <c r="AD68" s="988"/>
      <c r="AE68" s="988"/>
      <c r="AF68" s="988">
        <v>134</v>
      </c>
      <c r="AG68" s="988"/>
      <c r="AH68" s="988"/>
      <c r="AI68" s="988"/>
      <c r="AJ68" s="988"/>
      <c r="AK68" s="988">
        <v>1583</v>
      </c>
      <c r="AL68" s="988"/>
      <c r="AM68" s="988"/>
      <c r="AN68" s="988"/>
      <c r="AO68" s="988"/>
      <c r="AP68" s="988">
        <v>3998</v>
      </c>
      <c r="AQ68" s="988"/>
      <c r="AR68" s="988"/>
      <c r="AS68" s="988"/>
      <c r="AT68" s="988"/>
      <c r="AU68" s="988" t="s">
        <v>613</v>
      </c>
      <c r="AV68" s="988"/>
      <c r="AW68" s="988"/>
      <c r="AX68" s="988"/>
      <c r="AY68" s="988"/>
      <c r="AZ68" s="989"/>
      <c r="BA68" s="989"/>
      <c r="BB68" s="989"/>
      <c r="BC68" s="989"/>
      <c r="BD68" s="990"/>
      <c r="BE68" s="243"/>
      <c r="BF68" s="243"/>
      <c r="BG68" s="243"/>
      <c r="BH68" s="243"/>
      <c r="BI68" s="243"/>
      <c r="BJ68" s="243"/>
      <c r="BK68" s="243"/>
      <c r="BL68" s="243"/>
      <c r="BM68" s="243"/>
      <c r="BN68" s="243"/>
      <c r="BO68" s="243"/>
      <c r="BP68" s="243"/>
      <c r="BQ68" s="240">
        <v>62</v>
      </c>
      <c r="BR68" s="245"/>
      <c r="BS68" s="951"/>
      <c r="BT68" s="952"/>
      <c r="BU68" s="952"/>
      <c r="BV68" s="952"/>
      <c r="BW68" s="952"/>
      <c r="BX68" s="952"/>
      <c r="BY68" s="952"/>
      <c r="BZ68" s="952"/>
      <c r="CA68" s="952"/>
      <c r="CB68" s="952"/>
      <c r="CC68" s="952"/>
      <c r="CD68" s="952"/>
      <c r="CE68" s="952"/>
      <c r="CF68" s="952"/>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1"/>
      <c r="DW68" s="952"/>
      <c r="DX68" s="952"/>
      <c r="DY68" s="952"/>
      <c r="DZ68" s="953"/>
      <c r="EA68" s="231"/>
    </row>
    <row r="69" spans="1:131" ht="26.25" customHeight="1" x14ac:dyDescent="0.15">
      <c r="A69" s="240">
        <v>2</v>
      </c>
      <c r="B69" s="980" t="s">
        <v>605</v>
      </c>
      <c r="C69" s="981"/>
      <c r="D69" s="981"/>
      <c r="E69" s="981"/>
      <c r="F69" s="981"/>
      <c r="G69" s="981"/>
      <c r="H69" s="981"/>
      <c r="I69" s="981"/>
      <c r="J69" s="981"/>
      <c r="K69" s="981"/>
      <c r="L69" s="981"/>
      <c r="M69" s="981"/>
      <c r="N69" s="981"/>
      <c r="O69" s="981"/>
      <c r="P69" s="982"/>
      <c r="Q69" s="983">
        <v>558</v>
      </c>
      <c r="R69" s="977"/>
      <c r="S69" s="977"/>
      <c r="T69" s="977"/>
      <c r="U69" s="977"/>
      <c r="V69" s="977">
        <v>443</v>
      </c>
      <c r="W69" s="977"/>
      <c r="X69" s="977"/>
      <c r="Y69" s="977"/>
      <c r="Z69" s="977"/>
      <c r="AA69" s="977">
        <v>115</v>
      </c>
      <c r="AB69" s="977"/>
      <c r="AC69" s="977"/>
      <c r="AD69" s="977"/>
      <c r="AE69" s="977"/>
      <c r="AF69" s="977">
        <v>1314</v>
      </c>
      <c r="AG69" s="977"/>
      <c r="AH69" s="977"/>
      <c r="AI69" s="977"/>
      <c r="AJ69" s="977"/>
      <c r="AK69" s="977" t="s">
        <v>620</v>
      </c>
      <c r="AL69" s="977"/>
      <c r="AM69" s="977"/>
      <c r="AN69" s="977"/>
      <c r="AO69" s="977"/>
      <c r="AP69" s="977">
        <v>0</v>
      </c>
      <c r="AQ69" s="977"/>
      <c r="AR69" s="977"/>
      <c r="AS69" s="977"/>
      <c r="AT69" s="977"/>
      <c r="AU69" s="977" t="s">
        <v>613</v>
      </c>
      <c r="AV69" s="977"/>
      <c r="AW69" s="977"/>
      <c r="AX69" s="977"/>
      <c r="AY69" s="977"/>
      <c r="AZ69" s="978"/>
      <c r="BA69" s="978"/>
      <c r="BB69" s="978"/>
      <c r="BC69" s="978"/>
      <c r="BD69" s="979"/>
      <c r="BE69" s="243"/>
      <c r="BF69" s="243"/>
      <c r="BG69" s="243"/>
      <c r="BH69" s="243"/>
      <c r="BI69" s="243"/>
      <c r="BJ69" s="243"/>
      <c r="BK69" s="243"/>
      <c r="BL69" s="243"/>
      <c r="BM69" s="243"/>
      <c r="BN69" s="243"/>
      <c r="BO69" s="243"/>
      <c r="BP69" s="243"/>
      <c r="BQ69" s="240">
        <v>63</v>
      </c>
      <c r="BR69" s="245"/>
      <c r="BS69" s="951"/>
      <c r="BT69" s="952"/>
      <c r="BU69" s="952"/>
      <c r="BV69" s="952"/>
      <c r="BW69" s="952"/>
      <c r="BX69" s="952"/>
      <c r="BY69" s="952"/>
      <c r="BZ69" s="952"/>
      <c r="CA69" s="952"/>
      <c r="CB69" s="952"/>
      <c r="CC69" s="952"/>
      <c r="CD69" s="952"/>
      <c r="CE69" s="952"/>
      <c r="CF69" s="952"/>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1"/>
      <c r="DW69" s="952"/>
      <c r="DX69" s="952"/>
      <c r="DY69" s="952"/>
      <c r="DZ69" s="953"/>
      <c r="EA69" s="231"/>
    </row>
    <row r="70" spans="1:131" ht="26.25" customHeight="1" x14ac:dyDescent="0.15">
      <c r="A70" s="240">
        <v>3</v>
      </c>
      <c r="B70" s="980" t="s">
        <v>606</v>
      </c>
      <c r="C70" s="981"/>
      <c r="D70" s="981"/>
      <c r="E70" s="981"/>
      <c r="F70" s="981"/>
      <c r="G70" s="981"/>
      <c r="H70" s="981"/>
      <c r="I70" s="981"/>
      <c r="J70" s="981"/>
      <c r="K70" s="981"/>
      <c r="L70" s="981"/>
      <c r="M70" s="981"/>
      <c r="N70" s="981"/>
      <c r="O70" s="981"/>
      <c r="P70" s="982"/>
      <c r="Q70" s="983">
        <v>7549</v>
      </c>
      <c r="R70" s="977"/>
      <c r="S70" s="977"/>
      <c r="T70" s="977"/>
      <c r="U70" s="977"/>
      <c r="V70" s="977">
        <v>6819</v>
      </c>
      <c r="W70" s="977"/>
      <c r="X70" s="977"/>
      <c r="Y70" s="977"/>
      <c r="Z70" s="977"/>
      <c r="AA70" s="977">
        <v>730</v>
      </c>
      <c r="AB70" s="977"/>
      <c r="AC70" s="977"/>
      <c r="AD70" s="977"/>
      <c r="AE70" s="977"/>
      <c r="AF70" s="977" t="s">
        <v>601</v>
      </c>
      <c r="AG70" s="977"/>
      <c r="AH70" s="977"/>
      <c r="AI70" s="977"/>
      <c r="AJ70" s="977"/>
      <c r="AK70" s="977">
        <v>15</v>
      </c>
      <c r="AL70" s="977"/>
      <c r="AM70" s="977"/>
      <c r="AN70" s="977"/>
      <c r="AO70" s="977"/>
      <c r="AP70" s="977" t="s">
        <v>601</v>
      </c>
      <c r="AQ70" s="977"/>
      <c r="AR70" s="977"/>
      <c r="AS70" s="977"/>
      <c r="AT70" s="977"/>
      <c r="AU70" s="977" t="s">
        <v>601</v>
      </c>
      <c r="AV70" s="977"/>
      <c r="AW70" s="977"/>
      <c r="AX70" s="977"/>
      <c r="AY70" s="977"/>
      <c r="AZ70" s="978"/>
      <c r="BA70" s="978"/>
      <c r="BB70" s="978"/>
      <c r="BC70" s="978"/>
      <c r="BD70" s="979"/>
      <c r="BE70" s="243"/>
      <c r="BF70" s="243"/>
      <c r="BG70" s="243"/>
      <c r="BH70" s="243"/>
      <c r="BI70" s="243"/>
      <c r="BJ70" s="243"/>
      <c r="BK70" s="243"/>
      <c r="BL70" s="243"/>
      <c r="BM70" s="243"/>
      <c r="BN70" s="243"/>
      <c r="BO70" s="243"/>
      <c r="BP70" s="243"/>
      <c r="BQ70" s="240">
        <v>64</v>
      </c>
      <c r="BR70" s="245"/>
      <c r="BS70" s="951"/>
      <c r="BT70" s="952"/>
      <c r="BU70" s="952"/>
      <c r="BV70" s="952"/>
      <c r="BW70" s="952"/>
      <c r="BX70" s="952"/>
      <c r="BY70" s="952"/>
      <c r="BZ70" s="952"/>
      <c r="CA70" s="952"/>
      <c r="CB70" s="952"/>
      <c r="CC70" s="952"/>
      <c r="CD70" s="952"/>
      <c r="CE70" s="952"/>
      <c r="CF70" s="952"/>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1"/>
      <c r="DW70" s="952"/>
      <c r="DX70" s="952"/>
      <c r="DY70" s="952"/>
      <c r="DZ70" s="953"/>
      <c r="EA70" s="231"/>
    </row>
    <row r="71" spans="1:131" ht="26.25" customHeight="1" x14ac:dyDescent="0.15">
      <c r="A71" s="240">
        <v>4</v>
      </c>
      <c r="B71" s="980" t="s">
        <v>607</v>
      </c>
      <c r="C71" s="981"/>
      <c r="D71" s="981"/>
      <c r="E71" s="981"/>
      <c r="F71" s="981"/>
      <c r="G71" s="981"/>
      <c r="H71" s="981"/>
      <c r="I71" s="981"/>
      <c r="J71" s="981"/>
      <c r="K71" s="981"/>
      <c r="L71" s="981"/>
      <c r="M71" s="981"/>
      <c r="N71" s="981"/>
      <c r="O71" s="981"/>
      <c r="P71" s="982"/>
      <c r="Q71" s="983">
        <v>1576</v>
      </c>
      <c r="R71" s="977"/>
      <c r="S71" s="977"/>
      <c r="T71" s="977"/>
      <c r="U71" s="977"/>
      <c r="V71" s="977">
        <v>1575</v>
      </c>
      <c r="W71" s="977"/>
      <c r="X71" s="977"/>
      <c r="Y71" s="977"/>
      <c r="Z71" s="977"/>
      <c r="AA71" s="977">
        <v>1</v>
      </c>
      <c r="AB71" s="977"/>
      <c r="AC71" s="977"/>
      <c r="AD71" s="977"/>
      <c r="AE71" s="977"/>
      <c r="AF71" s="977" t="s">
        <v>600</v>
      </c>
      <c r="AG71" s="977"/>
      <c r="AH71" s="977"/>
      <c r="AI71" s="977"/>
      <c r="AJ71" s="977"/>
      <c r="AK71" s="977"/>
      <c r="AL71" s="977"/>
      <c r="AM71" s="977"/>
      <c r="AN71" s="977"/>
      <c r="AO71" s="977"/>
      <c r="AP71" s="977" t="s">
        <v>601</v>
      </c>
      <c r="AQ71" s="977"/>
      <c r="AR71" s="977"/>
      <c r="AS71" s="977"/>
      <c r="AT71" s="977"/>
      <c r="AU71" s="977" t="s">
        <v>601</v>
      </c>
      <c r="AV71" s="977"/>
      <c r="AW71" s="977"/>
      <c r="AX71" s="977"/>
      <c r="AY71" s="977"/>
      <c r="AZ71" s="978"/>
      <c r="BA71" s="978"/>
      <c r="BB71" s="978"/>
      <c r="BC71" s="978"/>
      <c r="BD71" s="979"/>
      <c r="BE71" s="243"/>
      <c r="BF71" s="243"/>
      <c r="BG71" s="243"/>
      <c r="BH71" s="243"/>
      <c r="BI71" s="243"/>
      <c r="BJ71" s="243"/>
      <c r="BK71" s="243"/>
      <c r="BL71" s="243"/>
      <c r="BM71" s="243"/>
      <c r="BN71" s="243"/>
      <c r="BO71" s="243"/>
      <c r="BP71" s="243"/>
      <c r="BQ71" s="240">
        <v>65</v>
      </c>
      <c r="BR71" s="245"/>
      <c r="BS71" s="951"/>
      <c r="BT71" s="952"/>
      <c r="BU71" s="952"/>
      <c r="BV71" s="952"/>
      <c r="BW71" s="952"/>
      <c r="BX71" s="952"/>
      <c r="BY71" s="952"/>
      <c r="BZ71" s="952"/>
      <c r="CA71" s="952"/>
      <c r="CB71" s="952"/>
      <c r="CC71" s="952"/>
      <c r="CD71" s="952"/>
      <c r="CE71" s="952"/>
      <c r="CF71" s="952"/>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1"/>
      <c r="DW71" s="952"/>
      <c r="DX71" s="952"/>
      <c r="DY71" s="952"/>
      <c r="DZ71" s="953"/>
      <c r="EA71" s="231"/>
    </row>
    <row r="72" spans="1:131" ht="26.25" customHeight="1" x14ac:dyDescent="0.15">
      <c r="A72" s="240">
        <v>5</v>
      </c>
      <c r="B72" s="980" t="s">
        <v>608</v>
      </c>
      <c r="C72" s="981"/>
      <c r="D72" s="981"/>
      <c r="E72" s="981"/>
      <c r="F72" s="981"/>
      <c r="G72" s="981"/>
      <c r="H72" s="981"/>
      <c r="I72" s="981"/>
      <c r="J72" s="981"/>
      <c r="K72" s="981"/>
      <c r="L72" s="981"/>
      <c r="M72" s="981"/>
      <c r="N72" s="981"/>
      <c r="O72" s="981"/>
      <c r="P72" s="982"/>
      <c r="Q72" s="983">
        <v>20</v>
      </c>
      <c r="R72" s="977"/>
      <c r="S72" s="977"/>
      <c r="T72" s="977"/>
      <c r="U72" s="977"/>
      <c r="V72" s="977">
        <v>19</v>
      </c>
      <c r="W72" s="977"/>
      <c r="X72" s="977"/>
      <c r="Y72" s="977"/>
      <c r="Z72" s="977"/>
      <c r="AA72" s="977">
        <v>1</v>
      </c>
      <c r="AB72" s="977"/>
      <c r="AC72" s="977"/>
      <c r="AD72" s="977"/>
      <c r="AE72" s="977"/>
      <c r="AF72" s="977" t="s">
        <v>617</v>
      </c>
      <c r="AG72" s="977"/>
      <c r="AH72" s="977"/>
      <c r="AI72" s="977"/>
      <c r="AJ72" s="977"/>
      <c r="AK72" s="977">
        <v>19</v>
      </c>
      <c r="AL72" s="977"/>
      <c r="AM72" s="977"/>
      <c r="AN72" s="977"/>
      <c r="AO72" s="977"/>
      <c r="AP72" s="977" t="s">
        <v>618</v>
      </c>
      <c r="AQ72" s="977"/>
      <c r="AR72" s="977"/>
      <c r="AS72" s="977"/>
      <c r="AT72" s="977"/>
      <c r="AU72" s="977" t="s">
        <v>614</v>
      </c>
      <c r="AV72" s="977"/>
      <c r="AW72" s="977"/>
      <c r="AX72" s="977"/>
      <c r="AY72" s="977"/>
      <c r="AZ72" s="978"/>
      <c r="BA72" s="978"/>
      <c r="BB72" s="978"/>
      <c r="BC72" s="978"/>
      <c r="BD72" s="979"/>
      <c r="BE72" s="243"/>
      <c r="BF72" s="243"/>
      <c r="BG72" s="243"/>
      <c r="BH72" s="243"/>
      <c r="BI72" s="243"/>
      <c r="BJ72" s="243"/>
      <c r="BK72" s="243"/>
      <c r="BL72" s="243"/>
      <c r="BM72" s="243"/>
      <c r="BN72" s="243"/>
      <c r="BO72" s="243"/>
      <c r="BP72" s="243"/>
      <c r="BQ72" s="240">
        <v>66</v>
      </c>
      <c r="BR72" s="245"/>
      <c r="BS72" s="951"/>
      <c r="BT72" s="952"/>
      <c r="BU72" s="952"/>
      <c r="BV72" s="952"/>
      <c r="BW72" s="952"/>
      <c r="BX72" s="952"/>
      <c r="BY72" s="952"/>
      <c r="BZ72" s="952"/>
      <c r="CA72" s="952"/>
      <c r="CB72" s="952"/>
      <c r="CC72" s="952"/>
      <c r="CD72" s="952"/>
      <c r="CE72" s="952"/>
      <c r="CF72" s="952"/>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1"/>
      <c r="DW72" s="952"/>
      <c r="DX72" s="952"/>
      <c r="DY72" s="952"/>
      <c r="DZ72" s="953"/>
      <c r="EA72" s="231"/>
    </row>
    <row r="73" spans="1:131" ht="26.25" customHeight="1" x14ac:dyDescent="0.15">
      <c r="A73" s="240">
        <v>6</v>
      </c>
      <c r="B73" s="980" t="s">
        <v>609</v>
      </c>
      <c r="C73" s="981"/>
      <c r="D73" s="981"/>
      <c r="E73" s="981"/>
      <c r="F73" s="981"/>
      <c r="G73" s="981"/>
      <c r="H73" s="981"/>
      <c r="I73" s="981"/>
      <c r="J73" s="981"/>
      <c r="K73" s="981"/>
      <c r="L73" s="981"/>
      <c r="M73" s="981"/>
      <c r="N73" s="981"/>
      <c r="O73" s="981"/>
      <c r="P73" s="982"/>
      <c r="Q73" s="983">
        <v>52</v>
      </c>
      <c r="R73" s="977"/>
      <c r="S73" s="977"/>
      <c r="T73" s="977"/>
      <c r="U73" s="977"/>
      <c r="V73" s="977">
        <v>30</v>
      </c>
      <c r="W73" s="977"/>
      <c r="X73" s="977"/>
      <c r="Y73" s="977"/>
      <c r="Z73" s="977"/>
      <c r="AA73" s="977">
        <v>22</v>
      </c>
      <c r="AB73" s="977"/>
      <c r="AC73" s="977"/>
      <c r="AD73" s="977"/>
      <c r="AE73" s="977"/>
      <c r="AF73" s="977" t="s">
        <v>601</v>
      </c>
      <c r="AG73" s="977"/>
      <c r="AH73" s="977"/>
      <c r="AI73" s="977"/>
      <c r="AJ73" s="977"/>
      <c r="AK73" s="977" t="s">
        <v>613</v>
      </c>
      <c r="AL73" s="977"/>
      <c r="AM73" s="977"/>
      <c r="AN73" s="977"/>
      <c r="AO73" s="977"/>
      <c r="AP73" s="977" t="s">
        <v>601</v>
      </c>
      <c r="AQ73" s="977"/>
      <c r="AR73" s="977"/>
      <c r="AS73" s="977"/>
      <c r="AT73" s="977"/>
      <c r="AU73" s="977" t="s">
        <v>601</v>
      </c>
      <c r="AV73" s="977"/>
      <c r="AW73" s="977"/>
      <c r="AX73" s="977"/>
      <c r="AY73" s="977"/>
      <c r="AZ73" s="978"/>
      <c r="BA73" s="978"/>
      <c r="BB73" s="978"/>
      <c r="BC73" s="978"/>
      <c r="BD73" s="979"/>
      <c r="BE73" s="243"/>
      <c r="BF73" s="243"/>
      <c r="BG73" s="243"/>
      <c r="BH73" s="243"/>
      <c r="BI73" s="243"/>
      <c r="BJ73" s="243"/>
      <c r="BK73" s="243"/>
      <c r="BL73" s="243"/>
      <c r="BM73" s="243"/>
      <c r="BN73" s="243"/>
      <c r="BO73" s="243"/>
      <c r="BP73" s="243"/>
      <c r="BQ73" s="240">
        <v>67</v>
      </c>
      <c r="BR73" s="245"/>
      <c r="BS73" s="951"/>
      <c r="BT73" s="952"/>
      <c r="BU73" s="952"/>
      <c r="BV73" s="952"/>
      <c r="BW73" s="952"/>
      <c r="BX73" s="952"/>
      <c r="BY73" s="952"/>
      <c r="BZ73" s="952"/>
      <c r="CA73" s="952"/>
      <c r="CB73" s="952"/>
      <c r="CC73" s="952"/>
      <c r="CD73" s="952"/>
      <c r="CE73" s="952"/>
      <c r="CF73" s="952"/>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1"/>
      <c r="DW73" s="952"/>
      <c r="DX73" s="952"/>
      <c r="DY73" s="952"/>
      <c r="DZ73" s="953"/>
      <c r="EA73" s="231"/>
    </row>
    <row r="74" spans="1:131" ht="26.25" customHeight="1" x14ac:dyDescent="0.15">
      <c r="A74" s="240">
        <v>7</v>
      </c>
      <c r="B74" s="980" t="s">
        <v>610</v>
      </c>
      <c r="C74" s="981"/>
      <c r="D74" s="981"/>
      <c r="E74" s="981"/>
      <c r="F74" s="981"/>
      <c r="G74" s="981"/>
      <c r="H74" s="981"/>
      <c r="I74" s="981"/>
      <c r="J74" s="981"/>
      <c r="K74" s="981"/>
      <c r="L74" s="981"/>
      <c r="M74" s="981"/>
      <c r="N74" s="981"/>
      <c r="O74" s="981"/>
      <c r="P74" s="982"/>
      <c r="Q74" s="983">
        <v>36</v>
      </c>
      <c r="R74" s="977"/>
      <c r="S74" s="977"/>
      <c r="T74" s="977"/>
      <c r="U74" s="977"/>
      <c r="V74" s="977">
        <v>32</v>
      </c>
      <c r="W74" s="977"/>
      <c r="X74" s="977"/>
      <c r="Y74" s="977"/>
      <c r="Z74" s="977"/>
      <c r="AA74" s="977">
        <v>4</v>
      </c>
      <c r="AB74" s="977"/>
      <c r="AC74" s="977"/>
      <c r="AD74" s="977"/>
      <c r="AE74" s="977"/>
      <c r="AF74" s="977" t="s">
        <v>600</v>
      </c>
      <c r="AG74" s="977"/>
      <c r="AH74" s="977"/>
      <c r="AI74" s="977"/>
      <c r="AJ74" s="977"/>
      <c r="AK74" s="977" t="s">
        <v>613</v>
      </c>
      <c r="AL74" s="977"/>
      <c r="AM74" s="977"/>
      <c r="AN74" s="977"/>
      <c r="AO74" s="977"/>
      <c r="AP74" s="977" t="s">
        <v>618</v>
      </c>
      <c r="AQ74" s="977"/>
      <c r="AR74" s="977"/>
      <c r="AS74" s="977"/>
      <c r="AT74" s="977"/>
      <c r="AU74" s="977" t="s">
        <v>613</v>
      </c>
      <c r="AV74" s="977"/>
      <c r="AW74" s="977"/>
      <c r="AX74" s="977"/>
      <c r="AY74" s="977"/>
      <c r="AZ74" s="978"/>
      <c r="BA74" s="978"/>
      <c r="BB74" s="978"/>
      <c r="BC74" s="978"/>
      <c r="BD74" s="979"/>
      <c r="BE74" s="243"/>
      <c r="BF74" s="243"/>
      <c r="BG74" s="243"/>
      <c r="BH74" s="243"/>
      <c r="BI74" s="243"/>
      <c r="BJ74" s="243"/>
      <c r="BK74" s="243"/>
      <c r="BL74" s="243"/>
      <c r="BM74" s="243"/>
      <c r="BN74" s="243"/>
      <c r="BO74" s="243"/>
      <c r="BP74" s="243"/>
      <c r="BQ74" s="240">
        <v>68</v>
      </c>
      <c r="BR74" s="245"/>
      <c r="BS74" s="951"/>
      <c r="BT74" s="952"/>
      <c r="BU74" s="952"/>
      <c r="BV74" s="952"/>
      <c r="BW74" s="952"/>
      <c r="BX74" s="952"/>
      <c r="BY74" s="952"/>
      <c r="BZ74" s="952"/>
      <c r="CA74" s="952"/>
      <c r="CB74" s="952"/>
      <c r="CC74" s="952"/>
      <c r="CD74" s="952"/>
      <c r="CE74" s="952"/>
      <c r="CF74" s="952"/>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1"/>
      <c r="DW74" s="952"/>
      <c r="DX74" s="952"/>
      <c r="DY74" s="952"/>
      <c r="DZ74" s="953"/>
      <c r="EA74" s="231"/>
    </row>
    <row r="75" spans="1:131" ht="26.25" customHeight="1" x14ac:dyDescent="0.15">
      <c r="A75" s="240">
        <v>8</v>
      </c>
      <c r="B75" s="980" t="s">
        <v>611</v>
      </c>
      <c r="C75" s="981"/>
      <c r="D75" s="981"/>
      <c r="E75" s="981"/>
      <c r="F75" s="981"/>
      <c r="G75" s="981"/>
      <c r="H75" s="981"/>
      <c r="I75" s="981"/>
      <c r="J75" s="981"/>
      <c r="K75" s="981"/>
      <c r="L75" s="981"/>
      <c r="M75" s="981"/>
      <c r="N75" s="981"/>
      <c r="O75" s="981"/>
      <c r="P75" s="982"/>
      <c r="Q75" s="984">
        <v>748</v>
      </c>
      <c r="R75" s="985"/>
      <c r="S75" s="985"/>
      <c r="T75" s="985"/>
      <c r="U75" s="986"/>
      <c r="V75" s="987">
        <v>694</v>
      </c>
      <c r="W75" s="985"/>
      <c r="X75" s="985"/>
      <c r="Y75" s="985"/>
      <c r="Z75" s="986"/>
      <c r="AA75" s="987">
        <v>54</v>
      </c>
      <c r="AB75" s="985"/>
      <c r="AC75" s="985"/>
      <c r="AD75" s="985"/>
      <c r="AE75" s="986"/>
      <c r="AF75" s="987">
        <v>54</v>
      </c>
      <c r="AG75" s="985"/>
      <c r="AH75" s="985"/>
      <c r="AI75" s="985"/>
      <c r="AJ75" s="986"/>
      <c r="AK75" s="987">
        <v>0</v>
      </c>
      <c r="AL75" s="985"/>
      <c r="AM75" s="985"/>
      <c r="AN75" s="985"/>
      <c r="AO75" s="986"/>
      <c r="AP75" s="987" t="s">
        <v>601</v>
      </c>
      <c r="AQ75" s="985"/>
      <c r="AR75" s="985"/>
      <c r="AS75" s="985"/>
      <c r="AT75" s="986"/>
      <c r="AU75" s="987" t="s">
        <v>601</v>
      </c>
      <c r="AV75" s="985"/>
      <c r="AW75" s="985"/>
      <c r="AX75" s="985"/>
      <c r="AY75" s="986"/>
      <c r="AZ75" s="978"/>
      <c r="BA75" s="978"/>
      <c r="BB75" s="978"/>
      <c r="BC75" s="978"/>
      <c r="BD75" s="979"/>
      <c r="BE75" s="243"/>
      <c r="BF75" s="243"/>
      <c r="BG75" s="243"/>
      <c r="BH75" s="243"/>
      <c r="BI75" s="243"/>
      <c r="BJ75" s="243"/>
      <c r="BK75" s="243"/>
      <c r="BL75" s="243"/>
      <c r="BM75" s="243"/>
      <c r="BN75" s="243"/>
      <c r="BO75" s="243"/>
      <c r="BP75" s="243"/>
      <c r="BQ75" s="240">
        <v>69</v>
      </c>
      <c r="BR75" s="245"/>
      <c r="BS75" s="951"/>
      <c r="BT75" s="952"/>
      <c r="BU75" s="952"/>
      <c r="BV75" s="952"/>
      <c r="BW75" s="952"/>
      <c r="BX75" s="952"/>
      <c r="BY75" s="952"/>
      <c r="BZ75" s="952"/>
      <c r="CA75" s="952"/>
      <c r="CB75" s="952"/>
      <c r="CC75" s="952"/>
      <c r="CD75" s="952"/>
      <c r="CE75" s="952"/>
      <c r="CF75" s="952"/>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1"/>
      <c r="DW75" s="952"/>
      <c r="DX75" s="952"/>
      <c r="DY75" s="952"/>
      <c r="DZ75" s="953"/>
      <c r="EA75" s="231"/>
    </row>
    <row r="76" spans="1:131" ht="26.25" customHeight="1" x14ac:dyDescent="0.15">
      <c r="A76" s="240">
        <v>9</v>
      </c>
      <c r="B76" s="980" t="s">
        <v>612</v>
      </c>
      <c r="C76" s="981"/>
      <c r="D76" s="981"/>
      <c r="E76" s="981"/>
      <c r="F76" s="981"/>
      <c r="G76" s="981"/>
      <c r="H76" s="981"/>
      <c r="I76" s="981"/>
      <c r="J76" s="981"/>
      <c r="K76" s="981"/>
      <c r="L76" s="981"/>
      <c r="M76" s="981"/>
      <c r="N76" s="981"/>
      <c r="O76" s="981"/>
      <c r="P76" s="982"/>
      <c r="Q76" s="984">
        <v>252648</v>
      </c>
      <c r="R76" s="985"/>
      <c r="S76" s="985"/>
      <c r="T76" s="985"/>
      <c r="U76" s="986"/>
      <c r="V76" s="987">
        <v>232839</v>
      </c>
      <c r="W76" s="985"/>
      <c r="X76" s="985"/>
      <c r="Y76" s="985"/>
      <c r="Z76" s="986"/>
      <c r="AA76" s="987">
        <v>19809</v>
      </c>
      <c r="AB76" s="985"/>
      <c r="AC76" s="985"/>
      <c r="AD76" s="985"/>
      <c r="AE76" s="986"/>
      <c r="AF76" s="987">
        <v>19809</v>
      </c>
      <c r="AG76" s="985"/>
      <c r="AH76" s="985"/>
      <c r="AI76" s="985"/>
      <c r="AJ76" s="986"/>
      <c r="AK76" s="987">
        <v>485</v>
      </c>
      <c r="AL76" s="985"/>
      <c r="AM76" s="985"/>
      <c r="AN76" s="985"/>
      <c r="AO76" s="986"/>
      <c r="AP76" s="987" t="s">
        <v>601</v>
      </c>
      <c r="AQ76" s="985"/>
      <c r="AR76" s="985"/>
      <c r="AS76" s="985"/>
      <c r="AT76" s="986"/>
      <c r="AU76" s="987" t="s">
        <v>601</v>
      </c>
      <c r="AV76" s="985"/>
      <c r="AW76" s="985"/>
      <c r="AX76" s="985"/>
      <c r="AY76" s="986"/>
      <c r="AZ76" s="978"/>
      <c r="BA76" s="978"/>
      <c r="BB76" s="978"/>
      <c r="BC76" s="978"/>
      <c r="BD76" s="979"/>
      <c r="BE76" s="243"/>
      <c r="BF76" s="243"/>
      <c r="BG76" s="243"/>
      <c r="BH76" s="243"/>
      <c r="BI76" s="243"/>
      <c r="BJ76" s="243"/>
      <c r="BK76" s="243"/>
      <c r="BL76" s="243"/>
      <c r="BM76" s="243"/>
      <c r="BN76" s="243"/>
      <c r="BO76" s="243"/>
      <c r="BP76" s="243"/>
      <c r="BQ76" s="240">
        <v>70</v>
      </c>
      <c r="BR76" s="245"/>
      <c r="BS76" s="951"/>
      <c r="BT76" s="952"/>
      <c r="BU76" s="952"/>
      <c r="BV76" s="952"/>
      <c r="BW76" s="952"/>
      <c r="BX76" s="952"/>
      <c r="BY76" s="952"/>
      <c r="BZ76" s="952"/>
      <c r="CA76" s="952"/>
      <c r="CB76" s="952"/>
      <c r="CC76" s="952"/>
      <c r="CD76" s="952"/>
      <c r="CE76" s="952"/>
      <c r="CF76" s="952"/>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1"/>
      <c r="DW76" s="952"/>
      <c r="DX76" s="952"/>
      <c r="DY76" s="952"/>
      <c r="DZ76" s="953"/>
      <c r="EA76" s="231"/>
    </row>
    <row r="77" spans="1:131" ht="26.25" customHeight="1" x14ac:dyDescent="0.15">
      <c r="A77" s="240">
        <v>10</v>
      </c>
      <c r="B77" s="980"/>
      <c r="C77" s="981"/>
      <c r="D77" s="981"/>
      <c r="E77" s="981"/>
      <c r="F77" s="981"/>
      <c r="G77" s="981"/>
      <c r="H77" s="981"/>
      <c r="I77" s="981"/>
      <c r="J77" s="981"/>
      <c r="K77" s="981"/>
      <c r="L77" s="981"/>
      <c r="M77" s="981"/>
      <c r="N77" s="981"/>
      <c r="O77" s="981"/>
      <c r="P77" s="982"/>
      <c r="Q77" s="984"/>
      <c r="R77" s="985"/>
      <c r="S77" s="985"/>
      <c r="T77" s="985"/>
      <c r="U77" s="986"/>
      <c r="V77" s="987"/>
      <c r="W77" s="985"/>
      <c r="X77" s="985"/>
      <c r="Y77" s="985"/>
      <c r="Z77" s="986"/>
      <c r="AA77" s="987"/>
      <c r="AB77" s="985"/>
      <c r="AC77" s="985"/>
      <c r="AD77" s="985"/>
      <c r="AE77" s="986"/>
      <c r="AF77" s="987"/>
      <c r="AG77" s="985"/>
      <c r="AH77" s="985"/>
      <c r="AI77" s="985"/>
      <c r="AJ77" s="986"/>
      <c r="AK77" s="987"/>
      <c r="AL77" s="985"/>
      <c r="AM77" s="985"/>
      <c r="AN77" s="985"/>
      <c r="AO77" s="986"/>
      <c r="AP77" s="987"/>
      <c r="AQ77" s="985"/>
      <c r="AR77" s="985"/>
      <c r="AS77" s="985"/>
      <c r="AT77" s="986"/>
      <c r="AU77" s="987"/>
      <c r="AV77" s="985"/>
      <c r="AW77" s="985"/>
      <c r="AX77" s="985"/>
      <c r="AY77" s="986"/>
      <c r="AZ77" s="978"/>
      <c r="BA77" s="978"/>
      <c r="BB77" s="978"/>
      <c r="BC77" s="978"/>
      <c r="BD77" s="979"/>
      <c r="BE77" s="243"/>
      <c r="BF77" s="243"/>
      <c r="BG77" s="243"/>
      <c r="BH77" s="243"/>
      <c r="BI77" s="243"/>
      <c r="BJ77" s="243"/>
      <c r="BK77" s="243"/>
      <c r="BL77" s="243"/>
      <c r="BM77" s="243"/>
      <c r="BN77" s="243"/>
      <c r="BO77" s="243"/>
      <c r="BP77" s="243"/>
      <c r="BQ77" s="240">
        <v>71</v>
      </c>
      <c r="BR77" s="245"/>
      <c r="BS77" s="951"/>
      <c r="BT77" s="952"/>
      <c r="BU77" s="952"/>
      <c r="BV77" s="952"/>
      <c r="BW77" s="952"/>
      <c r="BX77" s="952"/>
      <c r="BY77" s="952"/>
      <c r="BZ77" s="952"/>
      <c r="CA77" s="952"/>
      <c r="CB77" s="952"/>
      <c r="CC77" s="952"/>
      <c r="CD77" s="952"/>
      <c r="CE77" s="952"/>
      <c r="CF77" s="952"/>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1"/>
      <c r="DW77" s="952"/>
      <c r="DX77" s="952"/>
      <c r="DY77" s="952"/>
      <c r="DZ77" s="953"/>
      <c r="EA77" s="231"/>
    </row>
    <row r="78" spans="1:131" ht="26.25" customHeight="1" x14ac:dyDescent="0.15">
      <c r="A78" s="240">
        <v>11</v>
      </c>
      <c r="B78" s="980"/>
      <c r="C78" s="981"/>
      <c r="D78" s="981"/>
      <c r="E78" s="981"/>
      <c r="F78" s="981"/>
      <c r="G78" s="981"/>
      <c r="H78" s="981"/>
      <c r="I78" s="981"/>
      <c r="J78" s="981"/>
      <c r="K78" s="981"/>
      <c r="L78" s="981"/>
      <c r="M78" s="981"/>
      <c r="N78" s="981"/>
      <c r="O78" s="981"/>
      <c r="P78" s="982"/>
      <c r="Q78" s="983"/>
      <c r="R78" s="977"/>
      <c r="S78" s="977"/>
      <c r="T78" s="977"/>
      <c r="U78" s="977"/>
      <c r="V78" s="977"/>
      <c r="W78" s="977"/>
      <c r="X78" s="977"/>
      <c r="Y78" s="977"/>
      <c r="Z78" s="977"/>
      <c r="AA78" s="977"/>
      <c r="AB78" s="977"/>
      <c r="AC78" s="977"/>
      <c r="AD78" s="977"/>
      <c r="AE78" s="977"/>
      <c r="AF78" s="977"/>
      <c r="AG78" s="977"/>
      <c r="AH78" s="977"/>
      <c r="AI78" s="977"/>
      <c r="AJ78" s="977"/>
      <c r="AK78" s="977"/>
      <c r="AL78" s="977"/>
      <c r="AM78" s="977"/>
      <c r="AN78" s="977"/>
      <c r="AO78" s="977"/>
      <c r="AP78" s="977"/>
      <c r="AQ78" s="977"/>
      <c r="AR78" s="977"/>
      <c r="AS78" s="977"/>
      <c r="AT78" s="977"/>
      <c r="AU78" s="977"/>
      <c r="AV78" s="977"/>
      <c r="AW78" s="977"/>
      <c r="AX78" s="977"/>
      <c r="AY78" s="977"/>
      <c r="AZ78" s="978"/>
      <c r="BA78" s="978"/>
      <c r="BB78" s="978"/>
      <c r="BC78" s="978"/>
      <c r="BD78" s="979"/>
      <c r="BE78" s="243"/>
      <c r="BF78" s="243"/>
      <c r="BG78" s="243"/>
      <c r="BH78" s="243"/>
      <c r="BI78" s="243"/>
      <c r="BJ78" s="231"/>
      <c r="BK78" s="231"/>
      <c r="BL78" s="231"/>
      <c r="BM78" s="231"/>
      <c r="BN78" s="231"/>
      <c r="BO78" s="243"/>
      <c r="BP78" s="243"/>
      <c r="BQ78" s="240">
        <v>72</v>
      </c>
      <c r="BR78" s="245"/>
      <c r="BS78" s="951"/>
      <c r="BT78" s="952"/>
      <c r="BU78" s="952"/>
      <c r="BV78" s="952"/>
      <c r="BW78" s="952"/>
      <c r="BX78" s="952"/>
      <c r="BY78" s="952"/>
      <c r="BZ78" s="952"/>
      <c r="CA78" s="952"/>
      <c r="CB78" s="952"/>
      <c r="CC78" s="952"/>
      <c r="CD78" s="952"/>
      <c r="CE78" s="952"/>
      <c r="CF78" s="952"/>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1"/>
      <c r="DW78" s="952"/>
      <c r="DX78" s="952"/>
      <c r="DY78" s="952"/>
      <c r="DZ78" s="953"/>
      <c r="EA78" s="231"/>
    </row>
    <row r="79" spans="1:131" ht="26.25" customHeight="1" x14ac:dyDescent="0.15">
      <c r="A79" s="240">
        <v>12</v>
      </c>
      <c r="B79" s="980"/>
      <c r="C79" s="981"/>
      <c r="D79" s="981"/>
      <c r="E79" s="981"/>
      <c r="F79" s="981"/>
      <c r="G79" s="981"/>
      <c r="H79" s="981"/>
      <c r="I79" s="981"/>
      <c r="J79" s="981"/>
      <c r="K79" s="981"/>
      <c r="L79" s="981"/>
      <c r="M79" s="981"/>
      <c r="N79" s="981"/>
      <c r="O79" s="981"/>
      <c r="P79" s="982"/>
      <c r="Q79" s="983"/>
      <c r="R79" s="977"/>
      <c r="S79" s="977"/>
      <c r="T79" s="977"/>
      <c r="U79" s="977"/>
      <c r="V79" s="977"/>
      <c r="W79" s="977"/>
      <c r="X79" s="977"/>
      <c r="Y79" s="977"/>
      <c r="Z79" s="977"/>
      <c r="AA79" s="977"/>
      <c r="AB79" s="977"/>
      <c r="AC79" s="977"/>
      <c r="AD79" s="977"/>
      <c r="AE79" s="977"/>
      <c r="AF79" s="977"/>
      <c r="AG79" s="977"/>
      <c r="AH79" s="977"/>
      <c r="AI79" s="977"/>
      <c r="AJ79" s="977"/>
      <c r="AK79" s="977"/>
      <c r="AL79" s="977"/>
      <c r="AM79" s="977"/>
      <c r="AN79" s="977"/>
      <c r="AO79" s="977"/>
      <c r="AP79" s="977"/>
      <c r="AQ79" s="977"/>
      <c r="AR79" s="977"/>
      <c r="AS79" s="977"/>
      <c r="AT79" s="977"/>
      <c r="AU79" s="977"/>
      <c r="AV79" s="977"/>
      <c r="AW79" s="977"/>
      <c r="AX79" s="977"/>
      <c r="AY79" s="977"/>
      <c r="AZ79" s="978"/>
      <c r="BA79" s="978"/>
      <c r="BB79" s="978"/>
      <c r="BC79" s="978"/>
      <c r="BD79" s="979"/>
      <c r="BE79" s="243"/>
      <c r="BF79" s="243"/>
      <c r="BG79" s="243"/>
      <c r="BH79" s="243"/>
      <c r="BI79" s="243"/>
      <c r="BJ79" s="231"/>
      <c r="BK79" s="231"/>
      <c r="BL79" s="231"/>
      <c r="BM79" s="231"/>
      <c r="BN79" s="231"/>
      <c r="BO79" s="243"/>
      <c r="BP79" s="243"/>
      <c r="BQ79" s="240">
        <v>73</v>
      </c>
      <c r="BR79" s="245"/>
      <c r="BS79" s="951"/>
      <c r="BT79" s="952"/>
      <c r="BU79" s="952"/>
      <c r="BV79" s="952"/>
      <c r="BW79" s="952"/>
      <c r="BX79" s="952"/>
      <c r="BY79" s="952"/>
      <c r="BZ79" s="952"/>
      <c r="CA79" s="952"/>
      <c r="CB79" s="952"/>
      <c r="CC79" s="952"/>
      <c r="CD79" s="952"/>
      <c r="CE79" s="952"/>
      <c r="CF79" s="952"/>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1"/>
      <c r="DW79" s="952"/>
      <c r="DX79" s="952"/>
      <c r="DY79" s="952"/>
      <c r="DZ79" s="953"/>
      <c r="EA79" s="231"/>
    </row>
    <row r="80" spans="1:131" ht="26.25" customHeight="1" x14ac:dyDescent="0.15">
      <c r="A80" s="240">
        <v>13</v>
      </c>
      <c r="B80" s="980"/>
      <c r="C80" s="981"/>
      <c r="D80" s="981"/>
      <c r="E80" s="981"/>
      <c r="F80" s="981"/>
      <c r="G80" s="981"/>
      <c r="H80" s="981"/>
      <c r="I80" s="981"/>
      <c r="J80" s="981"/>
      <c r="K80" s="981"/>
      <c r="L80" s="981"/>
      <c r="M80" s="981"/>
      <c r="N80" s="981"/>
      <c r="O80" s="981"/>
      <c r="P80" s="982"/>
      <c r="Q80" s="983"/>
      <c r="R80" s="977"/>
      <c r="S80" s="977"/>
      <c r="T80" s="977"/>
      <c r="U80" s="977"/>
      <c r="V80" s="977"/>
      <c r="W80" s="977"/>
      <c r="X80" s="977"/>
      <c r="Y80" s="977"/>
      <c r="Z80" s="977"/>
      <c r="AA80" s="977"/>
      <c r="AB80" s="977"/>
      <c r="AC80" s="977"/>
      <c r="AD80" s="977"/>
      <c r="AE80" s="977"/>
      <c r="AF80" s="977"/>
      <c r="AG80" s="977"/>
      <c r="AH80" s="977"/>
      <c r="AI80" s="977"/>
      <c r="AJ80" s="977"/>
      <c r="AK80" s="977"/>
      <c r="AL80" s="977"/>
      <c r="AM80" s="977"/>
      <c r="AN80" s="977"/>
      <c r="AO80" s="977"/>
      <c r="AP80" s="977"/>
      <c r="AQ80" s="977"/>
      <c r="AR80" s="977"/>
      <c r="AS80" s="977"/>
      <c r="AT80" s="977"/>
      <c r="AU80" s="977"/>
      <c r="AV80" s="977"/>
      <c r="AW80" s="977"/>
      <c r="AX80" s="977"/>
      <c r="AY80" s="977"/>
      <c r="AZ80" s="978"/>
      <c r="BA80" s="978"/>
      <c r="BB80" s="978"/>
      <c r="BC80" s="978"/>
      <c r="BD80" s="979"/>
      <c r="BE80" s="243"/>
      <c r="BF80" s="243"/>
      <c r="BG80" s="243"/>
      <c r="BH80" s="243"/>
      <c r="BI80" s="243"/>
      <c r="BJ80" s="243"/>
      <c r="BK80" s="243"/>
      <c r="BL80" s="243"/>
      <c r="BM80" s="243"/>
      <c r="BN80" s="243"/>
      <c r="BO80" s="243"/>
      <c r="BP80" s="243"/>
      <c r="BQ80" s="240">
        <v>74</v>
      </c>
      <c r="BR80" s="245"/>
      <c r="BS80" s="951"/>
      <c r="BT80" s="952"/>
      <c r="BU80" s="952"/>
      <c r="BV80" s="952"/>
      <c r="BW80" s="952"/>
      <c r="BX80" s="952"/>
      <c r="BY80" s="952"/>
      <c r="BZ80" s="952"/>
      <c r="CA80" s="952"/>
      <c r="CB80" s="952"/>
      <c r="CC80" s="952"/>
      <c r="CD80" s="952"/>
      <c r="CE80" s="952"/>
      <c r="CF80" s="952"/>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1"/>
      <c r="DW80" s="952"/>
      <c r="DX80" s="952"/>
      <c r="DY80" s="952"/>
      <c r="DZ80" s="953"/>
      <c r="EA80" s="231"/>
    </row>
    <row r="81" spans="1:131" ht="26.25" customHeight="1" x14ac:dyDescent="0.15">
      <c r="A81" s="240">
        <v>14</v>
      </c>
      <c r="B81" s="980"/>
      <c r="C81" s="981"/>
      <c r="D81" s="981"/>
      <c r="E81" s="981"/>
      <c r="F81" s="981"/>
      <c r="G81" s="981"/>
      <c r="H81" s="981"/>
      <c r="I81" s="981"/>
      <c r="J81" s="981"/>
      <c r="K81" s="981"/>
      <c r="L81" s="981"/>
      <c r="M81" s="981"/>
      <c r="N81" s="981"/>
      <c r="O81" s="981"/>
      <c r="P81" s="982"/>
      <c r="Q81" s="983"/>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8"/>
      <c r="BA81" s="978"/>
      <c r="BB81" s="978"/>
      <c r="BC81" s="978"/>
      <c r="BD81" s="979"/>
      <c r="BE81" s="243"/>
      <c r="BF81" s="243"/>
      <c r="BG81" s="243"/>
      <c r="BH81" s="243"/>
      <c r="BI81" s="243"/>
      <c r="BJ81" s="243"/>
      <c r="BK81" s="243"/>
      <c r="BL81" s="243"/>
      <c r="BM81" s="243"/>
      <c r="BN81" s="243"/>
      <c r="BO81" s="243"/>
      <c r="BP81" s="243"/>
      <c r="BQ81" s="240">
        <v>75</v>
      </c>
      <c r="BR81" s="245"/>
      <c r="BS81" s="951"/>
      <c r="BT81" s="952"/>
      <c r="BU81" s="952"/>
      <c r="BV81" s="952"/>
      <c r="BW81" s="952"/>
      <c r="BX81" s="952"/>
      <c r="BY81" s="952"/>
      <c r="BZ81" s="952"/>
      <c r="CA81" s="952"/>
      <c r="CB81" s="952"/>
      <c r="CC81" s="952"/>
      <c r="CD81" s="952"/>
      <c r="CE81" s="952"/>
      <c r="CF81" s="952"/>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1"/>
      <c r="DW81" s="952"/>
      <c r="DX81" s="952"/>
      <c r="DY81" s="952"/>
      <c r="DZ81" s="953"/>
      <c r="EA81" s="231"/>
    </row>
    <row r="82" spans="1:131" ht="26.25" customHeight="1" x14ac:dyDescent="0.15">
      <c r="A82" s="240">
        <v>15</v>
      </c>
      <c r="B82" s="980"/>
      <c r="C82" s="981"/>
      <c r="D82" s="981"/>
      <c r="E82" s="981"/>
      <c r="F82" s="981"/>
      <c r="G82" s="981"/>
      <c r="H82" s="981"/>
      <c r="I82" s="981"/>
      <c r="J82" s="981"/>
      <c r="K82" s="981"/>
      <c r="L82" s="981"/>
      <c r="M82" s="981"/>
      <c r="N82" s="981"/>
      <c r="O82" s="981"/>
      <c r="P82" s="982"/>
      <c r="Q82" s="983"/>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8"/>
      <c r="BA82" s="978"/>
      <c r="BB82" s="978"/>
      <c r="BC82" s="978"/>
      <c r="BD82" s="979"/>
      <c r="BE82" s="243"/>
      <c r="BF82" s="243"/>
      <c r="BG82" s="243"/>
      <c r="BH82" s="243"/>
      <c r="BI82" s="243"/>
      <c r="BJ82" s="243"/>
      <c r="BK82" s="243"/>
      <c r="BL82" s="243"/>
      <c r="BM82" s="243"/>
      <c r="BN82" s="243"/>
      <c r="BO82" s="243"/>
      <c r="BP82" s="243"/>
      <c r="BQ82" s="240">
        <v>76</v>
      </c>
      <c r="BR82" s="245"/>
      <c r="BS82" s="951"/>
      <c r="BT82" s="952"/>
      <c r="BU82" s="952"/>
      <c r="BV82" s="952"/>
      <c r="BW82" s="952"/>
      <c r="BX82" s="952"/>
      <c r="BY82" s="952"/>
      <c r="BZ82" s="952"/>
      <c r="CA82" s="952"/>
      <c r="CB82" s="952"/>
      <c r="CC82" s="952"/>
      <c r="CD82" s="952"/>
      <c r="CE82" s="952"/>
      <c r="CF82" s="952"/>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1"/>
      <c r="DW82" s="952"/>
      <c r="DX82" s="952"/>
      <c r="DY82" s="952"/>
      <c r="DZ82" s="953"/>
      <c r="EA82" s="231"/>
    </row>
    <row r="83" spans="1:131" ht="26.25" customHeight="1" x14ac:dyDescent="0.15">
      <c r="A83" s="240">
        <v>16</v>
      </c>
      <c r="B83" s="980"/>
      <c r="C83" s="981"/>
      <c r="D83" s="981"/>
      <c r="E83" s="981"/>
      <c r="F83" s="981"/>
      <c r="G83" s="981"/>
      <c r="H83" s="981"/>
      <c r="I83" s="981"/>
      <c r="J83" s="981"/>
      <c r="K83" s="981"/>
      <c r="L83" s="981"/>
      <c r="M83" s="981"/>
      <c r="N83" s="981"/>
      <c r="O83" s="981"/>
      <c r="P83" s="982"/>
      <c r="Q83" s="983"/>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8"/>
      <c r="BA83" s="978"/>
      <c r="BB83" s="978"/>
      <c r="BC83" s="978"/>
      <c r="BD83" s="979"/>
      <c r="BE83" s="243"/>
      <c r="BF83" s="243"/>
      <c r="BG83" s="243"/>
      <c r="BH83" s="243"/>
      <c r="BI83" s="243"/>
      <c r="BJ83" s="243"/>
      <c r="BK83" s="243"/>
      <c r="BL83" s="243"/>
      <c r="BM83" s="243"/>
      <c r="BN83" s="243"/>
      <c r="BO83" s="243"/>
      <c r="BP83" s="243"/>
      <c r="BQ83" s="240">
        <v>77</v>
      </c>
      <c r="BR83" s="245"/>
      <c r="BS83" s="951"/>
      <c r="BT83" s="952"/>
      <c r="BU83" s="952"/>
      <c r="BV83" s="952"/>
      <c r="BW83" s="952"/>
      <c r="BX83" s="952"/>
      <c r="BY83" s="952"/>
      <c r="BZ83" s="952"/>
      <c r="CA83" s="952"/>
      <c r="CB83" s="952"/>
      <c r="CC83" s="952"/>
      <c r="CD83" s="952"/>
      <c r="CE83" s="952"/>
      <c r="CF83" s="952"/>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1"/>
      <c r="DW83" s="952"/>
      <c r="DX83" s="952"/>
      <c r="DY83" s="952"/>
      <c r="DZ83" s="953"/>
      <c r="EA83" s="231"/>
    </row>
    <row r="84" spans="1:131" ht="26.25" customHeight="1" x14ac:dyDescent="0.15">
      <c r="A84" s="240">
        <v>17</v>
      </c>
      <c r="B84" s="980"/>
      <c r="C84" s="981"/>
      <c r="D84" s="981"/>
      <c r="E84" s="981"/>
      <c r="F84" s="981"/>
      <c r="G84" s="981"/>
      <c r="H84" s="981"/>
      <c r="I84" s="981"/>
      <c r="J84" s="981"/>
      <c r="K84" s="981"/>
      <c r="L84" s="981"/>
      <c r="M84" s="981"/>
      <c r="N84" s="981"/>
      <c r="O84" s="981"/>
      <c r="P84" s="982"/>
      <c r="Q84" s="983"/>
      <c r="R84" s="977"/>
      <c r="S84" s="977"/>
      <c r="T84" s="977"/>
      <c r="U84" s="977"/>
      <c r="V84" s="977"/>
      <c r="W84" s="977"/>
      <c r="X84" s="977"/>
      <c r="Y84" s="977"/>
      <c r="Z84" s="977"/>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7"/>
      <c r="AZ84" s="978"/>
      <c r="BA84" s="978"/>
      <c r="BB84" s="978"/>
      <c r="BC84" s="978"/>
      <c r="BD84" s="979"/>
      <c r="BE84" s="243"/>
      <c r="BF84" s="243"/>
      <c r="BG84" s="243"/>
      <c r="BH84" s="243"/>
      <c r="BI84" s="243"/>
      <c r="BJ84" s="243"/>
      <c r="BK84" s="243"/>
      <c r="BL84" s="243"/>
      <c r="BM84" s="243"/>
      <c r="BN84" s="243"/>
      <c r="BO84" s="243"/>
      <c r="BP84" s="243"/>
      <c r="BQ84" s="240">
        <v>78</v>
      </c>
      <c r="BR84" s="245"/>
      <c r="BS84" s="951"/>
      <c r="BT84" s="952"/>
      <c r="BU84" s="952"/>
      <c r="BV84" s="952"/>
      <c r="BW84" s="952"/>
      <c r="BX84" s="952"/>
      <c r="BY84" s="952"/>
      <c r="BZ84" s="952"/>
      <c r="CA84" s="952"/>
      <c r="CB84" s="952"/>
      <c r="CC84" s="952"/>
      <c r="CD84" s="952"/>
      <c r="CE84" s="952"/>
      <c r="CF84" s="952"/>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1"/>
      <c r="DW84" s="952"/>
      <c r="DX84" s="952"/>
      <c r="DY84" s="952"/>
      <c r="DZ84" s="953"/>
      <c r="EA84" s="231"/>
    </row>
    <row r="85" spans="1:131" ht="26.25" customHeight="1" x14ac:dyDescent="0.15">
      <c r="A85" s="240">
        <v>18</v>
      </c>
      <c r="B85" s="980"/>
      <c r="C85" s="981"/>
      <c r="D85" s="981"/>
      <c r="E85" s="981"/>
      <c r="F85" s="981"/>
      <c r="G85" s="981"/>
      <c r="H85" s="981"/>
      <c r="I85" s="981"/>
      <c r="J85" s="981"/>
      <c r="K85" s="981"/>
      <c r="L85" s="981"/>
      <c r="M85" s="981"/>
      <c r="N85" s="981"/>
      <c r="O85" s="981"/>
      <c r="P85" s="982"/>
      <c r="Q85" s="983"/>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77"/>
      <c r="AR85" s="977"/>
      <c r="AS85" s="977"/>
      <c r="AT85" s="977"/>
      <c r="AU85" s="977"/>
      <c r="AV85" s="977"/>
      <c r="AW85" s="977"/>
      <c r="AX85" s="977"/>
      <c r="AY85" s="977"/>
      <c r="AZ85" s="978"/>
      <c r="BA85" s="978"/>
      <c r="BB85" s="978"/>
      <c r="BC85" s="978"/>
      <c r="BD85" s="979"/>
      <c r="BE85" s="243"/>
      <c r="BF85" s="243"/>
      <c r="BG85" s="243"/>
      <c r="BH85" s="243"/>
      <c r="BI85" s="243"/>
      <c r="BJ85" s="243"/>
      <c r="BK85" s="243"/>
      <c r="BL85" s="243"/>
      <c r="BM85" s="243"/>
      <c r="BN85" s="243"/>
      <c r="BO85" s="243"/>
      <c r="BP85" s="243"/>
      <c r="BQ85" s="240">
        <v>79</v>
      </c>
      <c r="BR85" s="245"/>
      <c r="BS85" s="951"/>
      <c r="BT85" s="952"/>
      <c r="BU85" s="952"/>
      <c r="BV85" s="952"/>
      <c r="BW85" s="952"/>
      <c r="BX85" s="952"/>
      <c r="BY85" s="952"/>
      <c r="BZ85" s="952"/>
      <c r="CA85" s="952"/>
      <c r="CB85" s="952"/>
      <c r="CC85" s="952"/>
      <c r="CD85" s="952"/>
      <c r="CE85" s="952"/>
      <c r="CF85" s="952"/>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1"/>
      <c r="DW85" s="952"/>
      <c r="DX85" s="952"/>
      <c r="DY85" s="952"/>
      <c r="DZ85" s="953"/>
      <c r="EA85" s="231"/>
    </row>
    <row r="86" spans="1:131" ht="26.25" customHeight="1" x14ac:dyDescent="0.15">
      <c r="A86" s="240">
        <v>19</v>
      </c>
      <c r="B86" s="980"/>
      <c r="C86" s="981"/>
      <c r="D86" s="981"/>
      <c r="E86" s="981"/>
      <c r="F86" s="981"/>
      <c r="G86" s="981"/>
      <c r="H86" s="981"/>
      <c r="I86" s="981"/>
      <c r="J86" s="981"/>
      <c r="K86" s="981"/>
      <c r="L86" s="981"/>
      <c r="M86" s="981"/>
      <c r="N86" s="981"/>
      <c r="O86" s="981"/>
      <c r="P86" s="982"/>
      <c r="Q86" s="983"/>
      <c r="R86" s="977"/>
      <c r="S86" s="977"/>
      <c r="T86" s="977"/>
      <c r="U86" s="977"/>
      <c r="V86" s="977"/>
      <c r="W86" s="977"/>
      <c r="X86" s="977"/>
      <c r="Y86" s="977"/>
      <c r="Z86" s="977"/>
      <c r="AA86" s="977"/>
      <c r="AB86" s="977"/>
      <c r="AC86" s="977"/>
      <c r="AD86" s="977"/>
      <c r="AE86" s="977"/>
      <c r="AF86" s="977"/>
      <c r="AG86" s="977"/>
      <c r="AH86" s="977"/>
      <c r="AI86" s="977"/>
      <c r="AJ86" s="977"/>
      <c r="AK86" s="977"/>
      <c r="AL86" s="977"/>
      <c r="AM86" s="977"/>
      <c r="AN86" s="977"/>
      <c r="AO86" s="977"/>
      <c r="AP86" s="977"/>
      <c r="AQ86" s="977"/>
      <c r="AR86" s="977"/>
      <c r="AS86" s="977"/>
      <c r="AT86" s="977"/>
      <c r="AU86" s="977"/>
      <c r="AV86" s="977"/>
      <c r="AW86" s="977"/>
      <c r="AX86" s="977"/>
      <c r="AY86" s="977"/>
      <c r="AZ86" s="978"/>
      <c r="BA86" s="978"/>
      <c r="BB86" s="978"/>
      <c r="BC86" s="978"/>
      <c r="BD86" s="979"/>
      <c r="BE86" s="243"/>
      <c r="BF86" s="243"/>
      <c r="BG86" s="243"/>
      <c r="BH86" s="243"/>
      <c r="BI86" s="243"/>
      <c r="BJ86" s="243"/>
      <c r="BK86" s="243"/>
      <c r="BL86" s="243"/>
      <c r="BM86" s="243"/>
      <c r="BN86" s="243"/>
      <c r="BO86" s="243"/>
      <c r="BP86" s="243"/>
      <c r="BQ86" s="240">
        <v>80</v>
      </c>
      <c r="BR86" s="245"/>
      <c r="BS86" s="951"/>
      <c r="BT86" s="952"/>
      <c r="BU86" s="952"/>
      <c r="BV86" s="952"/>
      <c r="BW86" s="952"/>
      <c r="BX86" s="952"/>
      <c r="BY86" s="952"/>
      <c r="BZ86" s="952"/>
      <c r="CA86" s="952"/>
      <c r="CB86" s="952"/>
      <c r="CC86" s="952"/>
      <c r="CD86" s="952"/>
      <c r="CE86" s="952"/>
      <c r="CF86" s="952"/>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1"/>
      <c r="DW86" s="952"/>
      <c r="DX86" s="952"/>
      <c r="DY86" s="952"/>
      <c r="DZ86" s="953"/>
      <c r="EA86" s="231"/>
    </row>
    <row r="87" spans="1:131" ht="26.25" customHeight="1" x14ac:dyDescent="0.15">
      <c r="A87" s="246">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43"/>
      <c r="BF87" s="243"/>
      <c r="BG87" s="243"/>
      <c r="BH87" s="243"/>
      <c r="BI87" s="243"/>
      <c r="BJ87" s="243"/>
      <c r="BK87" s="243"/>
      <c r="BL87" s="243"/>
      <c r="BM87" s="243"/>
      <c r="BN87" s="243"/>
      <c r="BO87" s="243"/>
      <c r="BP87" s="243"/>
      <c r="BQ87" s="240">
        <v>81</v>
      </c>
      <c r="BR87" s="245"/>
      <c r="BS87" s="951"/>
      <c r="BT87" s="952"/>
      <c r="BU87" s="952"/>
      <c r="BV87" s="952"/>
      <c r="BW87" s="952"/>
      <c r="BX87" s="952"/>
      <c r="BY87" s="952"/>
      <c r="BZ87" s="952"/>
      <c r="CA87" s="952"/>
      <c r="CB87" s="952"/>
      <c r="CC87" s="952"/>
      <c r="CD87" s="952"/>
      <c r="CE87" s="952"/>
      <c r="CF87" s="952"/>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1"/>
      <c r="DW87" s="952"/>
      <c r="DX87" s="952"/>
      <c r="DY87" s="952"/>
      <c r="DZ87" s="953"/>
      <c r="EA87" s="231"/>
    </row>
    <row r="88" spans="1:131" ht="26.25" customHeight="1" thickBot="1" x14ac:dyDescent="0.2">
      <c r="A88" s="242" t="s">
        <v>387</v>
      </c>
      <c r="B88" s="943" t="s">
        <v>419</v>
      </c>
      <c r="C88" s="944"/>
      <c r="D88" s="944"/>
      <c r="E88" s="944"/>
      <c r="F88" s="944"/>
      <c r="G88" s="944"/>
      <c r="H88" s="944"/>
      <c r="I88" s="944"/>
      <c r="J88" s="944"/>
      <c r="K88" s="944"/>
      <c r="L88" s="944"/>
      <c r="M88" s="944"/>
      <c r="N88" s="944"/>
      <c r="O88" s="944"/>
      <c r="P88" s="954"/>
      <c r="Q88" s="968"/>
      <c r="R88" s="969"/>
      <c r="S88" s="969"/>
      <c r="T88" s="969"/>
      <c r="U88" s="969"/>
      <c r="V88" s="969"/>
      <c r="W88" s="969"/>
      <c r="X88" s="969"/>
      <c r="Y88" s="969"/>
      <c r="Z88" s="969"/>
      <c r="AA88" s="969"/>
      <c r="AB88" s="969"/>
      <c r="AC88" s="969"/>
      <c r="AD88" s="969"/>
      <c r="AE88" s="969"/>
      <c r="AF88" s="965">
        <v>21311</v>
      </c>
      <c r="AG88" s="965"/>
      <c r="AH88" s="965"/>
      <c r="AI88" s="965"/>
      <c r="AJ88" s="965"/>
      <c r="AK88" s="969"/>
      <c r="AL88" s="969"/>
      <c r="AM88" s="969"/>
      <c r="AN88" s="969"/>
      <c r="AO88" s="969"/>
      <c r="AP88" s="965">
        <v>3998</v>
      </c>
      <c r="AQ88" s="965"/>
      <c r="AR88" s="965"/>
      <c r="AS88" s="965"/>
      <c r="AT88" s="965"/>
      <c r="AU88" s="965"/>
      <c r="AV88" s="965"/>
      <c r="AW88" s="965"/>
      <c r="AX88" s="965"/>
      <c r="AY88" s="965"/>
      <c r="AZ88" s="966"/>
      <c r="BA88" s="966"/>
      <c r="BB88" s="966"/>
      <c r="BC88" s="966"/>
      <c r="BD88" s="967"/>
      <c r="BE88" s="243"/>
      <c r="BF88" s="243"/>
      <c r="BG88" s="243"/>
      <c r="BH88" s="243"/>
      <c r="BI88" s="243"/>
      <c r="BJ88" s="243"/>
      <c r="BK88" s="243"/>
      <c r="BL88" s="243"/>
      <c r="BM88" s="243"/>
      <c r="BN88" s="243"/>
      <c r="BO88" s="243"/>
      <c r="BP88" s="243"/>
      <c r="BQ88" s="240">
        <v>82</v>
      </c>
      <c r="BR88" s="245"/>
      <c r="BS88" s="951"/>
      <c r="BT88" s="952"/>
      <c r="BU88" s="952"/>
      <c r="BV88" s="952"/>
      <c r="BW88" s="952"/>
      <c r="BX88" s="952"/>
      <c r="BY88" s="952"/>
      <c r="BZ88" s="952"/>
      <c r="CA88" s="952"/>
      <c r="CB88" s="952"/>
      <c r="CC88" s="952"/>
      <c r="CD88" s="952"/>
      <c r="CE88" s="952"/>
      <c r="CF88" s="952"/>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1"/>
      <c r="DW88" s="952"/>
      <c r="DX88" s="952"/>
      <c r="DY88" s="952"/>
      <c r="DZ88" s="953"/>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51"/>
      <c r="BT89" s="952"/>
      <c r="BU89" s="952"/>
      <c r="BV89" s="952"/>
      <c r="BW89" s="952"/>
      <c r="BX89" s="952"/>
      <c r="BY89" s="952"/>
      <c r="BZ89" s="952"/>
      <c r="CA89" s="952"/>
      <c r="CB89" s="952"/>
      <c r="CC89" s="952"/>
      <c r="CD89" s="952"/>
      <c r="CE89" s="952"/>
      <c r="CF89" s="952"/>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1"/>
      <c r="DW89" s="952"/>
      <c r="DX89" s="952"/>
      <c r="DY89" s="952"/>
      <c r="DZ89" s="953"/>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51"/>
      <c r="BT90" s="952"/>
      <c r="BU90" s="952"/>
      <c r="BV90" s="952"/>
      <c r="BW90" s="952"/>
      <c r="BX90" s="952"/>
      <c r="BY90" s="952"/>
      <c r="BZ90" s="952"/>
      <c r="CA90" s="952"/>
      <c r="CB90" s="952"/>
      <c r="CC90" s="952"/>
      <c r="CD90" s="952"/>
      <c r="CE90" s="952"/>
      <c r="CF90" s="952"/>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1"/>
      <c r="DW90" s="952"/>
      <c r="DX90" s="952"/>
      <c r="DY90" s="952"/>
      <c r="DZ90" s="953"/>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51"/>
      <c r="BT91" s="952"/>
      <c r="BU91" s="952"/>
      <c r="BV91" s="952"/>
      <c r="BW91" s="952"/>
      <c r="BX91" s="952"/>
      <c r="BY91" s="952"/>
      <c r="BZ91" s="952"/>
      <c r="CA91" s="952"/>
      <c r="CB91" s="952"/>
      <c r="CC91" s="952"/>
      <c r="CD91" s="952"/>
      <c r="CE91" s="952"/>
      <c r="CF91" s="952"/>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1"/>
      <c r="DW91" s="952"/>
      <c r="DX91" s="952"/>
      <c r="DY91" s="952"/>
      <c r="DZ91" s="953"/>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51"/>
      <c r="BT92" s="952"/>
      <c r="BU92" s="952"/>
      <c r="BV92" s="952"/>
      <c r="BW92" s="952"/>
      <c r="BX92" s="952"/>
      <c r="BY92" s="952"/>
      <c r="BZ92" s="952"/>
      <c r="CA92" s="952"/>
      <c r="CB92" s="952"/>
      <c r="CC92" s="952"/>
      <c r="CD92" s="952"/>
      <c r="CE92" s="952"/>
      <c r="CF92" s="952"/>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1"/>
      <c r="DW92" s="952"/>
      <c r="DX92" s="952"/>
      <c r="DY92" s="952"/>
      <c r="DZ92" s="953"/>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51"/>
      <c r="BT93" s="952"/>
      <c r="BU93" s="952"/>
      <c r="BV93" s="952"/>
      <c r="BW93" s="952"/>
      <c r="BX93" s="952"/>
      <c r="BY93" s="952"/>
      <c r="BZ93" s="952"/>
      <c r="CA93" s="952"/>
      <c r="CB93" s="952"/>
      <c r="CC93" s="952"/>
      <c r="CD93" s="952"/>
      <c r="CE93" s="952"/>
      <c r="CF93" s="952"/>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1"/>
      <c r="DW93" s="952"/>
      <c r="DX93" s="952"/>
      <c r="DY93" s="952"/>
      <c r="DZ93" s="953"/>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51"/>
      <c r="BT94" s="952"/>
      <c r="BU94" s="952"/>
      <c r="BV94" s="952"/>
      <c r="BW94" s="952"/>
      <c r="BX94" s="952"/>
      <c r="BY94" s="952"/>
      <c r="BZ94" s="952"/>
      <c r="CA94" s="952"/>
      <c r="CB94" s="952"/>
      <c r="CC94" s="952"/>
      <c r="CD94" s="952"/>
      <c r="CE94" s="952"/>
      <c r="CF94" s="952"/>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1"/>
      <c r="DW94" s="952"/>
      <c r="DX94" s="952"/>
      <c r="DY94" s="952"/>
      <c r="DZ94" s="953"/>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51"/>
      <c r="BT95" s="952"/>
      <c r="BU95" s="952"/>
      <c r="BV95" s="952"/>
      <c r="BW95" s="952"/>
      <c r="BX95" s="952"/>
      <c r="BY95" s="952"/>
      <c r="BZ95" s="952"/>
      <c r="CA95" s="952"/>
      <c r="CB95" s="952"/>
      <c r="CC95" s="952"/>
      <c r="CD95" s="952"/>
      <c r="CE95" s="952"/>
      <c r="CF95" s="952"/>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1"/>
      <c r="DW95" s="952"/>
      <c r="DX95" s="952"/>
      <c r="DY95" s="952"/>
      <c r="DZ95" s="953"/>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51"/>
      <c r="BT96" s="952"/>
      <c r="BU96" s="952"/>
      <c r="BV96" s="952"/>
      <c r="BW96" s="952"/>
      <c r="BX96" s="952"/>
      <c r="BY96" s="952"/>
      <c r="BZ96" s="952"/>
      <c r="CA96" s="952"/>
      <c r="CB96" s="952"/>
      <c r="CC96" s="952"/>
      <c r="CD96" s="952"/>
      <c r="CE96" s="952"/>
      <c r="CF96" s="952"/>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1"/>
      <c r="DW96" s="952"/>
      <c r="DX96" s="952"/>
      <c r="DY96" s="952"/>
      <c r="DZ96" s="953"/>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51"/>
      <c r="BT97" s="952"/>
      <c r="BU97" s="952"/>
      <c r="BV97" s="952"/>
      <c r="BW97" s="952"/>
      <c r="BX97" s="952"/>
      <c r="BY97" s="952"/>
      <c r="BZ97" s="952"/>
      <c r="CA97" s="952"/>
      <c r="CB97" s="952"/>
      <c r="CC97" s="952"/>
      <c r="CD97" s="952"/>
      <c r="CE97" s="952"/>
      <c r="CF97" s="952"/>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1"/>
      <c r="DW97" s="952"/>
      <c r="DX97" s="952"/>
      <c r="DY97" s="952"/>
      <c r="DZ97" s="953"/>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51"/>
      <c r="BT98" s="952"/>
      <c r="BU98" s="952"/>
      <c r="BV98" s="952"/>
      <c r="BW98" s="952"/>
      <c r="BX98" s="952"/>
      <c r="BY98" s="952"/>
      <c r="BZ98" s="952"/>
      <c r="CA98" s="952"/>
      <c r="CB98" s="952"/>
      <c r="CC98" s="952"/>
      <c r="CD98" s="952"/>
      <c r="CE98" s="952"/>
      <c r="CF98" s="952"/>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1"/>
      <c r="DW98" s="952"/>
      <c r="DX98" s="952"/>
      <c r="DY98" s="952"/>
      <c r="DZ98" s="953"/>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51"/>
      <c r="BT99" s="952"/>
      <c r="BU99" s="952"/>
      <c r="BV99" s="952"/>
      <c r="BW99" s="952"/>
      <c r="BX99" s="952"/>
      <c r="BY99" s="952"/>
      <c r="BZ99" s="952"/>
      <c r="CA99" s="952"/>
      <c r="CB99" s="952"/>
      <c r="CC99" s="952"/>
      <c r="CD99" s="952"/>
      <c r="CE99" s="952"/>
      <c r="CF99" s="952"/>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1"/>
      <c r="DW99" s="952"/>
      <c r="DX99" s="952"/>
      <c r="DY99" s="952"/>
      <c r="DZ99" s="953"/>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51"/>
      <c r="BT100" s="952"/>
      <c r="BU100" s="952"/>
      <c r="BV100" s="952"/>
      <c r="BW100" s="952"/>
      <c r="BX100" s="952"/>
      <c r="BY100" s="952"/>
      <c r="BZ100" s="952"/>
      <c r="CA100" s="952"/>
      <c r="CB100" s="952"/>
      <c r="CC100" s="952"/>
      <c r="CD100" s="952"/>
      <c r="CE100" s="952"/>
      <c r="CF100" s="952"/>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1"/>
      <c r="DW100" s="952"/>
      <c r="DX100" s="952"/>
      <c r="DY100" s="952"/>
      <c r="DZ100" s="953"/>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51"/>
      <c r="BT101" s="952"/>
      <c r="BU101" s="952"/>
      <c r="BV101" s="952"/>
      <c r="BW101" s="952"/>
      <c r="BX101" s="952"/>
      <c r="BY101" s="952"/>
      <c r="BZ101" s="952"/>
      <c r="CA101" s="952"/>
      <c r="CB101" s="952"/>
      <c r="CC101" s="952"/>
      <c r="CD101" s="952"/>
      <c r="CE101" s="952"/>
      <c r="CF101" s="952"/>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1"/>
      <c r="DW101" s="952"/>
      <c r="DX101" s="952"/>
      <c r="DY101" s="952"/>
      <c r="DZ101" s="953"/>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387</v>
      </c>
      <c r="BR102" s="943" t="s">
        <v>420</v>
      </c>
      <c r="BS102" s="944"/>
      <c r="BT102" s="944"/>
      <c r="BU102" s="944"/>
      <c r="BV102" s="944"/>
      <c r="BW102" s="944"/>
      <c r="BX102" s="944"/>
      <c r="BY102" s="944"/>
      <c r="BZ102" s="944"/>
      <c r="CA102" s="944"/>
      <c r="CB102" s="944"/>
      <c r="CC102" s="944"/>
      <c r="CD102" s="944"/>
      <c r="CE102" s="944"/>
      <c r="CF102" s="944"/>
      <c r="CG102" s="954"/>
      <c r="CH102" s="955"/>
      <c r="CI102" s="956"/>
      <c r="CJ102" s="956"/>
      <c r="CK102" s="956"/>
      <c r="CL102" s="957"/>
      <c r="CM102" s="955"/>
      <c r="CN102" s="956"/>
      <c r="CO102" s="956"/>
      <c r="CP102" s="956"/>
      <c r="CQ102" s="957"/>
      <c r="CR102" s="958">
        <v>13</v>
      </c>
      <c r="CS102" s="959"/>
      <c r="CT102" s="959"/>
      <c r="CU102" s="959"/>
      <c r="CV102" s="960"/>
      <c r="CW102" s="958"/>
      <c r="CX102" s="959"/>
      <c r="CY102" s="959"/>
      <c r="CZ102" s="959"/>
      <c r="DA102" s="960"/>
      <c r="DB102" s="958"/>
      <c r="DC102" s="959"/>
      <c r="DD102" s="959"/>
      <c r="DE102" s="959"/>
      <c r="DF102" s="960"/>
      <c r="DG102" s="958"/>
      <c r="DH102" s="959"/>
      <c r="DI102" s="959"/>
      <c r="DJ102" s="959"/>
      <c r="DK102" s="960"/>
      <c r="DL102" s="958"/>
      <c r="DM102" s="959"/>
      <c r="DN102" s="959"/>
      <c r="DO102" s="959"/>
      <c r="DP102" s="960"/>
      <c r="DQ102" s="958"/>
      <c r="DR102" s="959"/>
      <c r="DS102" s="959"/>
      <c r="DT102" s="959"/>
      <c r="DU102" s="960"/>
      <c r="DV102" s="943"/>
      <c r="DW102" s="944"/>
      <c r="DX102" s="944"/>
      <c r="DY102" s="944"/>
      <c r="DZ102" s="945"/>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46" t="s">
        <v>421</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47" t="s">
        <v>422</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423</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424</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48" t="s">
        <v>425</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426</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1" customFormat="1" ht="26.25" customHeight="1" x14ac:dyDescent="0.15">
      <c r="A109" s="904" t="s">
        <v>427</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428</v>
      </c>
      <c r="AB109" s="905"/>
      <c r="AC109" s="905"/>
      <c r="AD109" s="905"/>
      <c r="AE109" s="906"/>
      <c r="AF109" s="907" t="s">
        <v>429</v>
      </c>
      <c r="AG109" s="905"/>
      <c r="AH109" s="905"/>
      <c r="AI109" s="905"/>
      <c r="AJ109" s="906"/>
      <c r="AK109" s="907" t="s">
        <v>302</v>
      </c>
      <c r="AL109" s="905"/>
      <c r="AM109" s="905"/>
      <c r="AN109" s="905"/>
      <c r="AO109" s="906"/>
      <c r="AP109" s="907" t="s">
        <v>430</v>
      </c>
      <c r="AQ109" s="905"/>
      <c r="AR109" s="905"/>
      <c r="AS109" s="905"/>
      <c r="AT109" s="935"/>
      <c r="AU109" s="904" t="s">
        <v>427</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428</v>
      </c>
      <c r="BR109" s="905"/>
      <c r="BS109" s="905"/>
      <c r="BT109" s="905"/>
      <c r="BU109" s="906"/>
      <c r="BV109" s="907" t="s">
        <v>429</v>
      </c>
      <c r="BW109" s="905"/>
      <c r="BX109" s="905"/>
      <c r="BY109" s="905"/>
      <c r="BZ109" s="906"/>
      <c r="CA109" s="907" t="s">
        <v>302</v>
      </c>
      <c r="CB109" s="905"/>
      <c r="CC109" s="905"/>
      <c r="CD109" s="905"/>
      <c r="CE109" s="906"/>
      <c r="CF109" s="942" t="s">
        <v>430</v>
      </c>
      <c r="CG109" s="942"/>
      <c r="CH109" s="942"/>
      <c r="CI109" s="942"/>
      <c r="CJ109" s="942"/>
      <c r="CK109" s="907" t="s">
        <v>431</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428</v>
      </c>
      <c r="DH109" s="905"/>
      <c r="DI109" s="905"/>
      <c r="DJ109" s="905"/>
      <c r="DK109" s="906"/>
      <c r="DL109" s="907" t="s">
        <v>429</v>
      </c>
      <c r="DM109" s="905"/>
      <c r="DN109" s="905"/>
      <c r="DO109" s="905"/>
      <c r="DP109" s="906"/>
      <c r="DQ109" s="907" t="s">
        <v>302</v>
      </c>
      <c r="DR109" s="905"/>
      <c r="DS109" s="905"/>
      <c r="DT109" s="905"/>
      <c r="DU109" s="906"/>
      <c r="DV109" s="907" t="s">
        <v>430</v>
      </c>
      <c r="DW109" s="905"/>
      <c r="DX109" s="905"/>
      <c r="DY109" s="905"/>
      <c r="DZ109" s="935"/>
    </row>
    <row r="110" spans="1:131" s="231" customFormat="1" ht="26.25" customHeight="1" x14ac:dyDescent="0.15">
      <c r="A110" s="816" t="s">
        <v>432</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305201</v>
      </c>
      <c r="AB110" s="898"/>
      <c r="AC110" s="898"/>
      <c r="AD110" s="898"/>
      <c r="AE110" s="899"/>
      <c r="AF110" s="900">
        <v>368911</v>
      </c>
      <c r="AG110" s="898"/>
      <c r="AH110" s="898"/>
      <c r="AI110" s="898"/>
      <c r="AJ110" s="899"/>
      <c r="AK110" s="900">
        <v>372304</v>
      </c>
      <c r="AL110" s="898"/>
      <c r="AM110" s="898"/>
      <c r="AN110" s="898"/>
      <c r="AO110" s="899"/>
      <c r="AP110" s="901">
        <v>22.3</v>
      </c>
      <c r="AQ110" s="902"/>
      <c r="AR110" s="902"/>
      <c r="AS110" s="902"/>
      <c r="AT110" s="903"/>
      <c r="AU110" s="936" t="s">
        <v>73</v>
      </c>
      <c r="AV110" s="937"/>
      <c r="AW110" s="937"/>
      <c r="AX110" s="937"/>
      <c r="AY110" s="937"/>
      <c r="AZ110" s="869" t="s">
        <v>433</v>
      </c>
      <c r="BA110" s="817"/>
      <c r="BB110" s="817"/>
      <c r="BC110" s="817"/>
      <c r="BD110" s="817"/>
      <c r="BE110" s="817"/>
      <c r="BF110" s="817"/>
      <c r="BG110" s="817"/>
      <c r="BH110" s="817"/>
      <c r="BI110" s="817"/>
      <c r="BJ110" s="817"/>
      <c r="BK110" s="817"/>
      <c r="BL110" s="817"/>
      <c r="BM110" s="817"/>
      <c r="BN110" s="817"/>
      <c r="BO110" s="817"/>
      <c r="BP110" s="818"/>
      <c r="BQ110" s="870">
        <v>2823719</v>
      </c>
      <c r="BR110" s="851"/>
      <c r="BS110" s="851"/>
      <c r="BT110" s="851"/>
      <c r="BU110" s="851"/>
      <c r="BV110" s="851">
        <v>2708368</v>
      </c>
      <c r="BW110" s="851"/>
      <c r="BX110" s="851"/>
      <c r="BY110" s="851"/>
      <c r="BZ110" s="851"/>
      <c r="CA110" s="851">
        <v>2672000</v>
      </c>
      <c r="CB110" s="851"/>
      <c r="CC110" s="851"/>
      <c r="CD110" s="851"/>
      <c r="CE110" s="851"/>
      <c r="CF110" s="875">
        <v>160.1</v>
      </c>
      <c r="CG110" s="876"/>
      <c r="CH110" s="876"/>
      <c r="CI110" s="876"/>
      <c r="CJ110" s="876"/>
      <c r="CK110" s="932" t="s">
        <v>434</v>
      </c>
      <c r="CL110" s="828"/>
      <c r="CM110" s="869" t="s">
        <v>435</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408</v>
      </c>
      <c r="DH110" s="851"/>
      <c r="DI110" s="851"/>
      <c r="DJ110" s="851"/>
      <c r="DK110" s="851"/>
      <c r="DL110" s="851" t="s">
        <v>436</v>
      </c>
      <c r="DM110" s="851"/>
      <c r="DN110" s="851"/>
      <c r="DO110" s="851"/>
      <c r="DP110" s="851"/>
      <c r="DQ110" s="851" t="s">
        <v>389</v>
      </c>
      <c r="DR110" s="851"/>
      <c r="DS110" s="851"/>
      <c r="DT110" s="851"/>
      <c r="DU110" s="851"/>
      <c r="DV110" s="852" t="s">
        <v>437</v>
      </c>
      <c r="DW110" s="852"/>
      <c r="DX110" s="852"/>
      <c r="DY110" s="852"/>
      <c r="DZ110" s="853"/>
    </row>
    <row r="111" spans="1:131" s="231" customFormat="1" ht="26.25" customHeight="1" x14ac:dyDescent="0.15">
      <c r="A111" s="783" t="s">
        <v>438</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1"/>
      <c r="AA111" s="924" t="s">
        <v>229</v>
      </c>
      <c r="AB111" s="925"/>
      <c r="AC111" s="925"/>
      <c r="AD111" s="925"/>
      <c r="AE111" s="926"/>
      <c r="AF111" s="927" t="s">
        <v>439</v>
      </c>
      <c r="AG111" s="925"/>
      <c r="AH111" s="925"/>
      <c r="AI111" s="925"/>
      <c r="AJ111" s="926"/>
      <c r="AK111" s="927" t="s">
        <v>437</v>
      </c>
      <c r="AL111" s="925"/>
      <c r="AM111" s="925"/>
      <c r="AN111" s="925"/>
      <c r="AO111" s="926"/>
      <c r="AP111" s="928" t="s">
        <v>440</v>
      </c>
      <c r="AQ111" s="929"/>
      <c r="AR111" s="929"/>
      <c r="AS111" s="929"/>
      <c r="AT111" s="930"/>
      <c r="AU111" s="938"/>
      <c r="AV111" s="939"/>
      <c r="AW111" s="939"/>
      <c r="AX111" s="939"/>
      <c r="AY111" s="939"/>
      <c r="AZ111" s="824" t="s">
        <v>441</v>
      </c>
      <c r="BA111" s="761"/>
      <c r="BB111" s="761"/>
      <c r="BC111" s="761"/>
      <c r="BD111" s="761"/>
      <c r="BE111" s="761"/>
      <c r="BF111" s="761"/>
      <c r="BG111" s="761"/>
      <c r="BH111" s="761"/>
      <c r="BI111" s="761"/>
      <c r="BJ111" s="761"/>
      <c r="BK111" s="761"/>
      <c r="BL111" s="761"/>
      <c r="BM111" s="761"/>
      <c r="BN111" s="761"/>
      <c r="BO111" s="761"/>
      <c r="BP111" s="762"/>
      <c r="BQ111" s="825" t="s">
        <v>442</v>
      </c>
      <c r="BR111" s="826"/>
      <c r="BS111" s="826"/>
      <c r="BT111" s="826"/>
      <c r="BU111" s="826"/>
      <c r="BV111" s="826" t="s">
        <v>443</v>
      </c>
      <c r="BW111" s="826"/>
      <c r="BX111" s="826"/>
      <c r="BY111" s="826"/>
      <c r="BZ111" s="826"/>
      <c r="CA111" s="826" t="s">
        <v>444</v>
      </c>
      <c r="CB111" s="826"/>
      <c r="CC111" s="826"/>
      <c r="CD111" s="826"/>
      <c r="CE111" s="826"/>
      <c r="CF111" s="884" t="s">
        <v>445</v>
      </c>
      <c r="CG111" s="885"/>
      <c r="CH111" s="885"/>
      <c r="CI111" s="885"/>
      <c r="CJ111" s="885"/>
      <c r="CK111" s="933"/>
      <c r="CL111" s="830"/>
      <c r="CM111" s="824" t="s">
        <v>446</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447</v>
      </c>
      <c r="DH111" s="826"/>
      <c r="DI111" s="826"/>
      <c r="DJ111" s="826"/>
      <c r="DK111" s="826"/>
      <c r="DL111" s="826" t="s">
        <v>448</v>
      </c>
      <c r="DM111" s="826"/>
      <c r="DN111" s="826"/>
      <c r="DO111" s="826"/>
      <c r="DP111" s="826"/>
      <c r="DQ111" s="826" t="s">
        <v>439</v>
      </c>
      <c r="DR111" s="826"/>
      <c r="DS111" s="826"/>
      <c r="DT111" s="826"/>
      <c r="DU111" s="826"/>
      <c r="DV111" s="803" t="s">
        <v>442</v>
      </c>
      <c r="DW111" s="803"/>
      <c r="DX111" s="803"/>
      <c r="DY111" s="803"/>
      <c r="DZ111" s="804"/>
    </row>
    <row r="112" spans="1:131" s="231" customFormat="1" ht="26.25" customHeight="1" x14ac:dyDescent="0.15">
      <c r="A112" s="918" t="s">
        <v>449</v>
      </c>
      <c r="B112" s="919"/>
      <c r="C112" s="761" t="s">
        <v>450</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451</v>
      </c>
      <c r="AB112" s="789"/>
      <c r="AC112" s="789"/>
      <c r="AD112" s="789"/>
      <c r="AE112" s="790"/>
      <c r="AF112" s="791" t="s">
        <v>444</v>
      </c>
      <c r="AG112" s="789"/>
      <c r="AH112" s="789"/>
      <c r="AI112" s="789"/>
      <c r="AJ112" s="790"/>
      <c r="AK112" s="791" t="s">
        <v>389</v>
      </c>
      <c r="AL112" s="789"/>
      <c r="AM112" s="789"/>
      <c r="AN112" s="789"/>
      <c r="AO112" s="790"/>
      <c r="AP112" s="833" t="s">
        <v>452</v>
      </c>
      <c r="AQ112" s="834"/>
      <c r="AR112" s="834"/>
      <c r="AS112" s="834"/>
      <c r="AT112" s="835"/>
      <c r="AU112" s="938"/>
      <c r="AV112" s="939"/>
      <c r="AW112" s="939"/>
      <c r="AX112" s="939"/>
      <c r="AY112" s="939"/>
      <c r="AZ112" s="824" t="s">
        <v>453</v>
      </c>
      <c r="BA112" s="761"/>
      <c r="BB112" s="761"/>
      <c r="BC112" s="761"/>
      <c r="BD112" s="761"/>
      <c r="BE112" s="761"/>
      <c r="BF112" s="761"/>
      <c r="BG112" s="761"/>
      <c r="BH112" s="761"/>
      <c r="BI112" s="761"/>
      <c r="BJ112" s="761"/>
      <c r="BK112" s="761"/>
      <c r="BL112" s="761"/>
      <c r="BM112" s="761"/>
      <c r="BN112" s="761"/>
      <c r="BO112" s="761"/>
      <c r="BP112" s="762"/>
      <c r="BQ112" s="825">
        <v>749777</v>
      </c>
      <c r="BR112" s="826"/>
      <c r="BS112" s="826"/>
      <c r="BT112" s="826"/>
      <c r="BU112" s="826"/>
      <c r="BV112" s="826">
        <v>767533</v>
      </c>
      <c r="BW112" s="826"/>
      <c r="BX112" s="826"/>
      <c r="BY112" s="826"/>
      <c r="BZ112" s="826"/>
      <c r="CA112" s="826">
        <v>787100</v>
      </c>
      <c r="CB112" s="826"/>
      <c r="CC112" s="826"/>
      <c r="CD112" s="826"/>
      <c r="CE112" s="826"/>
      <c r="CF112" s="884">
        <v>47.2</v>
      </c>
      <c r="CG112" s="885"/>
      <c r="CH112" s="885"/>
      <c r="CI112" s="885"/>
      <c r="CJ112" s="885"/>
      <c r="CK112" s="933"/>
      <c r="CL112" s="830"/>
      <c r="CM112" s="824" t="s">
        <v>454</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444</v>
      </c>
      <c r="DH112" s="826"/>
      <c r="DI112" s="826"/>
      <c r="DJ112" s="826"/>
      <c r="DK112" s="826"/>
      <c r="DL112" s="826" t="s">
        <v>436</v>
      </c>
      <c r="DM112" s="826"/>
      <c r="DN112" s="826"/>
      <c r="DO112" s="826"/>
      <c r="DP112" s="826"/>
      <c r="DQ112" s="826" t="s">
        <v>455</v>
      </c>
      <c r="DR112" s="826"/>
      <c r="DS112" s="826"/>
      <c r="DT112" s="826"/>
      <c r="DU112" s="826"/>
      <c r="DV112" s="803" t="s">
        <v>456</v>
      </c>
      <c r="DW112" s="803"/>
      <c r="DX112" s="803"/>
      <c r="DY112" s="803"/>
      <c r="DZ112" s="804"/>
    </row>
    <row r="113" spans="1:130" s="231" customFormat="1" ht="26.25" customHeight="1" x14ac:dyDescent="0.15">
      <c r="A113" s="920"/>
      <c r="B113" s="921"/>
      <c r="C113" s="761" t="s">
        <v>457</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4">
        <v>77028</v>
      </c>
      <c r="AB113" s="925"/>
      <c r="AC113" s="925"/>
      <c r="AD113" s="925"/>
      <c r="AE113" s="926"/>
      <c r="AF113" s="927">
        <v>80015</v>
      </c>
      <c r="AG113" s="925"/>
      <c r="AH113" s="925"/>
      <c r="AI113" s="925"/>
      <c r="AJ113" s="926"/>
      <c r="AK113" s="927">
        <v>82852</v>
      </c>
      <c r="AL113" s="925"/>
      <c r="AM113" s="925"/>
      <c r="AN113" s="925"/>
      <c r="AO113" s="926"/>
      <c r="AP113" s="928">
        <v>5</v>
      </c>
      <c r="AQ113" s="929"/>
      <c r="AR113" s="929"/>
      <c r="AS113" s="929"/>
      <c r="AT113" s="930"/>
      <c r="AU113" s="938"/>
      <c r="AV113" s="939"/>
      <c r="AW113" s="939"/>
      <c r="AX113" s="939"/>
      <c r="AY113" s="939"/>
      <c r="AZ113" s="824" t="s">
        <v>458</v>
      </c>
      <c r="BA113" s="761"/>
      <c r="BB113" s="761"/>
      <c r="BC113" s="761"/>
      <c r="BD113" s="761"/>
      <c r="BE113" s="761"/>
      <c r="BF113" s="761"/>
      <c r="BG113" s="761"/>
      <c r="BH113" s="761"/>
      <c r="BI113" s="761"/>
      <c r="BJ113" s="761"/>
      <c r="BK113" s="761"/>
      <c r="BL113" s="761"/>
      <c r="BM113" s="761"/>
      <c r="BN113" s="761"/>
      <c r="BO113" s="761"/>
      <c r="BP113" s="762"/>
      <c r="BQ113" s="825">
        <v>5977</v>
      </c>
      <c r="BR113" s="826"/>
      <c r="BS113" s="826"/>
      <c r="BT113" s="826"/>
      <c r="BU113" s="826"/>
      <c r="BV113" s="826">
        <v>5304</v>
      </c>
      <c r="BW113" s="826"/>
      <c r="BX113" s="826"/>
      <c r="BY113" s="826"/>
      <c r="BZ113" s="826"/>
      <c r="CA113" s="826">
        <v>5203</v>
      </c>
      <c r="CB113" s="826"/>
      <c r="CC113" s="826"/>
      <c r="CD113" s="826"/>
      <c r="CE113" s="826"/>
      <c r="CF113" s="884">
        <v>0.3</v>
      </c>
      <c r="CG113" s="885"/>
      <c r="CH113" s="885"/>
      <c r="CI113" s="885"/>
      <c r="CJ113" s="885"/>
      <c r="CK113" s="933"/>
      <c r="CL113" s="830"/>
      <c r="CM113" s="824" t="s">
        <v>459</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451</v>
      </c>
      <c r="DH113" s="789"/>
      <c r="DI113" s="789"/>
      <c r="DJ113" s="789"/>
      <c r="DK113" s="790"/>
      <c r="DL113" s="791" t="s">
        <v>460</v>
      </c>
      <c r="DM113" s="789"/>
      <c r="DN113" s="789"/>
      <c r="DO113" s="789"/>
      <c r="DP113" s="790"/>
      <c r="DQ113" s="791" t="s">
        <v>440</v>
      </c>
      <c r="DR113" s="789"/>
      <c r="DS113" s="789"/>
      <c r="DT113" s="789"/>
      <c r="DU113" s="790"/>
      <c r="DV113" s="833" t="s">
        <v>442</v>
      </c>
      <c r="DW113" s="834"/>
      <c r="DX113" s="834"/>
      <c r="DY113" s="834"/>
      <c r="DZ113" s="835"/>
    </row>
    <row r="114" spans="1:130" s="231" customFormat="1" ht="26.25" customHeight="1" x14ac:dyDescent="0.15">
      <c r="A114" s="920"/>
      <c r="B114" s="921"/>
      <c r="C114" s="761" t="s">
        <v>461</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1443</v>
      </c>
      <c r="AB114" s="789"/>
      <c r="AC114" s="789"/>
      <c r="AD114" s="789"/>
      <c r="AE114" s="790"/>
      <c r="AF114" s="791">
        <v>1534</v>
      </c>
      <c r="AG114" s="789"/>
      <c r="AH114" s="789"/>
      <c r="AI114" s="789"/>
      <c r="AJ114" s="790"/>
      <c r="AK114" s="791">
        <v>1489</v>
      </c>
      <c r="AL114" s="789"/>
      <c r="AM114" s="789"/>
      <c r="AN114" s="789"/>
      <c r="AO114" s="790"/>
      <c r="AP114" s="833">
        <v>0.1</v>
      </c>
      <c r="AQ114" s="834"/>
      <c r="AR114" s="834"/>
      <c r="AS114" s="834"/>
      <c r="AT114" s="835"/>
      <c r="AU114" s="938"/>
      <c r="AV114" s="939"/>
      <c r="AW114" s="939"/>
      <c r="AX114" s="939"/>
      <c r="AY114" s="939"/>
      <c r="AZ114" s="824" t="s">
        <v>462</v>
      </c>
      <c r="BA114" s="761"/>
      <c r="BB114" s="761"/>
      <c r="BC114" s="761"/>
      <c r="BD114" s="761"/>
      <c r="BE114" s="761"/>
      <c r="BF114" s="761"/>
      <c r="BG114" s="761"/>
      <c r="BH114" s="761"/>
      <c r="BI114" s="761"/>
      <c r="BJ114" s="761"/>
      <c r="BK114" s="761"/>
      <c r="BL114" s="761"/>
      <c r="BM114" s="761"/>
      <c r="BN114" s="761"/>
      <c r="BO114" s="761"/>
      <c r="BP114" s="762"/>
      <c r="BQ114" s="825">
        <v>406054</v>
      </c>
      <c r="BR114" s="826"/>
      <c r="BS114" s="826"/>
      <c r="BT114" s="826"/>
      <c r="BU114" s="826"/>
      <c r="BV114" s="826">
        <v>342267</v>
      </c>
      <c r="BW114" s="826"/>
      <c r="BX114" s="826"/>
      <c r="BY114" s="826"/>
      <c r="BZ114" s="826"/>
      <c r="CA114" s="826">
        <v>325385</v>
      </c>
      <c r="CB114" s="826"/>
      <c r="CC114" s="826"/>
      <c r="CD114" s="826"/>
      <c r="CE114" s="826"/>
      <c r="CF114" s="884">
        <v>19.5</v>
      </c>
      <c r="CG114" s="885"/>
      <c r="CH114" s="885"/>
      <c r="CI114" s="885"/>
      <c r="CJ114" s="885"/>
      <c r="CK114" s="933"/>
      <c r="CL114" s="830"/>
      <c r="CM114" s="824" t="s">
        <v>463</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439</v>
      </c>
      <c r="DH114" s="789"/>
      <c r="DI114" s="789"/>
      <c r="DJ114" s="789"/>
      <c r="DK114" s="790"/>
      <c r="DL114" s="791" t="s">
        <v>389</v>
      </c>
      <c r="DM114" s="789"/>
      <c r="DN114" s="789"/>
      <c r="DO114" s="789"/>
      <c r="DP114" s="790"/>
      <c r="DQ114" s="791" t="s">
        <v>464</v>
      </c>
      <c r="DR114" s="789"/>
      <c r="DS114" s="789"/>
      <c r="DT114" s="789"/>
      <c r="DU114" s="790"/>
      <c r="DV114" s="833" t="s">
        <v>229</v>
      </c>
      <c r="DW114" s="834"/>
      <c r="DX114" s="834"/>
      <c r="DY114" s="834"/>
      <c r="DZ114" s="835"/>
    </row>
    <row r="115" spans="1:130" s="231" customFormat="1" ht="26.25" customHeight="1" x14ac:dyDescent="0.15">
      <c r="A115" s="920"/>
      <c r="B115" s="921"/>
      <c r="C115" s="761" t="s">
        <v>465</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4">
        <v>21134</v>
      </c>
      <c r="AB115" s="925"/>
      <c r="AC115" s="925"/>
      <c r="AD115" s="925"/>
      <c r="AE115" s="926"/>
      <c r="AF115" s="927" t="s">
        <v>443</v>
      </c>
      <c r="AG115" s="925"/>
      <c r="AH115" s="925"/>
      <c r="AI115" s="925"/>
      <c r="AJ115" s="926"/>
      <c r="AK115" s="927" t="s">
        <v>439</v>
      </c>
      <c r="AL115" s="925"/>
      <c r="AM115" s="925"/>
      <c r="AN115" s="925"/>
      <c r="AO115" s="926"/>
      <c r="AP115" s="928" t="s">
        <v>464</v>
      </c>
      <c r="AQ115" s="929"/>
      <c r="AR115" s="929"/>
      <c r="AS115" s="929"/>
      <c r="AT115" s="930"/>
      <c r="AU115" s="938"/>
      <c r="AV115" s="939"/>
      <c r="AW115" s="939"/>
      <c r="AX115" s="939"/>
      <c r="AY115" s="939"/>
      <c r="AZ115" s="824" t="s">
        <v>466</v>
      </c>
      <c r="BA115" s="761"/>
      <c r="BB115" s="761"/>
      <c r="BC115" s="761"/>
      <c r="BD115" s="761"/>
      <c r="BE115" s="761"/>
      <c r="BF115" s="761"/>
      <c r="BG115" s="761"/>
      <c r="BH115" s="761"/>
      <c r="BI115" s="761"/>
      <c r="BJ115" s="761"/>
      <c r="BK115" s="761"/>
      <c r="BL115" s="761"/>
      <c r="BM115" s="761"/>
      <c r="BN115" s="761"/>
      <c r="BO115" s="761"/>
      <c r="BP115" s="762"/>
      <c r="BQ115" s="825" t="s">
        <v>443</v>
      </c>
      <c r="BR115" s="826"/>
      <c r="BS115" s="826"/>
      <c r="BT115" s="826"/>
      <c r="BU115" s="826"/>
      <c r="BV115" s="826" t="s">
        <v>443</v>
      </c>
      <c r="BW115" s="826"/>
      <c r="BX115" s="826"/>
      <c r="BY115" s="826"/>
      <c r="BZ115" s="826"/>
      <c r="CA115" s="826" t="s">
        <v>448</v>
      </c>
      <c r="CB115" s="826"/>
      <c r="CC115" s="826"/>
      <c r="CD115" s="826"/>
      <c r="CE115" s="826"/>
      <c r="CF115" s="884" t="s">
        <v>445</v>
      </c>
      <c r="CG115" s="885"/>
      <c r="CH115" s="885"/>
      <c r="CI115" s="885"/>
      <c r="CJ115" s="885"/>
      <c r="CK115" s="933"/>
      <c r="CL115" s="830"/>
      <c r="CM115" s="824" t="s">
        <v>467</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442</v>
      </c>
      <c r="DH115" s="789"/>
      <c r="DI115" s="789"/>
      <c r="DJ115" s="789"/>
      <c r="DK115" s="790"/>
      <c r="DL115" s="791" t="s">
        <v>442</v>
      </c>
      <c r="DM115" s="789"/>
      <c r="DN115" s="789"/>
      <c r="DO115" s="789"/>
      <c r="DP115" s="790"/>
      <c r="DQ115" s="791" t="s">
        <v>229</v>
      </c>
      <c r="DR115" s="789"/>
      <c r="DS115" s="789"/>
      <c r="DT115" s="789"/>
      <c r="DU115" s="790"/>
      <c r="DV115" s="833" t="s">
        <v>442</v>
      </c>
      <c r="DW115" s="834"/>
      <c r="DX115" s="834"/>
      <c r="DY115" s="834"/>
      <c r="DZ115" s="835"/>
    </row>
    <row r="116" spans="1:130" s="231" customFormat="1" ht="26.25" customHeight="1" x14ac:dyDescent="0.15">
      <c r="A116" s="922"/>
      <c r="B116" s="923"/>
      <c r="C116" s="848" t="s">
        <v>468</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v>7</v>
      </c>
      <c r="AB116" s="789"/>
      <c r="AC116" s="789"/>
      <c r="AD116" s="789"/>
      <c r="AE116" s="790"/>
      <c r="AF116" s="791">
        <v>17</v>
      </c>
      <c r="AG116" s="789"/>
      <c r="AH116" s="789"/>
      <c r="AI116" s="789"/>
      <c r="AJ116" s="790"/>
      <c r="AK116" s="791">
        <v>17</v>
      </c>
      <c r="AL116" s="789"/>
      <c r="AM116" s="789"/>
      <c r="AN116" s="789"/>
      <c r="AO116" s="790"/>
      <c r="AP116" s="833">
        <v>0</v>
      </c>
      <c r="AQ116" s="834"/>
      <c r="AR116" s="834"/>
      <c r="AS116" s="834"/>
      <c r="AT116" s="835"/>
      <c r="AU116" s="938"/>
      <c r="AV116" s="939"/>
      <c r="AW116" s="939"/>
      <c r="AX116" s="939"/>
      <c r="AY116" s="939"/>
      <c r="AZ116" s="872" t="s">
        <v>469</v>
      </c>
      <c r="BA116" s="873"/>
      <c r="BB116" s="873"/>
      <c r="BC116" s="873"/>
      <c r="BD116" s="873"/>
      <c r="BE116" s="873"/>
      <c r="BF116" s="873"/>
      <c r="BG116" s="873"/>
      <c r="BH116" s="873"/>
      <c r="BI116" s="873"/>
      <c r="BJ116" s="873"/>
      <c r="BK116" s="873"/>
      <c r="BL116" s="873"/>
      <c r="BM116" s="873"/>
      <c r="BN116" s="873"/>
      <c r="BO116" s="873"/>
      <c r="BP116" s="874"/>
      <c r="BQ116" s="825" t="s">
        <v>436</v>
      </c>
      <c r="BR116" s="826"/>
      <c r="BS116" s="826"/>
      <c r="BT116" s="826"/>
      <c r="BU116" s="826"/>
      <c r="BV116" s="826" t="s">
        <v>470</v>
      </c>
      <c r="BW116" s="826"/>
      <c r="BX116" s="826"/>
      <c r="BY116" s="826"/>
      <c r="BZ116" s="826"/>
      <c r="CA116" s="826" t="s">
        <v>444</v>
      </c>
      <c r="CB116" s="826"/>
      <c r="CC116" s="826"/>
      <c r="CD116" s="826"/>
      <c r="CE116" s="826"/>
      <c r="CF116" s="884" t="s">
        <v>471</v>
      </c>
      <c r="CG116" s="885"/>
      <c r="CH116" s="885"/>
      <c r="CI116" s="885"/>
      <c r="CJ116" s="885"/>
      <c r="CK116" s="933"/>
      <c r="CL116" s="830"/>
      <c r="CM116" s="824" t="s">
        <v>472</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464</v>
      </c>
      <c r="DH116" s="789"/>
      <c r="DI116" s="789"/>
      <c r="DJ116" s="789"/>
      <c r="DK116" s="790"/>
      <c r="DL116" s="791" t="s">
        <v>389</v>
      </c>
      <c r="DM116" s="789"/>
      <c r="DN116" s="789"/>
      <c r="DO116" s="789"/>
      <c r="DP116" s="790"/>
      <c r="DQ116" s="791" t="s">
        <v>447</v>
      </c>
      <c r="DR116" s="789"/>
      <c r="DS116" s="789"/>
      <c r="DT116" s="789"/>
      <c r="DU116" s="790"/>
      <c r="DV116" s="833" t="s">
        <v>229</v>
      </c>
      <c r="DW116" s="834"/>
      <c r="DX116" s="834"/>
      <c r="DY116" s="834"/>
      <c r="DZ116" s="835"/>
    </row>
    <row r="117" spans="1:130" s="231" customFormat="1" ht="26.25" customHeight="1" x14ac:dyDescent="0.15">
      <c r="A117" s="904" t="s">
        <v>184</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473</v>
      </c>
      <c r="Z117" s="906"/>
      <c r="AA117" s="911">
        <v>404813</v>
      </c>
      <c r="AB117" s="912"/>
      <c r="AC117" s="912"/>
      <c r="AD117" s="912"/>
      <c r="AE117" s="913"/>
      <c r="AF117" s="914">
        <v>450477</v>
      </c>
      <c r="AG117" s="912"/>
      <c r="AH117" s="912"/>
      <c r="AI117" s="912"/>
      <c r="AJ117" s="913"/>
      <c r="AK117" s="914">
        <v>456662</v>
      </c>
      <c r="AL117" s="912"/>
      <c r="AM117" s="912"/>
      <c r="AN117" s="912"/>
      <c r="AO117" s="913"/>
      <c r="AP117" s="915"/>
      <c r="AQ117" s="916"/>
      <c r="AR117" s="916"/>
      <c r="AS117" s="916"/>
      <c r="AT117" s="917"/>
      <c r="AU117" s="938"/>
      <c r="AV117" s="939"/>
      <c r="AW117" s="939"/>
      <c r="AX117" s="939"/>
      <c r="AY117" s="939"/>
      <c r="AZ117" s="872" t="s">
        <v>474</v>
      </c>
      <c r="BA117" s="873"/>
      <c r="BB117" s="873"/>
      <c r="BC117" s="873"/>
      <c r="BD117" s="873"/>
      <c r="BE117" s="873"/>
      <c r="BF117" s="873"/>
      <c r="BG117" s="873"/>
      <c r="BH117" s="873"/>
      <c r="BI117" s="873"/>
      <c r="BJ117" s="873"/>
      <c r="BK117" s="873"/>
      <c r="BL117" s="873"/>
      <c r="BM117" s="873"/>
      <c r="BN117" s="873"/>
      <c r="BO117" s="873"/>
      <c r="BP117" s="874"/>
      <c r="BQ117" s="825" t="s">
        <v>451</v>
      </c>
      <c r="BR117" s="826"/>
      <c r="BS117" s="826"/>
      <c r="BT117" s="826"/>
      <c r="BU117" s="826"/>
      <c r="BV117" s="826" t="s">
        <v>444</v>
      </c>
      <c r="BW117" s="826"/>
      <c r="BX117" s="826"/>
      <c r="BY117" s="826"/>
      <c r="BZ117" s="826"/>
      <c r="CA117" s="826" t="s">
        <v>460</v>
      </c>
      <c r="CB117" s="826"/>
      <c r="CC117" s="826"/>
      <c r="CD117" s="826"/>
      <c r="CE117" s="826"/>
      <c r="CF117" s="884" t="s">
        <v>452</v>
      </c>
      <c r="CG117" s="885"/>
      <c r="CH117" s="885"/>
      <c r="CI117" s="885"/>
      <c r="CJ117" s="885"/>
      <c r="CK117" s="933"/>
      <c r="CL117" s="830"/>
      <c r="CM117" s="824" t="s">
        <v>475</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444</v>
      </c>
      <c r="DH117" s="789"/>
      <c r="DI117" s="789"/>
      <c r="DJ117" s="789"/>
      <c r="DK117" s="790"/>
      <c r="DL117" s="791" t="s">
        <v>448</v>
      </c>
      <c r="DM117" s="789"/>
      <c r="DN117" s="789"/>
      <c r="DO117" s="789"/>
      <c r="DP117" s="790"/>
      <c r="DQ117" s="791" t="s">
        <v>442</v>
      </c>
      <c r="DR117" s="789"/>
      <c r="DS117" s="789"/>
      <c r="DT117" s="789"/>
      <c r="DU117" s="790"/>
      <c r="DV117" s="833" t="s">
        <v>476</v>
      </c>
      <c r="DW117" s="834"/>
      <c r="DX117" s="834"/>
      <c r="DY117" s="834"/>
      <c r="DZ117" s="835"/>
    </row>
    <row r="118" spans="1:130" s="231" customFormat="1" ht="26.25" customHeight="1" x14ac:dyDescent="0.15">
      <c r="A118" s="904" t="s">
        <v>431</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428</v>
      </c>
      <c r="AB118" s="905"/>
      <c r="AC118" s="905"/>
      <c r="AD118" s="905"/>
      <c r="AE118" s="906"/>
      <c r="AF118" s="907" t="s">
        <v>429</v>
      </c>
      <c r="AG118" s="905"/>
      <c r="AH118" s="905"/>
      <c r="AI118" s="905"/>
      <c r="AJ118" s="906"/>
      <c r="AK118" s="907" t="s">
        <v>302</v>
      </c>
      <c r="AL118" s="905"/>
      <c r="AM118" s="905"/>
      <c r="AN118" s="905"/>
      <c r="AO118" s="906"/>
      <c r="AP118" s="908" t="s">
        <v>430</v>
      </c>
      <c r="AQ118" s="909"/>
      <c r="AR118" s="909"/>
      <c r="AS118" s="909"/>
      <c r="AT118" s="910"/>
      <c r="AU118" s="938"/>
      <c r="AV118" s="939"/>
      <c r="AW118" s="939"/>
      <c r="AX118" s="939"/>
      <c r="AY118" s="939"/>
      <c r="AZ118" s="847" t="s">
        <v>477</v>
      </c>
      <c r="BA118" s="848"/>
      <c r="BB118" s="848"/>
      <c r="BC118" s="848"/>
      <c r="BD118" s="848"/>
      <c r="BE118" s="848"/>
      <c r="BF118" s="848"/>
      <c r="BG118" s="848"/>
      <c r="BH118" s="848"/>
      <c r="BI118" s="848"/>
      <c r="BJ118" s="848"/>
      <c r="BK118" s="848"/>
      <c r="BL118" s="848"/>
      <c r="BM118" s="848"/>
      <c r="BN118" s="848"/>
      <c r="BO118" s="848"/>
      <c r="BP118" s="849"/>
      <c r="BQ118" s="888" t="s">
        <v>442</v>
      </c>
      <c r="BR118" s="854"/>
      <c r="BS118" s="854"/>
      <c r="BT118" s="854"/>
      <c r="BU118" s="854"/>
      <c r="BV118" s="854" t="s">
        <v>455</v>
      </c>
      <c r="BW118" s="854"/>
      <c r="BX118" s="854"/>
      <c r="BY118" s="854"/>
      <c r="BZ118" s="854"/>
      <c r="CA118" s="854" t="s">
        <v>442</v>
      </c>
      <c r="CB118" s="854"/>
      <c r="CC118" s="854"/>
      <c r="CD118" s="854"/>
      <c r="CE118" s="854"/>
      <c r="CF118" s="884" t="s">
        <v>447</v>
      </c>
      <c r="CG118" s="885"/>
      <c r="CH118" s="885"/>
      <c r="CI118" s="885"/>
      <c r="CJ118" s="885"/>
      <c r="CK118" s="933"/>
      <c r="CL118" s="830"/>
      <c r="CM118" s="824" t="s">
        <v>478</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455</v>
      </c>
      <c r="DH118" s="789"/>
      <c r="DI118" s="789"/>
      <c r="DJ118" s="789"/>
      <c r="DK118" s="790"/>
      <c r="DL118" s="791" t="s">
        <v>442</v>
      </c>
      <c r="DM118" s="789"/>
      <c r="DN118" s="789"/>
      <c r="DO118" s="789"/>
      <c r="DP118" s="790"/>
      <c r="DQ118" s="791" t="s">
        <v>439</v>
      </c>
      <c r="DR118" s="789"/>
      <c r="DS118" s="789"/>
      <c r="DT118" s="789"/>
      <c r="DU118" s="790"/>
      <c r="DV118" s="833" t="s">
        <v>455</v>
      </c>
      <c r="DW118" s="834"/>
      <c r="DX118" s="834"/>
      <c r="DY118" s="834"/>
      <c r="DZ118" s="835"/>
    </row>
    <row r="119" spans="1:130" s="231" customFormat="1" ht="26.25" customHeight="1" x14ac:dyDescent="0.15">
      <c r="A119" s="827" t="s">
        <v>434</v>
      </c>
      <c r="B119" s="828"/>
      <c r="C119" s="869" t="s">
        <v>435</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452</v>
      </c>
      <c r="AB119" s="898"/>
      <c r="AC119" s="898"/>
      <c r="AD119" s="898"/>
      <c r="AE119" s="899"/>
      <c r="AF119" s="900" t="s">
        <v>448</v>
      </c>
      <c r="AG119" s="898"/>
      <c r="AH119" s="898"/>
      <c r="AI119" s="898"/>
      <c r="AJ119" s="899"/>
      <c r="AK119" s="900" t="s">
        <v>455</v>
      </c>
      <c r="AL119" s="898"/>
      <c r="AM119" s="898"/>
      <c r="AN119" s="898"/>
      <c r="AO119" s="899"/>
      <c r="AP119" s="901" t="s">
        <v>448</v>
      </c>
      <c r="AQ119" s="902"/>
      <c r="AR119" s="902"/>
      <c r="AS119" s="902"/>
      <c r="AT119" s="903"/>
      <c r="AU119" s="940"/>
      <c r="AV119" s="941"/>
      <c r="AW119" s="941"/>
      <c r="AX119" s="941"/>
      <c r="AY119" s="941"/>
      <c r="AZ119" s="253" t="s">
        <v>184</v>
      </c>
      <c r="BA119" s="253"/>
      <c r="BB119" s="253"/>
      <c r="BC119" s="253"/>
      <c r="BD119" s="253"/>
      <c r="BE119" s="253"/>
      <c r="BF119" s="253"/>
      <c r="BG119" s="253"/>
      <c r="BH119" s="253"/>
      <c r="BI119" s="253"/>
      <c r="BJ119" s="253"/>
      <c r="BK119" s="253"/>
      <c r="BL119" s="253"/>
      <c r="BM119" s="253"/>
      <c r="BN119" s="253"/>
      <c r="BO119" s="886" t="s">
        <v>479</v>
      </c>
      <c r="BP119" s="887"/>
      <c r="BQ119" s="888">
        <v>3985527</v>
      </c>
      <c r="BR119" s="854"/>
      <c r="BS119" s="854"/>
      <c r="BT119" s="854"/>
      <c r="BU119" s="854"/>
      <c r="BV119" s="854">
        <v>3823472</v>
      </c>
      <c r="BW119" s="854"/>
      <c r="BX119" s="854"/>
      <c r="BY119" s="854"/>
      <c r="BZ119" s="854"/>
      <c r="CA119" s="854">
        <v>3789688</v>
      </c>
      <c r="CB119" s="854"/>
      <c r="CC119" s="854"/>
      <c r="CD119" s="854"/>
      <c r="CE119" s="854"/>
      <c r="CF119" s="757"/>
      <c r="CG119" s="758"/>
      <c r="CH119" s="758"/>
      <c r="CI119" s="758"/>
      <c r="CJ119" s="843"/>
      <c r="CK119" s="934"/>
      <c r="CL119" s="832"/>
      <c r="CM119" s="847" t="s">
        <v>480</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445</v>
      </c>
      <c r="DH119" s="773"/>
      <c r="DI119" s="773"/>
      <c r="DJ119" s="773"/>
      <c r="DK119" s="774"/>
      <c r="DL119" s="775" t="s">
        <v>436</v>
      </c>
      <c r="DM119" s="773"/>
      <c r="DN119" s="773"/>
      <c r="DO119" s="773"/>
      <c r="DP119" s="774"/>
      <c r="DQ119" s="775" t="s">
        <v>455</v>
      </c>
      <c r="DR119" s="773"/>
      <c r="DS119" s="773"/>
      <c r="DT119" s="773"/>
      <c r="DU119" s="774"/>
      <c r="DV119" s="857" t="s">
        <v>437</v>
      </c>
      <c r="DW119" s="858"/>
      <c r="DX119" s="858"/>
      <c r="DY119" s="858"/>
      <c r="DZ119" s="859"/>
    </row>
    <row r="120" spans="1:130" s="231" customFormat="1" ht="26.25" customHeight="1" x14ac:dyDescent="0.15">
      <c r="A120" s="829"/>
      <c r="B120" s="830"/>
      <c r="C120" s="824" t="s">
        <v>446</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440</v>
      </c>
      <c r="AB120" s="789"/>
      <c r="AC120" s="789"/>
      <c r="AD120" s="789"/>
      <c r="AE120" s="790"/>
      <c r="AF120" s="791" t="s">
        <v>440</v>
      </c>
      <c r="AG120" s="789"/>
      <c r="AH120" s="789"/>
      <c r="AI120" s="789"/>
      <c r="AJ120" s="790"/>
      <c r="AK120" s="791" t="s">
        <v>448</v>
      </c>
      <c r="AL120" s="789"/>
      <c r="AM120" s="789"/>
      <c r="AN120" s="789"/>
      <c r="AO120" s="790"/>
      <c r="AP120" s="833" t="s">
        <v>452</v>
      </c>
      <c r="AQ120" s="834"/>
      <c r="AR120" s="834"/>
      <c r="AS120" s="834"/>
      <c r="AT120" s="835"/>
      <c r="AU120" s="889" t="s">
        <v>481</v>
      </c>
      <c r="AV120" s="890"/>
      <c r="AW120" s="890"/>
      <c r="AX120" s="890"/>
      <c r="AY120" s="891"/>
      <c r="AZ120" s="869" t="s">
        <v>482</v>
      </c>
      <c r="BA120" s="817"/>
      <c r="BB120" s="817"/>
      <c r="BC120" s="817"/>
      <c r="BD120" s="817"/>
      <c r="BE120" s="817"/>
      <c r="BF120" s="817"/>
      <c r="BG120" s="817"/>
      <c r="BH120" s="817"/>
      <c r="BI120" s="817"/>
      <c r="BJ120" s="817"/>
      <c r="BK120" s="817"/>
      <c r="BL120" s="817"/>
      <c r="BM120" s="817"/>
      <c r="BN120" s="817"/>
      <c r="BO120" s="817"/>
      <c r="BP120" s="818"/>
      <c r="BQ120" s="870">
        <v>3105079</v>
      </c>
      <c r="BR120" s="851"/>
      <c r="BS120" s="851"/>
      <c r="BT120" s="851"/>
      <c r="BU120" s="851"/>
      <c r="BV120" s="851">
        <v>3060895</v>
      </c>
      <c r="BW120" s="851"/>
      <c r="BX120" s="851"/>
      <c r="BY120" s="851"/>
      <c r="BZ120" s="851"/>
      <c r="CA120" s="851">
        <v>3151781</v>
      </c>
      <c r="CB120" s="851"/>
      <c r="CC120" s="851"/>
      <c r="CD120" s="851"/>
      <c r="CE120" s="851"/>
      <c r="CF120" s="875">
        <v>188.8</v>
      </c>
      <c r="CG120" s="876"/>
      <c r="CH120" s="876"/>
      <c r="CI120" s="876"/>
      <c r="CJ120" s="876"/>
      <c r="CK120" s="877" t="s">
        <v>483</v>
      </c>
      <c r="CL120" s="861"/>
      <c r="CM120" s="861"/>
      <c r="CN120" s="861"/>
      <c r="CO120" s="862"/>
      <c r="CP120" s="881" t="s">
        <v>484</v>
      </c>
      <c r="CQ120" s="882"/>
      <c r="CR120" s="882"/>
      <c r="CS120" s="882"/>
      <c r="CT120" s="882"/>
      <c r="CU120" s="882"/>
      <c r="CV120" s="882"/>
      <c r="CW120" s="882"/>
      <c r="CX120" s="882"/>
      <c r="CY120" s="882"/>
      <c r="CZ120" s="882"/>
      <c r="DA120" s="882"/>
      <c r="DB120" s="882"/>
      <c r="DC120" s="882"/>
      <c r="DD120" s="882"/>
      <c r="DE120" s="882"/>
      <c r="DF120" s="883"/>
      <c r="DG120" s="870">
        <v>394536</v>
      </c>
      <c r="DH120" s="851"/>
      <c r="DI120" s="851"/>
      <c r="DJ120" s="851"/>
      <c r="DK120" s="851"/>
      <c r="DL120" s="851">
        <v>422430</v>
      </c>
      <c r="DM120" s="851"/>
      <c r="DN120" s="851"/>
      <c r="DO120" s="851"/>
      <c r="DP120" s="851"/>
      <c r="DQ120" s="851">
        <v>454388</v>
      </c>
      <c r="DR120" s="851"/>
      <c r="DS120" s="851"/>
      <c r="DT120" s="851"/>
      <c r="DU120" s="851"/>
      <c r="DV120" s="852">
        <v>27.2</v>
      </c>
      <c r="DW120" s="852"/>
      <c r="DX120" s="852"/>
      <c r="DY120" s="852"/>
      <c r="DZ120" s="853"/>
    </row>
    <row r="121" spans="1:130" s="231" customFormat="1" ht="26.25" customHeight="1" x14ac:dyDescent="0.15">
      <c r="A121" s="829"/>
      <c r="B121" s="830"/>
      <c r="C121" s="872" t="s">
        <v>485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439</v>
      </c>
      <c r="AB121" s="789"/>
      <c r="AC121" s="789"/>
      <c r="AD121" s="789"/>
      <c r="AE121" s="790"/>
      <c r="AF121" s="791" t="s">
        <v>442</v>
      </c>
      <c r="AG121" s="789"/>
      <c r="AH121" s="789"/>
      <c r="AI121" s="789"/>
      <c r="AJ121" s="790"/>
      <c r="AK121" s="791" t="s">
        <v>486</v>
      </c>
      <c r="AL121" s="789"/>
      <c r="AM121" s="789"/>
      <c r="AN121" s="789"/>
      <c r="AO121" s="790"/>
      <c r="AP121" s="833" t="s">
        <v>439</v>
      </c>
      <c r="AQ121" s="834"/>
      <c r="AR121" s="834"/>
      <c r="AS121" s="834"/>
      <c r="AT121" s="835"/>
      <c r="AU121" s="892"/>
      <c r="AV121" s="893"/>
      <c r="AW121" s="893"/>
      <c r="AX121" s="893"/>
      <c r="AY121" s="894"/>
      <c r="AZ121" s="824" t="s">
        <v>487</v>
      </c>
      <c r="BA121" s="761"/>
      <c r="BB121" s="761"/>
      <c r="BC121" s="761"/>
      <c r="BD121" s="761"/>
      <c r="BE121" s="761"/>
      <c r="BF121" s="761"/>
      <c r="BG121" s="761"/>
      <c r="BH121" s="761"/>
      <c r="BI121" s="761"/>
      <c r="BJ121" s="761"/>
      <c r="BK121" s="761"/>
      <c r="BL121" s="761"/>
      <c r="BM121" s="761"/>
      <c r="BN121" s="761"/>
      <c r="BO121" s="761"/>
      <c r="BP121" s="762"/>
      <c r="BQ121" s="825" t="s">
        <v>476</v>
      </c>
      <c r="BR121" s="826"/>
      <c r="BS121" s="826"/>
      <c r="BT121" s="826"/>
      <c r="BU121" s="826"/>
      <c r="BV121" s="826" t="s">
        <v>436</v>
      </c>
      <c r="BW121" s="826"/>
      <c r="BX121" s="826"/>
      <c r="BY121" s="826"/>
      <c r="BZ121" s="826"/>
      <c r="CA121" s="826">
        <v>20360</v>
      </c>
      <c r="CB121" s="826"/>
      <c r="CC121" s="826"/>
      <c r="CD121" s="826"/>
      <c r="CE121" s="826"/>
      <c r="CF121" s="884">
        <v>1.2</v>
      </c>
      <c r="CG121" s="885"/>
      <c r="CH121" s="885"/>
      <c r="CI121" s="885"/>
      <c r="CJ121" s="885"/>
      <c r="CK121" s="878"/>
      <c r="CL121" s="864"/>
      <c r="CM121" s="864"/>
      <c r="CN121" s="864"/>
      <c r="CO121" s="865"/>
      <c r="CP121" s="844" t="s">
        <v>488</v>
      </c>
      <c r="CQ121" s="845"/>
      <c r="CR121" s="845"/>
      <c r="CS121" s="845"/>
      <c r="CT121" s="845"/>
      <c r="CU121" s="845"/>
      <c r="CV121" s="845"/>
      <c r="CW121" s="845"/>
      <c r="CX121" s="845"/>
      <c r="CY121" s="845"/>
      <c r="CZ121" s="845"/>
      <c r="DA121" s="845"/>
      <c r="DB121" s="845"/>
      <c r="DC121" s="845"/>
      <c r="DD121" s="845"/>
      <c r="DE121" s="845"/>
      <c r="DF121" s="846"/>
      <c r="DG121" s="825">
        <v>242565</v>
      </c>
      <c r="DH121" s="826"/>
      <c r="DI121" s="826"/>
      <c r="DJ121" s="826"/>
      <c r="DK121" s="826"/>
      <c r="DL121" s="826">
        <v>249478</v>
      </c>
      <c r="DM121" s="826"/>
      <c r="DN121" s="826"/>
      <c r="DO121" s="826"/>
      <c r="DP121" s="826"/>
      <c r="DQ121" s="826">
        <v>257231</v>
      </c>
      <c r="DR121" s="826"/>
      <c r="DS121" s="826"/>
      <c r="DT121" s="826"/>
      <c r="DU121" s="826"/>
      <c r="DV121" s="803">
        <v>15.4</v>
      </c>
      <c r="DW121" s="803"/>
      <c r="DX121" s="803"/>
      <c r="DY121" s="803"/>
      <c r="DZ121" s="804"/>
    </row>
    <row r="122" spans="1:130" s="231" customFormat="1" ht="26.25" customHeight="1" x14ac:dyDescent="0.15">
      <c r="A122" s="829"/>
      <c r="B122" s="830"/>
      <c r="C122" s="824" t="s">
        <v>463</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486</v>
      </c>
      <c r="AB122" s="789"/>
      <c r="AC122" s="789"/>
      <c r="AD122" s="789"/>
      <c r="AE122" s="790"/>
      <c r="AF122" s="791" t="s">
        <v>444</v>
      </c>
      <c r="AG122" s="789"/>
      <c r="AH122" s="789"/>
      <c r="AI122" s="789"/>
      <c r="AJ122" s="790"/>
      <c r="AK122" s="791" t="s">
        <v>451</v>
      </c>
      <c r="AL122" s="789"/>
      <c r="AM122" s="789"/>
      <c r="AN122" s="789"/>
      <c r="AO122" s="790"/>
      <c r="AP122" s="833" t="s">
        <v>455</v>
      </c>
      <c r="AQ122" s="834"/>
      <c r="AR122" s="834"/>
      <c r="AS122" s="834"/>
      <c r="AT122" s="835"/>
      <c r="AU122" s="892"/>
      <c r="AV122" s="893"/>
      <c r="AW122" s="893"/>
      <c r="AX122" s="893"/>
      <c r="AY122" s="894"/>
      <c r="AZ122" s="847" t="s">
        <v>489</v>
      </c>
      <c r="BA122" s="848"/>
      <c r="BB122" s="848"/>
      <c r="BC122" s="848"/>
      <c r="BD122" s="848"/>
      <c r="BE122" s="848"/>
      <c r="BF122" s="848"/>
      <c r="BG122" s="848"/>
      <c r="BH122" s="848"/>
      <c r="BI122" s="848"/>
      <c r="BJ122" s="848"/>
      <c r="BK122" s="848"/>
      <c r="BL122" s="848"/>
      <c r="BM122" s="848"/>
      <c r="BN122" s="848"/>
      <c r="BO122" s="848"/>
      <c r="BP122" s="849"/>
      <c r="BQ122" s="888">
        <v>3072840</v>
      </c>
      <c r="BR122" s="854"/>
      <c r="BS122" s="854"/>
      <c r="BT122" s="854"/>
      <c r="BU122" s="854"/>
      <c r="BV122" s="854">
        <v>2975398</v>
      </c>
      <c r="BW122" s="854"/>
      <c r="BX122" s="854"/>
      <c r="BY122" s="854"/>
      <c r="BZ122" s="854"/>
      <c r="CA122" s="854">
        <v>2896569</v>
      </c>
      <c r="CB122" s="854"/>
      <c r="CC122" s="854"/>
      <c r="CD122" s="854"/>
      <c r="CE122" s="854"/>
      <c r="CF122" s="855">
        <v>173.6</v>
      </c>
      <c r="CG122" s="856"/>
      <c r="CH122" s="856"/>
      <c r="CI122" s="856"/>
      <c r="CJ122" s="856"/>
      <c r="CK122" s="878"/>
      <c r="CL122" s="864"/>
      <c r="CM122" s="864"/>
      <c r="CN122" s="864"/>
      <c r="CO122" s="865"/>
      <c r="CP122" s="844" t="s">
        <v>490</v>
      </c>
      <c r="CQ122" s="845"/>
      <c r="CR122" s="845"/>
      <c r="CS122" s="845"/>
      <c r="CT122" s="845"/>
      <c r="CU122" s="845"/>
      <c r="CV122" s="845"/>
      <c r="CW122" s="845"/>
      <c r="CX122" s="845"/>
      <c r="CY122" s="845"/>
      <c r="CZ122" s="845"/>
      <c r="DA122" s="845"/>
      <c r="DB122" s="845"/>
      <c r="DC122" s="845"/>
      <c r="DD122" s="845"/>
      <c r="DE122" s="845"/>
      <c r="DF122" s="846"/>
      <c r="DG122" s="825">
        <v>86758</v>
      </c>
      <c r="DH122" s="826"/>
      <c r="DI122" s="826"/>
      <c r="DJ122" s="826"/>
      <c r="DK122" s="826"/>
      <c r="DL122" s="826">
        <v>68318</v>
      </c>
      <c r="DM122" s="826"/>
      <c r="DN122" s="826"/>
      <c r="DO122" s="826"/>
      <c r="DP122" s="826"/>
      <c r="DQ122" s="826">
        <v>48388</v>
      </c>
      <c r="DR122" s="826"/>
      <c r="DS122" s="826"/>
      <c r="DT122" s="826"/>
      <c r="DU122" s="826"/>
      <c r="DV122" s="803">
        <v>2.9</v>
      </c>
      <c r="DW122" s="803"/>
      <c r="DX122" s="803"/>
      <c r="DY122" s="803"/>
      <c r="DZ122" s="804"/>
    </row>
    <row r="123" spans="1:130" s="231" customFormat="1" ht="26.25" customHeight="1" x14ac:dyDescent="0.15">
      <c r="A123" s="829"/>
      <c r="B123" s="830"/>
      <c r="C123" s="824" t="s">
        <v>472</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436</v>
      </c>
      <c r="AB123" s="789"/>
      <c r="AC123" s="789"/>
      <c r="AD123" s="789"/>
      <c r="AE123" s="790"/>
      <c r="AF123" s="791" t="s">
        <v>436</v>
      </c>
      <c r="AG123" s="789"/>
      <c r="AH123" s="789"/>
      <c r="AI123" s="789"/>
      <c r="AJ123" s="790"/>
      <c r="AK123" s="791" t="s">
        <v>448</v>
      </c>
      <c r="AL123" s="789"/>
      <c r="AM123" s="789"/>
      <c r="AN123" s="789"/>
      <c r="AO123" s="790"/>
      <c r="AP123" s="833" t="s">
        <v>439</v>
      </c>
      <c r="AQ123" s="834"/>
      <c r="AR123" s="834"/>
      <c r="AS123" s="834"/>
      <c r="AT123" s="835"/>
      <c r="AU123" s="895"/>
      <c r="AV123" s="896"/>
      <c r="AW123" s="896"/>
      <c r="AX123" s="896"/>
      <c r="AY123" s="896"/>
      <c r="AZ123" s="253" t="s">
        <v>184</v>
      </c>
      <c r="BA123" s="253"/>
      <c r="BB123" s="253"/>
      <c r="BC123" s="253"/>
      <c r="BD123" s="253"/>
      <c r="BE123" s="253"/>
      <c r="BF123" s="253"/>
      <c r="BG123" s="253"/>
      <c r="BH123" s="253"/>
      <c r="BI123" s="253"/>
      <c r="BJ123" s="253"/>
      <c r="BK123" s="253"/>
      <c r="BL123" s="253"/>
      <c r="BM123" s="253"/>
      <c r="BN123" s="253"/>
      <c r="BO123" s="886" t="s">
        <v>491</v>
      </c>
      <c r="BP123" s="887"/>
      <c r="BQ123" s="841">
        <v>6177919</v>
      </c>
      <c r="BR123" s="842"/>
      <c r="BS123" s="842"/>
      <c r="BT123" s="842"/>
      <c r="BU123" s="842"/>
      <c r="BV123" s="842">
        <v>6036293</v>
      </c>
      <c r="BW123" s="842"/>
      <c r="BX123" s="842"/>
      <c r="BY123" s="842"/>
      <c r="BZ123" s="842"/>
      <c r="CA123" s="842">
        <v>6068710</v>
      </c>
      <c r="CB123" s="842"/>
      <c r="CC123" s="842"/>
      <c r="CD123" s="842"/>
      <c r="CE123" s="842"/>
      <c r="CF123" s="757"/>
      <c r="CG123" s="758"/>
      <c r="CH123" s="758"/>
      <c r="CI123" s="758"/>
      <c r="CJ123" s="843"/>
      <c r="CK123" s="878"/>
      <c r="CL123" s="864"/>
      <c r="CM123" s="864"/>
      <c r="CN123" s="864"/>
      <c r="CO123" s="865"/>
      <c r="CP123" s="844" t="s">
        <v>492</v>
      </c>
      <c r="CQ123" s="845"/>
      <c r="CR123" s="845"/>
      <c r="CS123" s="845"/>
      <c r="CT123" s="845"/>
      <c r="CU123" s="845"/>
      <c r="CV123" s="845"/>
      <c r="CW123" s="845"/>
      <c r="CX123" s="845"/>
      <c r="CY123" s="845"/>
      <c r="CZ123" s="845"/>
      <c r="DA123" s="845"/>
      <c r="DB123" s="845"/>
      <c r="DC123" s="845"/>
      <c r="DD123" s="845"/>
      <c r="DE123" s="845"/>
      <c r="DF123" s="846"/>
      <c r="DG123" s="788">
        <v>13562</v>
      </c>
      <c r="DH123" s="789"/>
      <c r="DI123" s="789"/>
      <c r="DJ123" s="789"/>
      <c r="DK123" s="790"/>
      <c r="DL123" s="791">
        <v>15082</v>
      </c>
      <c r="DM123" s="789"/>
      <c r="DN123" s="789"/>
      <c r="DO123" s="789"/>
      <c r="DP123" s="790"/>
      <c r="DQ123" s="791">
        <v>15906</v>
      </c>
      <c r="DR123" s="789"/>
      <c r="DS123" s="789"/>
      <c r="DT123" s="789"/>
      <c r="DU123" s="790"/>
      <c r="DV123" s="833">
        <v>1</v>
      </c>
      <c r="DW123" s="834"/>
      <c r="DX123" s="834"/>
      <c r="DY123" s="834"/>
      <c r="DZ123" s="835"/>
    </row>
    <row r="124" spans="1:130" s="231" customFormat="1" ht="26.25" customHeight="1" thickBot="1" x14ac:dyDescent="0.2">
      <c r="A124" s="829"/>
      <c r="B124" s="830"/>
      <c r="C124" s="824" t="s">
        <v>475</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448</v>
      </c>
      <c r="AB124" s="789"/>
      <c r="AC124" s="789"/>
      <c r="AD124" s="789"/>
      <c r="AE124" s="790"/>
      <c r="AF124" s="791" t="s">
        <v>444</v>
      </c>
      <c r="AG124" s="789"/>
      <c r="AH124" s="789"/>
      <c r="AI124" s="789"/>
      <c r="AJ124" s="790"/>
      <c r="AK124" s="791" t="s">
        <v>437</v>
      </c>
      <c r="AL124" s="789"/>
      <c r="AM124" s="789"/>
      <c r="AN124" s="789"/>
      <c r="AO124" s="790"/>
      <c r="AP124" s="833" t="s">
        <v>448</v>
      </c>
      <c r="AQ124" s="834"/>
      <c r="AR124" s="834"/>
      <c r="AS124" s="834"/>
      <c r="AT124" s="835"/>
      <c r="AU124" s="836" t="s">
        <v>493</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476</v>
      </c>
      <c r="BR124" s="840"/>
      <c r="BS124" s="840"/>
      <c r="BT124" s="840"/>
      <c r="BU124" s="840"/>
      <c r="BV124" s="840" t="s">
        <v>464</v>
      </c>
      <c r="BW124" s="840"/>
      <c r="BX124" s="840"/>
      <c r="BY124" s="840"/>
      <c r="BZ124" s="840"/>
      <c r="CA124" s="840" t="s">
        <v>442</v>
      </c>
      <c r="CB124" s="840"/>
      <c r="CC124" s="840"/>
      <c r="CD124" s="840"/>
      <c r="CE124" s="840"/>
      <c r="CF124" s="735"/>
      <c r="CG124" s="736"/>
      <c r="CH124" s="736"/>
      <c r="CI124" s="736"/>
      <c r="CJ124" s="871"/>
      <c r="CK124" s="879"/>
      <c r="CL124" s="879"/>
      <c r="CM124" s="879"/>
      <c r="CN124" s="879"/>
      <c r="CO124" s="880"/>
      <c r="CP124" s="844" t="s">
        <v>494</v>
      </c>
      <c r="CQ124" s="845"/>
      <c r="CR124" s="845"/>
      <c r="CS124" s="845"/>
      <c r="CT124" s="845"/>
      <c r="CU124" s="845"/>
      <c r="CV124" s="845"/>
      <c r="CW124" s="845"/>
      <c r="CX124" s="845"/>
      <c r="CY124" s="845"/>
      <c r="CZ124" s="845"/>
      <c r="DA124" s="845"/>
      <c r="DB124" s="845"/>
      <c r="DC124" s="845"/>
      <c r="DD124" s="845"/>
      <c r="DE124" s="845"/>
      <c r="DF124" s="846"/>
      <c r="DG124" s="772">
        <v>12356</v>
      </c>
      <c r="DH124" s="773"/>
      <c r="DI124" s="773"/>
      <c r="DJ124" s="773"/>
      <c r="DK124" s="774"/>
      <c r="DL124" s="775">
        <v>12225</v>
      </c>
      <c r="DM124" s="773"/>
      <c r="DN124" s="773"/>
      <c r="DO124" s="773"/>
      <c r="DP124" s="774"/>
      <c r="DQ124" s="775">
        <v>11187</v>
      </c>
      <c r="DR124" s="773"/>
      <c r="DS124" s="773"/>
      <c r="DT124" s="773"/>
      <c r="DU124" s="774"/>
      <c r="DV124" s="857">
        <v>0.7</v>
      </c>
      <c r="DW124" s="858"/>
      <c r="DX124" s="858"/>
      <c r="DY124" s="858"/>
      <c r="DZ124" s="859"/>
    </row>
    <row r="125" spans="1:130" s="231" customFormat="1" ht="26.25" customHeight="1" x14ac:dyDescent="0.15">
      <c r="A125" s="829"/>
      <c r="B125" s="830"/>
      <c r="C125" s="824" t="s">
        <v>478</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486</v>
      </c>
      <c r="AB125" s="789"/>
      <c r="AC125" s="789"/>
      <c r="AD125" s="789"/>
      <c r="AE125" s="790"/>
      <c r="AF125" s="791" t="s">
        <v>442</v>
      </c>
      <c r="AG125" s="789"/>
      <c r="AH125" s="789"/>
      <c r="AI125" s="789"/>
      <c r="AJ125" s="790"/>
      <c r="AK125" s="791" t="s">
        <v>442</v>
      </c>
      <c r="AL125" s="789"/>
      <c r="AM125" s="789"/>
      <c r="AN125" s="789"/>
      <c r="AO125" s="790"/>
      <c r="AP125" s="833" t="s">
        <v>451</v>
      </c>
      <c r="AQ125" s="834"/>
      <c r="AR125" s="834"/>
      <c r="AS125" s="834"/>
      <c r="AT125" s="835"/>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860" t="s">
        <v>495</v>
      </c>
      <c r="CL125" s="861"/>
      <c r="CM125" s="861"/>
      <c r="CN125" s="861"/>
      <c r="CO125" s="862"/>
      <c r="CP125" s="869" t="s">
        <v>496</v>
      </c>
      <c r="CQ125" s="817"/>
      <c r="CR125" s="817"/>
      <c r="CS125" s="817"/>
      <c r="CT125" s="817"/>
      <c r="CU125" s="817"/>
      <c r="CV125" s="817"/>
      <c r="CW125" s="817"/>
      <c r="CX125" s="817"/>
      <c r="CY125" s="817"/>
      <c r="CZ125" s="817"/>
      <c r="DA125" s="817"/>
      <c r="DB125" s="817"/>
      <c r="DC125" s="817"/>
      <c r="DD125" s="817"/>
      <c r="DE125" s="817"/>
      <c r="DF125" s="818"/>
      <c r="DG125" s="870" t="s">
        <v>476</v>
      </c>
      <c r="DH125" s="851"/>
      <c r="DI125" s="851"/>
      <c r="DJ125" s="851"/>
      <c r="DK125" s="851"/>
      <c r="DL125" s="851" t="s">
        <v>451</v>
      </c>
      <c r="DM125" s="851"/>
      <c r="DN125" s="851"/>
      <c r="DO125" s="851"/>
      <c r="DP125" s="851"/>
      <c r="DQ125" s="851" t="s">
        <v>451</v>
      </c>
      <c r="DR125" s="851"/>
      <c r="DS125" s="851"/>
      <c r="DT125" s="851"/>
      <c r="DU125" s="851"/>
      <c r="DV125" s="852" t="s">
        <v>437</v>
      </c>
      <c r="DW125" s="852"/>
      <c r="DX125" s="852"/>
      <c r="DY125" s="852"/>
      <c r="DZ125" s="853"/>
    </row>
    <row r="126" spans="1:130" s="231" customFormat="1" ht="26.25" customHeight="1" thickBot="1" x14ac:dyDescent="0.2">
      <c r="A126" s="829"/>
      <c r="B126" s="830"/>
      <c r="C126" s="824" t="s">
        <v>480</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v>21134</v>
      </c>
      <c r="AB126" s="789"/>
      <c r="AC126" s="789"/>
      <c r="AD126" s="789"/>
      <c r="AE126" s="790"/>
      <c r="AF126" s="791" t="s">
        <v>439</v>
      </c>
      <c r="AG126" s="789"/>
      <c r="AH126" s="789"/>
      <c r="AI126" s="789"/>
      <c r="AJ126" s="790"/>
      <c r="AK126" s="791" t="s">
        <v>437</v>
      </c>
      <c r="AL126" s="789"/>
      <c r="AM126" s="789"/>
      <c r="AN126" s="789"/>
      <c r="AO126" s="790"/>
      <c r="AP126" s="833" t="s">
        <v>451</v>
      </c>
      <c r="AQ126" s="834"/>
      <c r="AR126" s="834"/>
      <c r="AS126" s="834"/>
      <c r="AT126" s="835"/>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863"/>
      <c r="CL126" s="864"/>
      <c r="CM126" s="864"/>
      <c r="CN126" s="864"/>
      <c r="CO126" s="865"/>
      <c r="CP126" s="824" t="s">
        <v>497</v>
      </c>
      <c r="CQ126" s="761"/>
      <c r="CR126" s="761"/>
      <c r="CS126" s="761"/>
      <c r="CT126" s="761"/>
      <c r="CU126" s="761"/>
      <c r="CV126" s="761"/>
      <c r="CW126" s="761"/>
      <c r="CX126" s="761"/>
      <c r="CY126" s="761"/>
      <c r="CZ126" s="761"/>
      <c r="DA126" s="761"/>
      <c r="DB126" s="761"/>
      <c r="DC126" s="761"/>
      <c r="DD126" s="761"/>
      <c r="DE126" s="761"/>
      <c r="DF126" s="762"/>
      <c r="DG126" s="825" t="s">
        <v>451</v>
      </c>
      <c r="DH126" s="826"/>
      <c r="DI126" s="826"/>
      <c r="DJ126" s="826"/>
      <c r="DK126" s="826"/>
      <c r="DL126" s="826" t="s">
        <v>442</v>
      </c>
      <c r="DM126" s="826"/>
      <c r="DN126" s="826"/>
      <c r="DO126" s="826"/>
      <c r="DP126" s="826"/>
      <c r="DQ126" s="826" t="s">
        <v>452</v>
      </c>
      <c r="DR126" s="826"/>
      <c r="DS126" s="826"/>
      <c r="DT126" s="826"/>
      <c r="DU126" s="826"/>
      <c r="DV126" s="803" t="s">
        <v>451</v>
      </c>
      <c r="DW126" s="803"/>
      <c r="DX126" s="803"/>
      <c r="DY126" s="803"/>
      <c r="DZ126" s="804"/>
    </row>
    <row r="127" spans="1:130" s="231" customFormat="1" ht="26.25" customHeight="1" x14ac:dyDescent="0.15">
      <c r="A127" s="831"/>
      <c r="B127" s="832"/>
      <c r="C127" s="847" t="s">
        <v>498</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436</v>
      </c>
      <c r="AB127" s="789"/>
      <c r="AC127" s="789"/>
      <c r="AD127" s="789"/>
      <c r="AE127" s="790"/>
      <c r="AF127" s="791" t="s">
        <v>451</v>
      </c>
      <c r="AG127" s="789"/>
      <c r="AH127" s="789"/>
      <c r="AI127" s="789"/>
      <c r="AJ127" s="790"/>
      <c r="AK127" s="791" t="s">
        <v>442</v>
      </c>
      <c r="AL127" s="789"/>
      <c r="AM127" s="789"/>
      <c r="AN127" s="789"/>
      <c r="AO127" s="790"/>
      <c r="AP127" s="833" t="s">
        <v>464</v>
      </c>
      <c r="AQ127" s="834"/>
      <c r="AR127" s="834"/>
      <c r="AS127" s="834"/>
      <c r="AT127" s="835"/>
      <c r="AU127" s="234"/>
      <c r="AV127" s="234"/>
      <c r="AW127" s="234"/>
      <c r="AX127" s="850" t="s">
        <v>499</v>
      </c>
      <c r="AY127" s="821"/>
      <c r="AZ127" s="821"/>
      <c r="BA127" s="821"/>
      <c r="BB127" s="821"/>
      <c r="BC127" s="821"/>
      <c r="BD127" s="821"/>
      <c r="BE127" s="822"/>
      <c r="BF127" s="820" t="s">
        <v>500</v>
      </c>
      <c r="BG127" s="821"/>
      <c r="BH127" s="821"/>
      <c r="BI127" s="821"/>
      <c r="BJ127" s="821"/>
      <c r="BK127" s="821"/>
      <c r="BL127" s="822"/>
      <c r="BM127" s="820" t="s">
        <v>501</v>
      </c>
      <c r="BN127" s="821"/>
      <c r="BO127" s="821"/>
      <c r="BP127" s="821"/>
      <c r="BQ127" s="821"/>
      <c r="BR127" s="821"/>
      <c r="BS127" s="822"/>
      <c r="BT127" s="820" t="s">
        <v>502</v>
      </c>
      <c r="BU127" s="821"/>
      <c r="BV127" s="821"/>
      <c r="BW127" s="821"/>
      <c r="BX127" s="821"/>
      <c r="BY127" s="821"/>
      <c r="BZ127" s="823"/>
      <c r="CA127" s="234"/>
      <c r="CB127" s="234"/>
      <c r="CC127" s="234"/>
      <c r="CD127" s="257"/>
      <c r="CE127" s="257"/>
      <c r="CF127" s="257"/>
      <c r="CG127" s="234"/>
      <c r="CH127" s="234"/>
      <c r="CI127" s="234"/>
      <c r="CJ127" s="256"/>
      <c r="CK127" s="863"/>
      <c r="CL127" s="864"/>
      <c r="CM127" s="864"/>
      <c r="CN127" s="864"/>
      <c r="CO127" s="865"/>
      <c r="CP127" s="824" t="s">
        <v>503</v>
      </c>
      <c r="CQ127" s="761"/>
      <c r="CR127" s="761"/>
      <c r="CS127" s="761"/>
      <c r="CT127" s="761"/>
      <c r="CU127" s="761"/>
      <c r="CV127" s="761"/>
      <c r="CW127" s="761"/>
      <c r="CX127" s="761"/>
      <c r="CY127" s="761"/>
      <c r="CZ127" s="761"/>
      <c r="DA127" s="761"/>
      <c r="DB127" s="761"/>
      <c r="DC127" s="761"/>
      <c r="DD127" s="761"/>
      <c r="DE127" s="761"/>
      <c r="DF127" s="762"/>
      <c r="DG127" s="825" t="s">
        <v>442</v>
      </c>
      <c r="DH127" s="826"/>
      <c r="DI127" s="826"/>
      <c r="DJ127" s="826"/>
      <c r="DK127" s="826"/>
      <c r="DL127" s="826" t="s">
        <v>476</v>
      </c>
      <c r="DM127" s="826"/>
      <c r="DN127" s="826"/>
      <c r="DO127" s="826"/>
      <c r="DP127" s="826"/>
      <c r="DQ127" s="826" t="s">
        <v>476</v>
      </c>
      <c r="DR127" s="826"/>
      <c r="DS127" s="826"/>
      <c r="DT127" s="826"/>
      <c r="DU127" s="826"/>
      <c r="DV127" s="803" t="s">
        <v>504</v>
      </c>
      <c r="DW127" s="803"/>
      <c r="DX127" s="803"/>
      <c r="DY127" s="803"/>
      <c r="DZ127" s="804"/>
    </row>
    <row r="128" spans="1:130" s="231" customFormat="1" ht="26.25" customHeight="1" thickBot="1" x14ac:dyDescent="0.2">
      <c r="A128" s="805" t="s">
        <v>505</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506</v>
      </c>
      <c r="X128" s="807"/>
      <c r="Y128" s="807"/>
      <c r="Z128" s="808"/>
      <c r="AA128" s="809">
        <v>91</v>
      </c>
      <c r="AB128" s="810"/>
      <c r="AC128" s="810"/>
      <c r="AD128" s="810"/>
      <c r="AE128" s="811"/>
      <c r="AF128" s="812">
        <v>97</v>
      </c>
      <c r="AG128" s="810"/>
      <c r="AH128" s="810"/>
      <c r="AI128" s="810"/>
      <c r="AJ128" s="811"/>
      <c r="AK128" s="812">
        <v>1336</v>
      </c>
      <c r="AL128" s="810"/>
      <c r="AM128" s="810"/>
      <c r="AN128" s="810"/>
      <c r="AO128" s="811"/>
      <c r="AP128" s="813"/>
      <c r="AQ128" s="814"/>
      <c r="AR128" s="814"/>
      <c r="AS128" s="814"/>
      <c r="AT128" s="815"/>
      <c r="AU128" s="234"/>
      <c r="AV128" s="234"/>
      <c r="AW128" s="234"/>
      <c r="AX128" s="816" t="s">
        <v>507</v>
      </c>
      <c r="AY128" s="817"/>
      <c r="AZ128" s="817"/>
      <c r="BA128" s="817"/>
      <c r="BB128" s="817"/>
      <c r="BC128" s="817"/>
      <c r="BD128" s="817"/>
      <c r="BE128" s="818"/>
      <c r="BF128" s="795" t="s">
        <v>486</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57"/>
      <c r="CB128" s="257"/>
      <c r="CC128" s="257"/>
      <c r="CD128" s="257"/>
      <c r="CE128" s="257"/>
      <c r="CF128" s="257"/>
      <c r="CG128" s="234"/>
      <c r="CH128" s="234"/>
      <c r="CI128" s="234"/>
      <c r="CJ128" s="256"/>
      <c r="CK128" s="866"/>
      <c r="CL128" s="867"/>
      <c r="CM128" s="867"/>
      <c r="CN128" s="867"/>
      <c r="CO128" s="868"/>
      <c r="CP128" s="798" t="s">
        <v>508</v>
      </c>
      <c r="CQ128" s="739"/>
      <c r="CR128" s="739"/>
      <c r="CS128" s="739"/>
      <c r="CT128" s="739"/>
      <c r="CU128" s="739"/>
      <c r="CV128" s="739"/>
      <c r="CW128" s="739"/>
      <c r="CX128" s="739"/>
      <c r="CY128" s="739"/>
      <c r="CZ128" s="739"/>
      <c r="DA128" s="739"/>
      <c r="DB128" s="739"/>
      <c r="DC128" s="739"/>
      <c r="DD128" s="739"/>
      <c r="DE128" s="739"/>
      <c r="DF128" s="740"/>
      <c r="DG128" s="799" t="s">
        <v>504</v>
      </c>
      <c r="DH128" s="800"/>
      <c r="DI128" s="800"/>
      <c r="DJ128" s="800"/>
      <c r="DK128" s="800"/>
      <c r="DL128" s="800" t="s">
        <v>470</v>
      </c>
      <c r="DM128" s="800"/>
      <c r="DN128" s="800"/>
      <c r="DO128" s="800"/>
      <c r="DP128" s="800"/>
      <c r="DQ128" s="800" t="s">
        <v>470</v>
      </c>
      <c r="DR128" s="800"/>
      <c r="DS128" s="800"/>
      <c r="DT128" s="800"/>
      <c r="DU128" s="800"/>
      <c r="DV128" s="801" t="s">
        <v>452</v>
      </c>
      <c r="DW128" s="801"/>
      <c r="DX128" s="801"/>
      <c r="DY128" s="801"/>
      <c r="DZ128" s="802"/>
    </row>
    <row r="129" spans="1:131" s="231" customFormat="1" ht="26.25" customHeight="1" x14ac:dyDescent="0.15">
      <c r="A129" s="783" t="s">
        <v>107</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509</v>
      </c>
      <c r="X129" s="786"/>
      <c r="Y129" s="786"/>
      <c r="Z129" s="787"/>
      <c r="AA129" s="788">
        <v>1888504</v>
      </c>
      <c r="AB129" s="789"/>
      <c r="AC129" s="789"/>
      <c r="AD129" s="789"/>
      <c r="AE129" s="790"/>
      <c r="AF129" s="791">
        <v>1942567</v>
      </c>
      <c r="AG129" s="789"/>
      <c r="AH129" s="789"/>
      <c r="AI129" s="789"/>
      <c r="AJ129" s="790"/>
      <c r="AK129" s="791">
        <v>2058281</v>
      </c>
      <c r="AL129" s="789"/>
      <c r="AM129" s="789"/>
      <c r="AN129" s="789"/>
      <c r="AO129" s="790"/>
      <c r="AP129" s="792"/>
      <c r="AQ129" s="793"/>
      <c r="AR129" s="793"/>
      <c r="AS129" s="793"/>
      <c r="AT129" s="794"/>
      <c r="AU129" s="235"/>
      <c r="AV129" s="235"/>
      <c r="AW129" s="235"/>
      <c r="AX129" s="760" t="s">
        <v>510</v>
      </c>
      <c r="AY129" s="761"/>
      <c r="AZ129" s="761"/>
      <c r="BA129" s="761"/>
      <c r="BB129" s="761"/>
      <c r="BC129" s="761"/>
      <c r="BD129" s="761"/>
      <c r="BE129" s="762"/>
      <c r="BF129" s="779" t="s">
        <v>447</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783" t="s">
        <v>511</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512</v>
      </c>
      <c r="X130" s="786"/>
      <c r="Y130" s="786"/>
      <c r="Z130" s="787"/>
      <c r="AA130" s="788">
        <v>332180</v>
      </c>
      <c r="AB130" s="789"/>
      <c r="AC130" s="789"/>
      <c r="AD130" s="789"/>
      <c r="AE130" s="790"/>
      <c r="AF130" s="791">
        <v>375017</v>
      </c>
      <c r="AG130" s="789"/>
      <c r="AH130" s="789"/>
      <c r="AI130" s="789"/>
      <c r="AJ130" s="790"/>
      <c r="AK130" s="791">
        <v>389306</v>
      </c>
      <c r="AL130" s="789"/>
      <c r="AM130" s="789"/>
      <c r="AN130" s="789"/>
      <c r="AO130" s="790"/>
      <c r="AP130" s="792"/>
      <c r="AQ130" s="793"/>
      <c r="AR130" s="793"/>
      <c r="AS130" s="793"/>
      <c r="AT130" s="794"/>
      <c r="AU130" s="235"/>
      <c r="AV130" s="235"/>
      <c r="AW130" s="235"/>
      <c r="AX130" s="760" t="s">
        <v>513</v>
      </c>
      <c r="AY130" s="761"/>
      <c r="AZ130" s="761"/>
      <c r="BA130" s="761"/>
      <c r="BB130" s="761"/>
      <c r="BC130" s="761"/>
      <c r="BD130" s="761"/>
      <c r="BE130" s="762"/>
      <c r="BF130" s="763">
        <v>4.4000000000000004</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514</v>
      </c>
      <c r="X131" s="770"/>
      <c r="Y131" s="770"/>
      <c r="Z131" s="771"/>
      <c r="AA131" s="772">
        <v>1556324</v>
      </c>
      <c r="AB131" s="773"/>
      <c r="AC131" s="773"/>
      <c r="AD131" s="773"/>
      <c r="AE131" s="774"/>
      <c r="AF131" s="775">
        <v>1567550</v>
      </c>
      <c r="AG131" s="773"/>
      <c r="AH131" s="773"/>
      <c r="AI131" s="773"/>
      <c r="AJ131" s="774"/>
      <c r="AK131" s="775">
        <v>1668975</v>
      </c>
      <c r="AL131" s="773"/>
      <c r="AM131" s="773"/>
      <c r="AN131" s="773"/>
      <c r="AO131" s="774"/>
      <c r="AP131" s="776"/>
      <c r="AQ131" s="777"/>
      <c r="AR131" s="777"/>
      <c r="AS131" s="777"/>
      <c r="AT131" s="778"/>
      <c r="AU131" s="235"/>
      <c r="AV131" s="235"/>
      <c r="AW131" s="235"/>
      <c r="AX131" s="738" t="s">
        <v>515</v>
      </c>
      <c r="AY131" s="739"/>
      <c r="AZ131" s="739"/>
      <c r="BA131" s="739"/>
      <c r="BB131" s="739"/>
      <c r="BC131" s="739"/>
      <c r="BD131" s="739"/>
      <c r="BE131" s="740"/>
      <c r="BF131" s="741" t="s">
        <v>452</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747" t="s">
        <v>516</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517</v>
      </c>
      <c r="W132" s="751"/>
      <c r="X132" s="751"/>
      <c r="Y132" s="751"/>
      <c r="Z132" s="752"/>
      <c r="AA132" s="753">
        <v>4.6611116969999999</v>
      </c>
      <c r="AB132" s="754"/>
      <c r="AC132" s="754"/>
      <c r="AD132" s="754"/>
      <c r="AE132" s="755"/>
      <c r="AF132" s="756">
        <v>4.8076935340000002</v>
      </c>
      <c r="AG132" s="754"/>
      <c r="AH132" s="754"/>
      <c r="AI132" s="754"/>
      <c r="AJ132" s="755"/>
      <c r="AK132" s="756">
        <v>3.9557213259999999</v>
      </c>
      <c r="AL132" s="754"/>
      <c r="AM132" s="754"/>
      <c r="AN132" s="754"/>
      <c r="AO132" s="755"/>
      <c r="AP132" s="757"/>
      <c r="AQ132" s="758"/>
      <c r="AR132" s="758"/>
      <c r="AS132" s="758"/>
      <c r="AT132" s="759"/>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518</v>
      </c>
      <c r="W133" s="730"/>
      <c r="X133" s="730"/>
      <c r="Y133" s="730"/>
      <c r="Z133" s="731"/>
      <c r="AA133" s="732">
        <v>4.0999999999999996</v>
      </c>
      <c r="AB133" s="733"/>
      <c r="AC133" s="733"/>
      <c r="AD133" s="733"/>
      <c r="AE133" s="734"/>
      <c r="AF133" s="732">
        <v>4.5</v>
      </c>
      <c r="AG133" s="733"/>
      <c r="AH133" s="733"/>
      <c r="AI133" s="733"/>
      <c r="AJ133" s="734"/>
      <c r="AK133" s="732">
        <v>4.4000000000000004</v>
      </c>
      <c r="AL133" s="733"/>
      <c r="AM133" s="733"/>
      <c r="AN133" s="733"/>
      <c r="AO133" s="734"/>
      <c r="AP133" s="735"/>
      <c r="AQ133" s="736"/>
      <c r="AR133" s="736"/>
      <c r="AS133" s="736"/>
      <c r="AT133" s="73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xxAAkvt/Ryf8WjImjQtziXbRKxjXSu7TwXqe3xRJlDcnXSy+ygr1inoeCc2EjZxyLYVHHDORQmD1HldOCmszbA==" saltValue="vTsM8mWzhIt7lGFVetR77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7" zoomScaleNormal="85" zoomScaleSheetLayoutView="100" workbookViewId="0">
      <selection activeCell="Q22" sqref="Q22:V23"/>
    </sheetView>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519</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ybsJN7oV/RYuxvYj0dvYB7fAmdcLIi5CqG3xemaPUCnszkgQ1L4baj2DjsGDa85MncntJIub4xrtU0LkFsIFhQ==" saltValue="IVYLS8Fg+Gqjn/IXp9Hv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Q22" sqref="Q22:V23"/>
    </sheetView>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OYKQ4dWAvpB5qvAsnDB2j1M5h2EWh5lNmtTztnpHzkzcaF9HCt0X3r7eA2vTo2Hb8vdhXJvh3uuVfC5WVGzSA==" saltValue="Iw6OswUKPZaCIUHi05IAU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048576" zoomScale="60" workbookViewId="0">
      <selection activeCell="Q22" sqref="Q22:V23"/>
    </sheetView>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520</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521</v>
      </c>
      <c r="AL6" s="268"/>
      <c r="AM6" s="268"/>
      <c r="AN6" s="268"/>
    </row>
    <row r="7" spans="1:46" ht="13.5" customHeight="1" x14ac:dyDescent="0.15">
      <c r="A7" s="267"/>
      <c r="AK7" s="270"/>
      <c r="AL7" s="271"/>
      <c r="AM7" s="271"/>
      <c r="AN7" s="272"/>
      <c r="AO7" s="1141" t="s">
        <v>522</v>
      </c>
      <c r="AP7" s="273"/>
      <c r="AQ7" s="274" t="s">
        <v>523</v>
      </c>
      <c r="AR7" s="275"/>
    </row>
    <row r="8" spans="1:46" x14ac:dyDescent="0.15">
      <c r="A8" s="267"/>
      <c r="AK8" s="276"/>
      <c r="AL8" s="277"/>
      <c r="AM8" s="277"/>
      <c r="AN8" s="278"/>
      <c r="AO8" s="1142"/>
      <c r="AP8" s="279" t="s">
        <v>524</v>
      </c>
      <c r="AQ8" s="280" t="s">
        <v>525</v>
      </c>
      <c r="AR8" s="281" t="s">
        <v>526</v>
      </c>
    </row>
    <row r="9" spans="1:46" x14ac:dyDescent="0.15">
      <c r="A9" s="267"/>
      <c r="AK9" s="1132" t="s">
        <v>527</v>
      </c>
      <c r="AL9" s="1133"/>
      <c r="AM9" s="1133"/>
      <c r="AN9" s="1134"/>
      <c r="AO9" s="282">
        <v>561004</v>
      </c>
      <c r="AP9" s="282">
        <v>291431</v>
      </c>
      <c r="AQ9" s="283">
        <v>199723</v>
      </c>
      <c r="AR9" s="284">
        <v>45.9</v>
      </c>
    </row>
    <row r="10" spans="1:46" ht="13.5" customHeight="1" x14ac:dyDescent="0.15">
      <c r="A10" s="267"/>
      <c r="AK10" s="1132" t="s">
        <v>528</v>
      </c>
      <c r="AL10" s="1133"/>
      <c r="AM10" s="1133"/>
      <c r="AN10" s="1134"/>
      <c r="AO10" s="285">
        <v>63412</v>
      </c>
      <c r="AP10" s="285">
        <v>32941</v>
      </c>
      <c r="AQ10" s="286">
        <v>26472</v>
      </c>
      <c r="AR10" s="287">
        <v>24.4</v>
      </c>
    </row>
    <row r="11" spans="1:46" ht="13.5" customHeight="1" x14ac:dyDescent="0.15">
      <c r="A11" s="267"/>
      <c r="AK11" s="1132" t="s">
        <v>529</v>
      </c>
      <c r="AL11" s="1133"/>
      <c r="AM11" s="1133"/>
      <c r="AN11" s="1134"/>
      <c r="AO11" s="285" t="s">
        <v>530</v>
      </c>
      <c r="AP11" s="285" t="s">
        <v>530</v>
      </c>
      <c r="AQ11" s="286">
        <v>1310</v>
      </c>
      <c r="AR11" s="287" t="s">
        <v>530</v>
      </c>
    </row>
    <row r="12" spans="1:46" ht="13.5" customHeight="1" x14ac:dyDescent="0.15">
      <c r="A12" s="267"/>
      <c r="AK12" s="1132" t="s">
        <v>531</v>
      </c>
      <c r="AL12" s="1133"/>
      <c r="AM12" s="1133"/>
      <c r="AN12" s="1134"/>
      <c r="AO12" s="285" t="s">
        <v>530</v>
      </c>
      <c r="AP12" s="285" t="s">
        <v>530</v>
      </c>
      <c r="AQ12" s="286" t="s">
        <v>530</v>
      </c>
      <c r="AR12" s="287" t="s">
        <v>530</v>
      </c>
    </row>
    <row r="13" spans="1:46" ht="13.5" customHeight="1" x14ac:dyDescent="0.15">
      <c r="A13" s="267"/>
      <c r="AK13" s="1132" t="s">
        <v>532</v>
      </c>
      <c r="AL13" s="1133"/>
      <c r="AM13" s="1133"/>
      <c r="AN13" s="1134"/>
      <c r="AO13" s="285">
        <v>55217</v>
      </c>
      <c r="AP13" s="285">
        <v>28684</v>
      </c>
      <c r="AQ13" s="286">
        <v>7770</v>
      </c>
      <c r="AR13" s="287">
        <v>269.2</v>
      </c>
    </row>
    <row r="14" spans="1:46" ht="13.5" customHeight="1" x14ac:dyDescent="0.15">
      <c r="A14" s="267"/>
      <c r="AK14" s="1132" t="s">
        <v>533</v>
      </c>
      <c r="AL14" s="1133"/>
      <c r="AM14" s="1133"/>
      <c r="AN14" s="1134"/>
      <c r="AO14" s="285">
        <v>10287</v>
      </c>
      <c r="AP14" s="285">
        <v>5344</v>
      </c>
      <c r="AQ14" s="286">
        <v>5092</v>
      </c>
      <c r="AR14" s="287">
        <v>4.9000000000000004</v>
      </c>
    </row>
    <row r="15" spans="1:46" ht="13.5" customHeight="1" x14ac:dyDescent="0.15">
      <c r="A15" s="267"/>
      <c r="AK15" s="1135" t="s">
        <v>534</v>
      </c>
      <c r="AL15" s="1136"/>
      <c r="AM15" s="1136"/>
      <c r="AN15" s="1137"/>
      <c r="AO15" s="285">
        <v>-49523</v>
      </c>
      <c r="AP15" s="285">
        <v>-25726</v>
      </c>
      <c r="AQ15" s="286">
        <v>-15881</v>
      </c>
      <c r="AR15" s="287">
        <v>62</v>
      </c>
    </row>
    <row r="16" spans="1:46" x14ac:dyDescent="0.15">
      <c r="A16" s="267"/>
      <c r="AK16" s="1135" t="s">
        <v>184</v>
      </c>
      <c r="AL16" s="1136"/>
      <c r="AM16" s="1136"/>
      <c r="AN16" s="1137"/>
      <c r="AO16" s="285">
        <v>640397</v>
      </c>
      <c r="AP16" s="285">
        <v>332674</v>
      </c>
      <c r="AQ16" s="286">
        <v>224486</v>
      </c>
      <c r="AR16" s="287">
        <v>48.2</v>
      </c>
    </row>
    <row r="17" spans="1:46" x14ac:dyDescent="0.15">
      <c r="A17" s="267"/>
    </row>
    <row r="18" spans="1:46" x14ac:dyDescent="0.15">
      <c r="A18" s="267"/>
      <c r="AQ18" s="288"/>
      <c r="AR18" s="288"/>
    </row>
    <row r="19" spans="1:46" x14ac:dyDescent="0.15">
      <c r="A19" s="267"/>
      <c r="AK19" s="263" t="s">
        <v>535</v>
      </c>
    </row>
    <row r="20" spans="1:46" x14ac:dyDescent="0.15">
      <c r="A20" s="267"/>
      <c r="AK20" s="289"/>
      <c r="AL20" s="290"/>
      <c r="AM20" s="290"/>
      <c r="AN20" s="291"/>
      <c r="AO20" s="292" t="s">
        <v>536</v>
      </c>
      <c r="AP20" s="293" t="s">
        <v>537</v>
      </c>
      <c r="AQ20" s="294" t="s">
        <v>538</v>
      </c>
      <c r="AR20" s="295"/>
    </row>
    <row r="21" spans="1:46" s="268" customFormat="1" x14ac:dyDescent="0.15">
      <c r="A21" s="296"/>
      <c r="AK21" s="1138" t="s">
        <v>539</v>
      </c>
      <c r="AL21" s="1139"/>
      <c r="AM21" s="1139"/>
      <c r="AN21" s="1140"/>
      <c r="AO21" s="297">
        <v>31.69</v>
      </c>
      <c r="AP21" s="298">
        <v>20.23</v>
      </c>
      <c r="AQ21" s="299">
        <v>11.46</v>
      </c>
      <c r="AS21" s="300"/>
      <c r="AT21" s="296"/>
    </row>
    <row r="22" spans="1:46" s="268" customFormat="1" x14ac:dyDescent="0.15">
      <c r="A22" s="296"/>
      <c r="AK22" s="1138" t="s">
        <v>540</v>
      </c>
      <c r="AL22" s="1139"/>
      <c r="AM22" s="1139"/>
      <c r="AN22" s="1140"/>
      <c r="AO22" s="301">
        <v>98</v>
      </c>
      <c r="AP22" s="302">
        <v>95.4</v>
      </c>
      <c r="AQ22" s="303">
        <v>2.6</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541</v>
      </c>
      <c r="AP26" s="288"/>
      <c r="AQ26" s="288"/>
      <c r="AR26" s="288"/>
    </row>
    <row r="27" spans="1:46" x14ac:dyDescent="0.15">
      <c r="A27" s="308"/>
      <c r="AS27" s="263"/>
      <c r="AT27" s="263"/>
    </row>
    <row r="28" spans="1:46" ht="17.25" x14ac:dyDescent="0.15">
      <c r="A28" s="264" t="s">
        <v>542</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543</v>
      </c>
      <c r="AL29" s="268"/>
      <c r="AM29" s="268"/>
      <c r="AN29" s="268"/>
      <c r="AS29" s="310"/>
    </row>
    <row r="30" spans="1:46" ht="13.5" customHeight="1" x14ac:dyDescent="0.15">
      <c r="A30" s="267"/>
      <c r="AK30" s="270"/>
      <c r="AL30" s="271"/>
      <c r="AM30" s="271"/>
      <c r="AN30" s="272"/>
      <c r="AO30" s="1141" t="s">
        <v>522</v>
      </c>
      <c r="AP30" s="273"/>
      <c r="AQ30" s="274" t="s">
        <v>523</v>
      </c>
      <c r="AR30" s="275"/>
    </row>
    <row r="31" spans="1:46" x14ac:dyDescent="0.15">
      <c r="A31" s="267"/>
      <c r="AK31" s="276"/>
      <c r="AL31" s="277"/>
      <c r="AM31" s="277"/>
      <c r="AN31" s="278"/>
      <c r="AO31" s="1142"/>
      <c r="AP31" s="279" t="s">
        <v>524</v>
      </c>
      <c r="AQ31" s="280" t="s">
        <v>525</v>
      </c>
      <c r="AR31" s="281" t="s">
        <v>526</v>
      </c>
    </row>
    <row r="32" spans="1:46" ht="27" customHeight="1" x14ac:dyDescent="0.15">
      <c r="A32" s="267"/>
      <c r="AK32" s="1121" t="s">
        <v>544</v>
      </c>
      <c r="AL32" s="1122"/>
      <c r="AM32" s="1122"/>
      <c r="AN32" s="1123"/>
      <c r="AO32" s="311">
        <v>372304</v>
      </c>
      <c r="AP32" s="311">
        <v>193405</v>
      </c>
      <c r="AQ32" s="312">
        <v>117380</v>
      </c>
      <c r="AR32" s="313">
        <v>64.8</v>
      </c>
    </row>
    <row r="33" spans="1:46" ht="13.5" customHeight="1" x14ac:dyDescent="0.15">
      <c r="A33" s="267"/>
      <c r="AK33" s="1121" t="s">
        <v>545</v>
      </c>
      <c r="AL33" s="1122"/>
      <c r="AM33" s="1122"/>
      <c r="AN33" s="1123"/>
      <c r="AO33" s="311" t="s">
        <v>530</v>
      </c>
      <c r="AP33" s="311" t="s">
        <v>530</v>
      </c>
      <c r="AQ33" s="312" t="s">
        <v>530</v>
      </c>
      <c r="AR33" s="313" t="s">
        <v>530</v>
      </c>
    </row>
    <row r="34" spans="1:46" ht="27" customHeight="1" x14ac:dyDescent="0.15">
      <c r="A34" s="267"/>
      <c r="AK34" s="1121" t="s">
        <v>546</v>
      </c>
      <c r="AL34" s="1122"/>
      <c r="AM34" s="1122"/>
      <c r="AN34" s="1123"/>
      <c r="AO34" s="311" t="s">
        <v>530</v>
      </c>
      <c r="AP34" s="311" t="s">
        <v>530</v>
      </c>
      <c r="AQ34" s="312" t="s">
        <v>530</v>
      </c>
      <c r="AR34" s="313" t="s">
        <v>530</v>
      </c>
    </row>
    <row r="35" spans="1:46" ht="27" customHeight="1" x14ac:dyDescent="0.15">
      <c r="A35" s="267"/>
      <c r="AK35" s="1121" t="s">
        <v>547</v>
      </c>
      <c r="AL35" s="1122"/>
      <c r="AM35" s="1122"/>
      <c r="AN35" s="1123"/>
      <c r="AO35" s="311">
        <v>82852</v>
      </c>
      <c r="AP35" s="311">
        <v>43040</v>
      </c>
      <c r="AQ35" s="312">
        <v>31875</v>
      </c>
      <c r="AR35" s="313">
        <v>35</v>
      </c>
    </row>
    <row r="36" spans="1:46" ht="27" customHeight="1" x14ac:dyDescent="0.15">
      <c r="A36" s="267"/>
      <c r="AK36" s="1121" t="s">
        <v>548</v>
      </c>
      <c r="AL36" s="1122"/>
      <c r="AM36" s="1122"/>
      <c r="AN36" s="1123"/>
      <c r="AO36" s="311">
        <v>1489</v>
      </c>
      <c r="AP36" s="311">
        <v>774</v>
      </c>
      <c r="AQ36" s="312">
        <v>2465</v>
      </c>
      <c r="AR36" s="313">
        <v>-68.599999999999994</v>
      </c>
    </row>
    <row r="37" spans="1:46" ht="13.5" customHeight="1" x14ac:dyDescent="0.15">
      <c r="A37" s="267"/>
      <c r="AK37" s="1121" t="s">
        <v>549</v>
      </c>
      <c r="AL37" s="1122"/>
      <c r="AM37" s="1122"/>
      <c r="AN37" s="1123"/>
      <c r="AO37" s="311" t="s">
        <v>530</v>
      </c>
      <c r="AP37" s="311" t="s">
        <v>530</v>
      </c>
      <c r="AQ37" s="312">
        <v>285</v>
      </c>
      <c r="AR37" s="313" t="s">
        <v>530</v>
      </c>
    </row>
    <row r="38" spans="1:46" ht="27" customHeight="1" x14ac:dyDescent="0.15">
      <c r="A38" s="267"/>
      <c r="AK38" s="1118" t="s">
        <v>550</v>
      </c>
      <c r="AL38" s="1119"/>
      <c r="AM38" s="1119"/>
      <c r="AN38" s="1120"/>
      <c r="AO38" s="314">
        <v>17</v>
      </c>
      <c r="AP38" s="314">
        <v>9</v>
      </c>
      <c r="AQ38" s="315">
        <v>17</v>
      </c>
      <c r="AR38" s="303">
        <v>-47.1</v>
      </c>
      <c r="AS38" s="310"/>
    </row>
    <row r="39" spans="1:46" x14ac:dyDescent="0.15">
      <c r="A39" s="267"/>
      <c r="AK39" s="1118" t="s">
        <v>551</v>
      </c>
      <c r="AL39" s="1119"/>
      <c r="AM39" s="1119"/>
      <c r="AN39" s="1120"/>
      <c r="AO39" s="311">
        <v>-1336</v>
      </c>
      <c r="AP39" s="311">
        <v>-694</v>
      </c>
      <c r="AQ39" s="312">
        <v>-3552</v>
      </c>
      <c r="AR39" s="313">
        <v>-80.5</v>
      </c>
      <c r="AS39" s="310"/>
    </row>
    <row r="40" spans="1:46" ht="27" customHeight="1" x14ac:dyDescent="0.15">
      <c r="A40" s="267"/>
      <c r="AK40" s="1121" t="s">
        <v>552</v>
      </c>
      <c r="AL40" s="1122"/>
      <c r="AM40" s="1122"/>
      <c r="AN40" s="1123"/>
      <c r="AO40" s="311">
        <v>-389306</v>
      </c>
      <c r="AP40" s="311">
        <v>-202237</v>
      </c>
      <c r="AQ40" s="312">
        <v>-113436</v>
      </c>
      <c r="AR40" s="313">
        <v>78.3</v>
      </c>
      <c r="AS40" s="310"/>
    </row>
    <row r="41" spans="1:46" x14ac:dyDescent="0.15">
      <c r="A41" s="267"/>
      <c r="AK41" s="1124" t="s">
        <v>294</v>
      </c>
      <c r="AL41" s="1125"/>
      <c r="AM41" s="1125"/>
      <c r="AN41" s="1126"/>
      <c r="AO41" s="311">
        <v>66020</v>
      </c>
      <c r="AP41" s="311">
        <v>34296</v>
      </c>
      <c r="AQ41" s="312">
        <v>35033</v>
      </c>
      <c r="AR41" s="313">
        <v>-2.1</v>
      </c>
      <c r="AS41" s="310"/>
    </row>
    <row r="42" spans="1:46" x14ac:dyDescent="0.15">
      <c r="A42" s="267"/>
      <c r="AK42" s="316" t="s">
        <v>553</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554</v>
      </c>
    </row>
    <row r="48" spans="1:46" x14ac:dyDescent="0.15">
      <c r="A48" s="267"/>
      <c r="AK48" s="321" t="s">
        <v>555</v>
      </c>
      <c r="AL48" s="321"/>
      <c r="AM48" s="321"/>
      <c r="AN48" s="321"/>
      <c r="AO48" s="321"/>
      <c r="AP48" s="321"/>
      <c r="AQ48" s="322"/>
      <c r="AR48" s="321"/>
    </row>
    <row r="49" spans="1:44" ht="13.5" customHeight="1" x14ac:dyDescent="0.15">
      <c r="A49" s="267"/>
      <c r="AK49" s="323"/>
      <c r="AL49" s="324"/>
      <c r="AM49" s="1127" t="s">
        <v>522</v>
      </c>
      <c r="AN49" s="1129" t="s">
        <v>556</v>
      </c>
      <c r="AO49" s="1130"/>
      <c r="AP49" s="1130"/>
      <c r="AQ49" s="1130"/>
      <c r="AR49" s="1131"/>
    </row>
    <row r="50" spans="1:44" x14ac:dyDescent="0.15">
      <c r="A50" s="267"/>
      <c r="AK50" s="325"/>
      <c r="AL50" s="326"/>
      <c r="AM50" s="1128"/>
      <c r="AN50" s="327" t="s">
        <v>557</v>
      </c>
      <c r="AO50" s="328" t="s">
        <v>558</v>
      </c>
      <c r="AP50" s="329" t="s">
        <v>559</v>
      </c>
      <c r="AQ50" s="330" t="s">
        <v>560</v>
      </c>
      <c r="AR50" s="331" t="s">
        <v>561</v>
      </c>
    </row>
    <row r="51" spans="1:44" x14ac:dyDescent="0.15">
      <c r="A51" s="267"/>
      <c r="AK51" s="323" t="s">
        <v>562</v>
      </c>
      <c r="AL51" s="324"/>
      <c r="AM51" s="332">
        <v>603763</v>
      </c>
      <c r="AN51" s="333">
        <v>274938</v>
      </c>
      <c r="AO51" s="334">
        <v>-17.8</v>
      </c>
      <c r="AP51" s="335">
        <v>237994</v>
      </c>
      <c r="AQ51" s="336">
        <v>-15.1</v>
      </c>
      <c r="AR51" s="337">
        <v>-2.7</v>
      </c>
    </row>
    <row r="52" spans="1:44" x14ac:dyDescent="0.15">
      <c r="A52" s="267"/>
      <c r="AK52" s="338"/>
      <c r="AL52" s="339" t="s">
        <v>563</v>
      </c>
      <c r="AM52" s="340">
        <v>366305</v>
      </c>
      <c r="AN52" s="341">
        <v>166806</v>
      </c>
      <c r="AO52" s="342">
        <v>42.5</v>
      </c>
      <c r="AP52" s="343">
        <v>110361</v>
      </c>
      <c r="AQ52" s="344">
        <v>-13.3</v>
      </c>
      <c r="AR52" s="345">
        <v>55.8</v>
      </c>
    </row>
    <row r="53" spans="1:44" x14ac:dyDescent="0.15">
      <c r="A53" s="267"/>
      <c r="AK53" s="323" t="s">
        <v>564</v>
      </c>
      <c r="AL53" s="324"/>
      <c r="AM53" s="332">
        <v>510486</v>
      </c>
      <c r="AN53" s="333">
        <v>239104</v>
      </c>
      <c r="AO53" s="334">
        <v>-13</v>
      </c>
      <c r="AP53" s="335">
        <v>267911</v>
      </c>
      <c r="AQ53" s="336">
        <v>12.6</v>
      </c>
      <c r="AR53" s="337">
        <v>-25.6</v>
      </c>
    </row>
    <row r="54" spans="1:44" x14ac:dyDescent="0.15">
      <c r="A54" s="267"/>
      <c r="AK54" s="338"/>
      <c r="AL54" s="339" t="s">
        <v>563</v>
      </c>
      <c r="AM54" s="340">
        <v>243861</v>
      </c>
      <c r="AN54" s="341">
        <v>114221</v>
      </c>
      <c r="AO54" s="342">
        <v>-31.5</v>
      </c>
      <c r="AP54" s="343">
        <v>106425</v>
      </c>
      <c r="AQ54" s="344">
        <v>-3.6</v>
      </c>
      <c r="AR54" s="345">
        <v>-27.9</v>
      </c>
    </row>
    <row r="55" spans="1:44" x14ac:dyDescent="0.15">
      <c r="A55" s="267"/>
      <c r="AK55" s="323" t="s">
        <v>565</v>
      </c>
      <c r="AL55" s="324"/>
      <c r="AM55" s="332">
        <v>434340</v>
      </c>
      <c r="AN55" s="333">
        <v>209320</v>
      </c>
      <c r="AO55" s="334">
        <v>-12.5</v>
      </c>
      <c r="AP55" s="335">
        <v>228215</v>
      </c>
      <c r="AQ55" s="336">
        <v>-14.8</v>
      </c>
      <c r="AR55" s="337">
        <v>2.2999999999999998</v>
      </c>
    </row>
    <row r="56" spans="1:44" x14ac:dyDescent="0.15">
      <c r="A56" s="267"/>
      <c r="AK56" s="338"/>
      <c r="AL56" s="339" t="s">
        <v>563</v>
      </c>
      <c r="AM56" s="340">
        <v>274505</v>
      </c>
      <c r="AN56" s="341">
        <v>132292</v>
      </c>
      <c r="AO56" s="342">
        <v>15.8</v>
      </c>
      <c r="AP56" s="343">
        <v>117571</v>
      </c>
      <c r="AQ56" s="344">
        <v>10.5</v>
      </c>
      <c r="AR56" s="345">
        <v>5.3</v>
      </c>
    </row>
    <row r="57" spans="1:44" x14ac:dyDescent="0.15">
      <c r="A57" s="267"/>
      <c r="AK57" s="323" t="s">
        <v>566</v>
      </c>
      <c r="AL57" s="324"/>
      <c r="AM57" s="332">
        <v>557941</v>
      </c>
      <c r="AN57" s="333">
        <v>279250</v>
      </c>
      <c r="AO57" s="334">
        <v>33.4</v>
      </c>
      <c r="AP57" s="335">
        <v>264232</v>
      </c>
      <c r="AQ57" s="336">
        <v>15.8</v>
      </c>
      <c r="AR57" s="337">
        <v>17.600000000000001</v>
      </c>
    </row>
    <row r="58" spans="1:44" x14ac:dyDescent="0.15">
      <c r="A58" s="267"/>
      <c r="AK58" s="338"/>
      <c r="AL58" s="339" t="s">
        <v>563</v>
      </c>
      <c r="AM58" s="340">
        <v>311680</v>
      </c>
      <c r="AN58" s="341">
        <v>155996</v>
      </c>
      <c r="AO58" s="342">
        <v>17.899999999999999</v>
      </c>
      <c r="AP58" s="343">
        <v>133959</v>
      </c>
      <c r="AQ58" s="344">
        <v>13.9</v>
      </c>
      <c r="AR58" s="345">
        <v>4</v>
      </c>
    </row>
    <row r="59" spans="1:44" x14ac:dyDescent="0.15">
      <c r="A59" s="267"/>
      <c r="AK59" s="323" t="s">
        <v>567</v>
      </c>
      <c r="AL59" s="324"/>
      <c r="AM59" s="332">
        <v>643412</v>
      </c>
      <c r="AN59" s="333">
        <v>334240</v>
      </c>
      <c r="AO59" s="334">
        <v>19.7</v>
      </c>
      <c r="AP59" s="335">
        <v>263613</v>
      </c>
      <c r="AQ59" s="336">
        <v>-0.2</v>
      </c>
      <c r="AR59" s="337">
        <v>19.899999999999999</v>
      </c>
    </row>
    <row r="60" spans="1:44" x14ac:dyDescent="0.15">
      <c r="A60" s="267"/>
      <c r="AK60" s="338"/>
      <c r="AL60" s="339" t="s">
        <v>563</v>
      </c>
      <c r="AM60" s="340">
        <v>450255</v>
      </c>
      <c r="AN60" s="341">
        <v>233899</v>
      </c>
      <c r="AO60" s="342">
        <v>49.9</v>
      </c>
      <c r="AP60" s="343">
        <v>128823</v>
      </c>
      <c r="AQ60" s="344">
        <v>-3.8</v>
      </c>
      <c r="AR60" s="345">
        <v>53.7</v>
      </c>
    </row>
    <row r="61" spans="1:44" x14ac:dyDescent="0.15">
      <c r="A61" s="267"/>
      <c r="AK61" s="323" t="s">
        <v>568</v>
      </c>
      <c r="AL61" s="346"/>
      <c r="AM61" s="332">
        <v>549988</v>
      </c>
      <c r="AN61" s="333">
        <v>267370</v>
      </c>
      <c r="AO61" s="334">
        <v>2</v>
      </c>
      <c r="AP61" s="335">
        <v>252393</v>
      </c>
      <c r="AQ61" s="347">
        <v>-0.3</v>
      </c>
      <c r="AR61" s="337">
        <v>2.2999999999999998</v>
      </c>
    </row>
    <row r="62" spans="1:44" x14ac:dyDescent="0.15">
      <c r="A62" s="267"/>
      <c r="AK62" s="338"/>
      <c r="AL62" s="339" t="s">
        <v>563</v>
      </c>
      <c r="AM62" s="340">
        <v>329321</v>
      </c>
      <c r="AN62" s="341">
        <v>160643</v>
      </c>
      <c r="AO62" s="342">
        <v>18.899999999999999</v>
      </c>
      <c r="AP62" s="343">
        <v>119428</v>
      </c>
      <c r="AQ62" s="344">
        <v>0.7</v>
      </c>
      <c r="AR62" s="345">
        <v>18.2</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row r="70" spans="1:46" hidden="1" x14ac:dyDescent="0.15"/>
    <row r="71" spans="1:46" hidden="1" x14ac:dyDescent="0.15"/>
    <row r="72" spans="1:46" hidden="1" x14ac:dyDescent="0.15"/>
    <row r="73" spans="1:46" hidden="1" x14ac:dyDescent="0.15"/>
  </sheetData>
  <sheetProtection algorithmName="SHA-512" hashValue="3GPZ8igXuzoJQsXQCZUOKE1857W55qZne2LkN1iu35PtbsOHjnIxo8/IfN40jTt7M6k2TMt7qRprCHoaG6a9Kw==" saltValue="Tlvy01trF8efUr9MecQ4B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Q22" sqref="Q22:V23"/>
    </sheetView>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570</v>
      </c>
    </row>
    <row r="121" spans="125:125" ht="13.5" hidden="1" customHeight="1" x14ac:dyDescent="0.15">
      <c r="DU121" s="261"/>
    </row>
  </sheetData>
  <sheetProtection algorithmName="SHA-512" hashValue="QlaN+vBKFotZWY3XlliRxyYrbvnn3qRIZzzUqKfuLX94fhpmD6qsflwQeerNOCZRPpnha0EGQl24u2k548iWeA==" saltValue="gWvM/g1wkFzdjQZQE3mS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F1" zoomScale="70" zoomScaleNormal="70" zoomScaleSheetLayoutView="55" workbookViewId="0">
      <selection activeCell="Q22" sqref="Q22:V23"/>
    </sheetView>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571</v>
      </c>
    </row>
  </sheetData>
  <sheetProtection algorithmName="SHA-512" hashValue="KHEZx4AU3adRt57jWyNUo5EVW/fJr2KEmT28I90gHJHa1iitVuZKRdycJcCPxG60N7B0GGzZW0ekIH952+Y2tA==" saltValue="Fef0G86eF4+rp2Dv5KAr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3" zoomScaleSheetLayoutView="100" workbookViewId="0">
      <selection activeCell="Q22" sqref="Q22:V2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43" t="s">
        <v>3</v>
      </c>
      <c r="D47" s="1143"/>
      <c r="E47" s="1144"/>
      <c r="F47" s="11">
        <v>60.61</v>
      </c>
      <c r="G47" s="12">
        <v>60.8</v>
      </c>
      <c r="H47" s="12">
        <v>64.91</v>
      </c>
      <c r="I47" s="12">
        <v>62.17</v>
      </c>
      <c r="J47" s="13">
        <v>60.43</v>
      </c>
    </row>
    <row r="48" spans="2:10" ht="57.75" customHeight="1" x14ac:dyDescent="0.15">
      <c r="B48" s="14"/>
      <c r="C48" s="1145" t="s">
        <v>4</v>
      </c>
      <c r="D48" s="1145"/>
      <c r="E48" s="1146"/>
      <c r="F48" s="15">
        <v>9.82</v>
      </c>
      <c r="G48" s="16">
        <v>10.1</v>
      </c>
      <c r="H48" s="16">
        <v>8.58</v>
      </c>
      <c r="I48" s="16">
        <v>7.96</v>
      </c>
      <c r="J48" s="17">
        <v>11.23</v>
      </c>
    </row>
    <row r="49" spans="2:10" ht="57.75" customHeight="1" thickBot="1" x14ac:dyDescent="0.2">
      <c r="B49" s="18"/>
      <c r="C49" s="1147" t="s">
        <v>5</v>
      </c>
      <c r="D49" s="1147"/>
      <c r="E49" s="1148"/>
      <c r="F49" s="19">
        <v>3.2</v>
      </c>
      <c r="G49" s="20" t="s">
        <v>577</v>
      </c>
      <c r="H49" s="20" t="s">
        <v>578</v>
      </c>
      <c r="I49" s="20">
        <v>0.79</v>
      </c>
      <c r="J49" s="21">
        <v>1.59</v>
      </c>
    </row>
    <row r="50" spans="2:10" ht="13.5" customHeight="1" x14ac:dyDescent="0.15"/>
  </sheetData>
  <sheetProtection algorithmName="SHA-512" hashValue="n36SNinWftsT41si3QU+TXcHGB0xU67r1Mt3MvvuFWXcSHla+KJUiHhNek4PL6Lw6qUECpTHJpvaNim1mRNqjA==" saltValue="VQRaKIHyncxvl2lTo+/G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