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3 財政1\35 財政情報の開示\令和３年度（R2決算分）\08 公会計分作成依頼・回答\03 市町村回答\422 湯川村○\"/>
    </mc:Choice>
  </mc:AlternateContent>
  <bookViews>
    <workbookView xWindow="0" yWindow="0" windowWidth="15360" windowHeight="7632"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s="1"/>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<sst xmlns="http://schemas.openxmlformats.org/spreadsheetml/2006/main" count="1198" uniqueCount="616">
  <si>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</si>
  <si>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</si>
  <si>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</si>
  <si>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</si>
  <si>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</si>
  <si>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</si>
  <si>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</si>
  <si>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</si>
  <si>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</si>
  <si>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</si>
  <si>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</si>
  <si>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</si>
  <si>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</si>
  <si>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</si>
  <si>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</si>
  <si>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</si>
  <si>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</si>
  <si>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</si>
  <si>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</si>
  <si>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</si>
  <si>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</si>
  <si>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</si>
  <si>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</si>
  <si>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</si>
  <si>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</si>
  <si>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</si>
  <si>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</si>
  <si>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</si>
  <si>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</si>
  <si>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</si>
  <si>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</si>
  <si>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</si>
  <si>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</si>
  <si>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</si>
  <si>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</si>
  <si>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</si>
  <si>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</si>
  <si>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</si>
  <si>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</si>
  <si>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</si>
  <si>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</si>
  <si>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</si>
  <si>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</si>
  <si>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</si>
  <si>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</si>
  <si>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</si>
  <si>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</si>
  <si>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</si>
  <si>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</si>
  <si>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</si>
  <si>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</si>
  <si>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</si>
  <si>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</si>
  <si>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</si>
  <si>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</si>
  <si>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</si>
  <si>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</si>
  <si>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</si>
  <si>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</si>
  <si>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</si>
  <si>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</si>
  <si>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</si>
  <si>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</si>
  <si>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</si>
  <si>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</si>
  <si>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</si>
  <si>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</si>
  <si>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</si>
  <si>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</si>
  <si>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</si>
  <si>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</si>
  <si>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</si>
  <si>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</si>
  <si>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</si>
  <si>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</si>
  <si>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</si>
  <si>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</si>
  <si>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</si>
  <si>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</si>
  <si>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</si>
  <si>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</si>
  <si>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</si>
  <si>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</si>
  <si>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</si>
  <si>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</si>
  <si>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</si>
  <si>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</si>
  <si>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</si>
  <si>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</si>
  <si>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</si>
  <si>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</si>
  <si>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</si>
  <si>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</si>
  <si>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</si>
  <si>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</si>
  <si>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</si>
  <si>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</si>
  <si>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</si>
  <si>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</si>
  <si>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</si>
  <si>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</si>
  <si>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</si>
  <si>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</si>
  <si>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</si>
  <si>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</si>
  <si>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</si>
  <si>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</si>
  <si>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</si>
  <si>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</si>
  <si>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</si>
  <si>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</si>
  <si>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</si>
  <si>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</si>
  <si>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</si>
  <si>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</si>
  <si>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</si>
  <si>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</si>
  <si>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</si>
  <si>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</si>
  <si>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</si>
  <si>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</si>
  <si>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</si>
  <si>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</si>
  <si>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</si>
  <si>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</si>
  <si>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</si>
  <si>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</si>
  <si>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</si>
  <si>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</si>
  <si>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</si>
  <si>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</si>
  <si>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</si>
  <si>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</si>
  <si>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</si>
  <si>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</si>
  <si>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</si>
  <si>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</si>
  <si>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</si>
  <si>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</si>
  <si>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</si>
  <si>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</si>
  <si>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</si>
  <si>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</si>
  <si>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</si>
  <si>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</si>
  <si>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</si>
  <si>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</si>
  <si>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</si>
  <si>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</si>
  <si>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</si>
  <si>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</si>
  <si>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</si>
  <si>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</si>
  <si>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</si>
  <si>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</si>
  <si>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</si>
  <si>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</si>
  <si>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</si>
  <si>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</si>
  <si>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</si>
  <si>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</si>
  <si>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</si>
  <si>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</si>
  <si>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</si>
  <si>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</si>
  <si>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</si>
  <si>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</si>
  <si>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</si>
  <si>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</si>
  <si>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</si>
  <si>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</si>
  <si>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</si>
  <si>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</si>
  <si>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</si>
  <si>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</si>
  <si>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</si>
  <si>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</si>
  <si>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</si>
  <si>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</si>
  <si>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</si>
  <si>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</si>
  <si>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</si>
  <si>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</si>
  <si>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</si>
  <si>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</si>
  <si>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</si>
  <si>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</si>
  <si>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</si>
  <si>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</si>
  <si>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</si>
  <si>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</si>
  <si>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</si>
  <si>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</si>
  <si>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</si>
  <si>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</si>
  <si>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</si>
  <si>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</si>
  <si>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</si>
  <si>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</si>
  <si>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</si>
  <si>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</si>
  <si>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</si>
  <si>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</si>
  <si>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</si>
  <si>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</si>
  <si>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</si>
  <si>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</si>
  <si>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</si>
  <si>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</si>
  <si>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</si>
  <si>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</si>
  <si>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</si>
  <si>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</si>
  <si>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</si>
  <si>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</si>
  <si>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</si>
  <si>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福島県湯川村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</si>
  <si>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</si>
  <si>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</si>
  <si>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</si>
  <si>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</si>
  <si>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</si>
  <si>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</si>
  <si>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</si>
  <si>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</si>
  <si>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</si>
  <si>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</si>
  <si>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</si>
  <si>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</si>
  <si>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</si>
  <si>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</si>
  <si>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</si>
  <si>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</si>
  <si>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</si>
  <si>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</si>
  <si>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</si>
  <si>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</si>
  <si>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</si>
  <si>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</si>
  <si>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</si>
  <si>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</si>
  <si>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</si>
  <si>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</si>
  <si>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</si>
  <si>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</si>
  <si>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</si>
  <si>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</si>
  <si>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</si>
  <si>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</si>
  <si>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</si>
  <si>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</si>
  <si>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</si>
  <si>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</si>
  <si>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</si>
  <si>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</si>
  <si>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</si>
  <si>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</si>
  <si>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</si>
  <si>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</si>
  <si>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</si>
  <si>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</si>
  <si>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</si>
  <si>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</si>
  <si>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</si>
  <si>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</si>
  <si>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</si>
  <si>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</si>
  <si>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</si>
  <si>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</si>
  <si>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</si>
  <si>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</si>
  <si>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</si>
  <si>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</si>
  <si>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</si>
  <si>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</si>
  <si>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</si>
  <si>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</si>
  <si>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</si>
  <si>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</si>
  <si>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</si>
  <si>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</si>
  <si>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</si>
  <si>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</si>
  <si>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</si>
  <si>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</si>
  <si>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</si>
  <si>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</si>
  <si>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</si>
  <si>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</si>
  <si>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</si>
  <si>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</si>
  <si>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</si>
  <si>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</si>
  <si>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</si>
  <si>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</si>
  <si>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</si>
  <si>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</si>
  <si>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</si>
  <si>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</si>
  <si>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</si>
  <si>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</si>
  <si>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</si>
  <si>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</si>
  <si>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</si>
  <si>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</si>
  <si>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</si>
  <si>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</si>
  <si>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</si>
  <si>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</si>
  <si>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</si>
  <si>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</si>
  <si>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</si>
  <si>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</si>
  <si>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</si>
  <si>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</si>
  <si>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</si>
  <si>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</si>
  <si>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</si>
  <si>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</si>
  <si>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</si>
  <si>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</si>
  <si>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</si>
  <si>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</si>
  <si>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</si>
  <si>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</si>
  <si>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</si>
  <si>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</si>
  <si>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</si>
  <si>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</si>
  <si>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</si>
  <si>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</si>
  <si>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</si>
  <si>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</si>
  <si>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</si>
  <si>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</si>
  <si>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</si>
  <si>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</si>
  <si>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</si>
  <si>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</si>
  <si>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</si>
  <si>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</si>
  <si>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</si>
  <si>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</si>
  <si>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</si>
  <si>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</si>
  <si>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</si>
  <si>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</si>
  <si>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</si>
  <si>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</si>
  <si>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</si>
  <si>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</si>
  <si>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</si>
  <si>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</si>
  <si>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</si>
  <si>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</si>
  <si>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</si>
  <si>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</si>
  <si>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</si>
  <si>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</si>
  <si>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</si>
  <si>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</si>
  <si>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</si>
  <si>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</si>
  <si>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</si>
  <si>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</si>
  <si>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</si>
  <si>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</si>
  <si>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</si>
  <si>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</si>
  <si>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</si>
  <si>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</si>
  <si>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</si>
  <si>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福島県湯川村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</si>
  <si>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</si>
  <si>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</si>
  <si>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</si>
  <si>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</si>
  <si>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</si>
  <si>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</si>
  <si>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</si>
  <si>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</si>
  <si>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</si>
  <si>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</si>
  <si>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</si>
  <si>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</si>
  <si>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</si>
  <si>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</si>
  <si>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</si>
  <si>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</si>
  <si>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</si>
  <si>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</si>
  <si>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</si>
  <si>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</si>
  <si>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</si>
  <si>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</si>
  <si>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</si>
  <si>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</si>
  <si>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</si>
  <si>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</si>
  <si>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</si>
  <si>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</si>
  <si>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</si>
  <si>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</si>
  <si>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</si>
  <si>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</si>
  <si>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</si>
  <si>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</si>
  <si>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</si>
  <si>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</si>
  <si>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</si>
  <si>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特定環境保全公共下水道事業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</si>
  <si>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</si>
  <si>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</si>
  <si>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</si>
  <si>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</si>
  <si>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</si>
  <si>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</si>
  <si>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</si>
  <si>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</si>
  <si>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</si>
  <si>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</si>
  <si>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</si>
  <si>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</si>
  <si>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</si>
  <si>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</si>
  <si>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</si>
  <si>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</si>
  <si>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</si>
  <si>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</si>
  <si>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</si>
  <si>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</si>
  <si>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</si>
  <si>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</si>
  <si>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</si>
  <si>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</si>
  <si>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</si>
  <si>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</si>
  <si>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</si>
  <si>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</si>
  <si>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</si>
  <si>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</si>
  <si>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</si>
  <si>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</si>
  <si>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</si>
  <si>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</si>
  <si>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</si>
  <si>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</si>
  <si>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</si>
  <si>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</si>
  <si>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</si>
  <si>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</si>
  <si>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</si>
  <si>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</si>
  <si>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</si>
  <si>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</si>
  <si>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</si>
  <si>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</si>
  <si>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</si>
  <si>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</si>
  <si>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</si>
  <si>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</si>
  <si>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</si>
  <si>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</si>
  <si>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</si>
  <si>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</si>
  <si>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</si>
  <si>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</si>
  <si>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</si>
  <si>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</si>
  <si>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</si>
  <si>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</si>
  <si>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</si>
  <si>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</si>
  <si>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</si>
  <si>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</si>
  <si>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</si>
  <si>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</si>
  <si>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</si>
  <si>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</si>
  <si>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</si>
  <si>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</si>
  <si>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</si>
  <si>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</si>
  <si>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</si>
  <si>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</si>
  <si>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</si>
  <si>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</si>
  <si>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</si>
  <si>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</si>
  <si>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</si>
  <si>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</si>
  <si>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</si>
  <si>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</si>
  <si>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</si>
  <si>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</si>
  <si>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</si>
  <si>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</si>
  <si>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</si>
  <si>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</si>
  <si>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</si>
  <si>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</si>
  <si>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</si>
  <si>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</si>
  <si>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</si>
  <si>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</si>
  <si>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</si>
  <si>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</si>
  <si>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</si>
  <si>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</si>
  <si>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</si>
  <si>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</si>
  <si>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</si>
  <si>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</si>
  <si>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</si>
  <si>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</si>
  <si>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</si>
  <si>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</si>
  <si>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</si>
  <si>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</si>
  <si>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</si>
  <si>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</si>
  <si>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</si>
  <si>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</si>
  <si>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</si>
  <si>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</si>
  <si>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</si>
  <si>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</si>
  <si>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</si>
  <si>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</si>
  <si>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</si>
  <si>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</si>
  <si>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</si>
  <si>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</si>
  <si>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</si>
  <si>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</si>
  <si>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</si>
  <si>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</si>
  <si>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</si>
  <si>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</si>
  <si>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</si>
  <si>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</si>
  <si>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</si>
  <si>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</si>
  <si>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</si>
  <si>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</si>
  <si>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</si>
  <si>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</si>
  <si>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</si>
  <si>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</si>
  <si>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</si>
  <si>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</si>
  <si>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</si>
  <si>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</si>
  <si>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</si>
  <si>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</si>
  <si>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</si>
  <si>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</si>
  <si>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</si>
  <si>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</si>
  <si>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</si>
  <si>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</si>
  <si>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2.98</t>
  </si>
  <si>
    <t>▲ 3.77</t>
  </si>
  <si>
    <t>▲ 1.53</t>
  </si>
  <si>
    <t>一般会計</t>
  </si>
  <si>
    <t>国民健康保険</t>
  </si>
  <si>
    <t>介護保険</t>
  </si>
  <si>
    <t>特定環境保全公共下水道事業</t>
  </si>
  <si>
    <t>農業集落排水事業</t>
  </si>
  <si>
    <t>後期高齢者医療</t>
  </si>
  <si>
    <t>墓地事業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</si>
  <si>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</si>
  <si>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</si>
  <si>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</si>
  <si>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</si>
  <si>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</si>
  <si>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</si>
  <si>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</si>
  <si>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</si>
  <si>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</si>
  <si>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磐梯町外一市二町一ヶ村組合</t>
    <rPh sb="0" eb="4">
      <t>バンダイマチホカ</t>
    </rPh>
    <rPh sb="4" eb="6">
      <t>イッシ</t>
    </rPh>
    <rPh sb="6" eb="8">
      <t>ニチョウ</t>
    </rPh>
    <rPh sb="8" eb="11">
      <t>イチカソン</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</si>
  <si>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</si>
  <si>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</si>
  <si>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</si>
  <si>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12">
      <t>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</si>
  <si>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12">
      <t>シチョウソンソウゴウジムクミアイ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</si>
  <si>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</si>
  <si>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10">
      <t>コウキコウレイシャイリョウ</t>
    </rPh>
    <rPh sb="10" eb="12">
      <t>コウイキ</t>
    </rPh>
    <rPh sb="12" eb="14">
      <t>レンゴウ</t>
    </rPh>
    <rPh sb="14" eb="16">
      <t>コウキ</t>
    </rPh>
    <rPh sb="16" eb="19">
      <t>コウレイシャ</t>
    </rPh>
    <rPh sb="19" eb="21">
      <t>イリョウ</t>
    </rPh>
    <rPh sb="21" eb="23">
      <t>トクベツ</t>
    </rPh>
    <rPh sb="23" eb="25">
      <t>カイケイ</t>
    </rPh>
    <phoneticPr fontId="2"/>
  </si>
  <si>
    <t>会津若松地方広域市町村圏整備組合一般会計</t>
    <phoneticPr fontId="2"/>
  </si>
  <si>
    <t>会津若松地方広域市町村圏整備組合水道用水供給事業会計</t>
    <rPh sb="16" eb="20">
      <t>スイドウヨウスイ</t>
    </rPh>
    <rPh sb="20" eb="24">
      <t>キョウキュウジギョウ</t>
    </rPh>
    <phoneticPr fontId="2"/>
  </si>
  <si>
    <t>株式会社　湯川会津坂下</t>
    <rPh sb="0" eb="4">
      <t>カブシキガイシャ</t>
    </rPh>
    <rPh sb="5" eb="7">
      <t>ユガワ</t>
    </rPh>
    <rPh sb="7" eb="11">
      <t>アイヅバンゲ</t>
    </rPh>
    <phoneticPr fontId="2"/>
  </si>
  <si>
    <t>株式会社　会津湯川ファーム</t>
    <rPh sb="0" eb="4">
      <t>カブシキガイシャ</t>
    </rPh>
    <rPh sb="5" eb="9">
      <t>アイヅユガワ</t>
    </rPh>
    <phoneticPr fontId="2"/>
  </si>
  <si>
    <t>ふるさと創生基金</t>
    <rPh sb="4" eb="8">
      <t>ソウセイキキン</t>
    </rPh>
    <phoneticPr fontId="5"/>
  </si>
  <si>
    <t>農業振興基金</t>
    <rPh sb="0" eb="6">
      <t>ノウギョウシンコウキキン</t>
    </rPh>
    <phoneticPr fontId="5"/>
  </si>
  <si>
    <t>地域福祉基金</t>
    <rPh sb="0" eb="4">
      <t>チイキフクシ</t>
    </rPh>
    <rPh sb="4" eb="6">
      <t>キキン</t>
    </rPh>
    <phoneticPr fontId="5"/>
  </si>
  <si>
    <t>公共施設等整備基金</t>
    <rPh sb="0" eb="9">
      <t>コウキョウシセツトウセイビキキン</t>
    </rPh>
    <phoneticPr fontId="5"/>
  </si>
  <si>
    <t>地域振興開発促進基金</t>
    <rPh sb="0" eb="10">
      <t>チイキシンコウカイハツソクシンキキン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</si>
  <si>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</si>
  <si>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</si>
  <si>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</si>
  <si>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</si>
  <si>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</si>
  <si>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</si>
  <si>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</si>
  <si>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</si>
  <si>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</si>
  <si>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</si>
  <si>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</si>
  <si>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</si>
  <si>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</si>
  <si>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</si>
  <si>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</si>
  <si>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</si>
  <si>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</si>
  <si>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</si>
  <si>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費比率、将来負担比率ともに類似団体と比較して高くなっている。実質公債費比率が上昇している主な要因としては、元利償還金の額が13,645千円増加したことによるものである。また、将来負担比率が発生した主な要因としては、令和２年度に行った各種事業に際し、合計で468,467千円の地方債を発行したことが考えられる。これらの地方債の元金償還は令和５年度から始まり、実質公債費比率が上昇していくことが考えられるため、引き続き財政運営については十分に注視しながら進めていく必要がある。</t>
    <rPh sb="167" eb="169">
      <t>ガンキン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</si>
</sst>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6346-4871-8BDB-E71C75D709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48987</c:v>
                </c:pt>
                <c:pt idx="1">
                  <c:v>41230</c:v>
                </c:pt>
                <c:pt idx="2">
                  <c:v>80032</c:v>
                </c:pt>
                <c:pt idx="3">
                  <c:v>138095</c:v>
                </c:pt>
                <c:pt idx="4">
                  <c:v>177100</c:v>
                </c:pt>
              </c:numCache>
            </c:numRef>
          </c:val>
          <c:smooth val="0"/>
          <c:extLst>
            <c:ext xmlns:c16="http://schemas.microsoft.com/office/drawing/2014/chart" uri="{C3380CC4-5D6E-409C-BE32-E72D297353CC}">
              <c16:uniqueId val="{00000001-6346-4871-8BDB-E71C75D709B0}"/>
            </c:ext>
          </c:extLst>
        </c:ser>
        <c:dLbls>
          <c:showLegendKey val="0"/>
          <c:showVal val="0"/>
          <c:showCatName val="0"/>
          <c:showSerName val="0"/>
          <c:showPercent val="0"/>
          <c:showBubbleSize val="0"/>
        </c:dLbls>
        <c:marker val="1"/>
        <c:smooth val="0"/>
        <c:axId val="398750224"/>
        <c:axId val="372220904"/>
      </c:lineChart>
      <c:catAx>
        <c:axId val="398750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220904"/>
        <c:crosses val="autoZero"/>
        <c:auto val="1"/>
        <c:lblAlgn val="ctr"/>
        <c:lblOffset val="100"/>
        <c:tickLblSkip val="1"/>
        <c:tickMarkSkip val="1"/>
        <c:noMultiLvlLbl val="0"/>
      </c:catAx>
      <c:valAx>
        <c:axId val="3722209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750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5.98</c:v>
                </c:pt>
                <c:pt idx="1">
                  <c:v>4.82</c:v>
                </c:pt>
                <c:pt idx="2">
                  <c:v>3.93</c:v>
                </c:pt>
                <c:pt idx="3">
                  <c:v>5.35</c:v>
                </c:pt>
                <c:pt idx="4">
                  <c:v>6.26</c:v>
                </c:pt>
              </c:numCache>
            </c:numRef>
          </c:val>
          <c:extLst>
            <c:ext xmlns:c16="http://schemas.microsoft.com/office/drawing/2014/chart" uri="{C3380CC4-5D6E-409C-BE32-E72D297353CC}">
              <c16:uniqueId val="{00000000-558B-4835-8CE1-31DC982056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58.15</c:v>
                </c:pt>
                <c:pt idx="1">
                  <c:v>60.02</c:v>
                </c:pt>
                <c:pt idx="2">
                  <c:v>56.42</c:v>
                </c:pt>
                <c:pt idx="3">
                  <c:v>50.72</c:v>
                </c:pt>
                <c:pt idx="4">
                  <c:v>44.85</c:v>
                </c:pt>
              </c:numCache>
            </c:numRef>
          </c:val>
          <c:extLst>
            <c:ext xmlns:c16="http://schemas.microsoft.com/office/drawing/2014/chart" uri="{C3380CC4-5D6E-409C-BE32-E72D297353CC}">
              <c16:uniqueId val="{00000001-558B-4835-8CE1-31DC98205689}"/>
            </c:ext>
          </c:extLst>
        </c:ser>
        <c:dLbls>
          <c:showLegendKey val="0"/>
          <c:showVal val="0"/>
          <c:showCatName val="0"/>
          <c:showSerName val="0"/>
          <c:showPercent val="0"/>
          <c:showBubbleSize val="0"/>
        </c:dLbls>
        <c:gapWidth val="250"/>
        <c:overlap val="100"/>
        <c:axId val="372222864"/>
        <c:axId val="372223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5.15</c:v>
                </c:pt>
                <c:pt idx="1">
                  <c:v>0.02</c:v>
                </c:pt>
                <c:pt idx="2">
                  <c:v>-2.98</c:v>
                </c:pt>
                <c:pt idx="3">
                  <c:v>-3.77</c:v>
                </c:pt>
                <c:pt idx="4">
                  <c:v>-1.53</c:v>
                </c:pt>
              </c:numCache>
            </c:numRef>
          </c:val>
          <c:smooth val="0"/>
          <c:extLst>
            <c:ext xmlns:c16="http://schemas.microsoft.com/office/drawing/2014/chart" uri="{C3380CC4-5D6E-409C-BE32-E72D297353CC}">
              <c16:uniqueId val="{00000002-558B-4835-8CE1-31DC98205689}"/>
            </c:ext>
          </c:extLst>
        </c:ser>
        <c:dLbls>
          <c:showLegendKey val="0"/>
          <c:showVal val="0"/>
          <c:showCatName val="0"/>
          <c:showSerName val="0"/>
          <c:showPercent val="0"/>
          <c:showBubbleSize val="0"/>
        </c:dLbls>
        <c:marker val="1"/>
        <c:smooth val="0"/>
        <c:axId val="372222864"/>
        <c:axId val="372223256"/>
      </c:lineChart>
      <c:catAx>
        <c:axId val="37222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223256"/>
        <c:crosses val="autoZero"/>
        <c:auto val="1"/>
        <c:lblAlgn val="ctr"/>
        <c:lblOffset val="100"/>
        <c:tickLblSkip val="1"/>
        <c:tickMarkSkip val="1"/>
        <c:noMultiLvlLbl val="0"/>
      </c:catAx>
      <c:valAx>
        <c:axId val="372223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22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89-449C-83AD-B62958CC43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89-449C-83AD-B62958CC43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89-449C-83AD-B62958CC43B2}"/>
            </c:ext>
          </c:extLst>
        </c:ser>
        <c:ser>
          <c:idx val="3"/>
          <c:order val="3"/>
          <c:tx>
            <c:strRef>
              <c:f>データシート!$A$30</c:f>
              <c:strCache>
                <c:ptCount val="1"/>
                <c:pt idx="0">
                  <c:v>墓地事業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89-449C-83AD-B62958CC43B2}"/>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4-B189-449C-83AD-B62958CC43B2}"/>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0.06</c:v>
                </c:pt>
                <c:pt idx="4">
                  <c:v>#N/A</c:v>
                </c:pt>
                <c:pt idx="5">
                  <c:v>0.08</c:v>
                </c:pt>
                <c:pt idx="6">
                  <c:v>#N/A</c:v>
                </c:pt>
                <c:pt idx="7">
                  <c:v>0.1</c:v>
                </c:pt>
                <c:pt idx="8">
                  <c:v>#N/A</c:v>
                </c:pt>
                <c:pt idx="9">
                  <c:v>0.09</c:v>
                </c:pt>
              </c:numCache>
            </c:numRef>
          </c:val>
          <c:extLst>
            <c:ext xmlns:c16="http://schemas.microsoft.com/office/drawing/2014/chart" uri="{C3380CC4-5D6E-409C-BE32-E72D297353CC}">
              <c16:uniqueId val="{00000005-B189-449C-83AD-B62958CC43B2}"/>
            </c:ext>
          </c:extLst>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0.12</c:v>
                </c:pt>
                <c:pt idx="2">
                  <c:v>#N/A</c:v>
                </c:pt>
                <c:pt idx="3">
                  <c:v>0.1</c:v>
                </c:pt>
                <c:pt idx="4">
                  <c:v>#N/A</c:v>
                </c:pt>
                <c:pt idx="5">
                  <c:v>7.0000000000000007E-2</c:v>
                </c:pt>
                <c:pt idx="6">
                  <c:v>#N/A</c:v>
                </c:pt>
                <c:pt idx="7">
                  <c:v>0.13</c:v>
                </c:pt>
                <c:pt idx="8">
                  <c:v>#N/A</c:v>
                </c:pt>
                <c:pt idx="9">
                  <c:v>0.17</c:v>
                </c:pt>
              </c:numCache>
            </c:numRef>
          </c:val>
          <c:extLst>
            <c:ext xmlns:c16="http://schemas.microsoft.com/office/drawing/2014/chart" uri="{C3380CC4-5D6E-409C-BE32-E72D297353CC}">
              <c16:uniqueId val="{00000006-B189-449C-83AD-B62958CC43B2}"/>
            </c:ext>
          </c:extLst>
        </c:ser>
        <c:ser>
          <c:idx val="7"/>
          <c:order val="7"/>
          <c:tx>
            <c:strRef>
              <c:f>データシート!$A$34</c:f>
              <c:strCache>
                <c:ptCount val="1"/>
                <c:pt idx="0">
                  <c:v>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0.65</c:v>
                </c:pt>
                <c:pt idx="2">
                  <c:v>#N/A</c:v>
                </c:pt>
                <c:pt idx="3">
                  <c:v>0.65</c:v>
                </c:pt>
                <c:pt idx="4">
                  <c:v>#N/A</c:v>
                </c:pt>
                <c:pt idx="5">
                  <c:v>0.79</c:v>
                </c:pt>
                <c:pt idx="6">
                  <c:v>#N/A</c:v>
                </c:pt>
                <c:pt idx="7">
                  <c:v>0.36</c:v>
                </c:pt>
                <c:pt idx="8">
                  <c:v>#N/A</c:v>
                </c:pt>
                <c:pt idx="9">
                  <c:v>0.37</c:v>
                </c:pt>
              </c:numCache>
            </c:numRef>
          </c:val>
          <c:extLst>
            <c:ext xmlns:c16="http://schemas.microsoft.com/office/drawing/2014/chart" uri="{C3380CC4-5D6E-409C-BE32-E72D297353CC}">
              <c16:uniqueId val="{00000007-B189-449C-83AD-B62958CC43B2}"/>
            </c:ext>
          </c:extLst>
        </c:ser>
        <c:ser>
          <c:idx val="8"/>
          <c:order val="8"/>
          <c:tx>
            <c:strRef>
              <c:f>データシート!$A$35</c:f>
              <c:strCache>
                <c:ptCount val="1"/>
                <c:pt idx="0">
                  <c:v>国民健康保険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1.23</c:v>
                </c:pt>
                <c:pt idx="2">
                  <c:v>#N/A</c:v>
                </c:pt>
                <c:pt idx="3">
                  <c:v>0.97</c:v>
                </c:pt>
                <c:pt idx="4">
                  <c:v>#N/A</c:v>
                </c:pt>
                <c:pt idx="5">
                  <c:v>0.39</c:v>
                </c:pt>
                <c:pt idx="6">
                  <c:v>#N/A</c:v>
                </c:pt>
                <c:pt idx="7">
                  <c:v>0.14000000000000001</c:v>
                </c:pt>
                <c:pt idx="8">
                  <c:v>#N/A</c:v>
                </c:pt>
                <c:pt idx="9">
                  <c:v>0.42</c:v>
                </c:pt>
              </c:numCache>
            </c:numRef>
          </c:val>
          <c:extLst>
            <c:ext xmlns:c16="http://schemas.microsoft.com/office/drawing/2014/chart" uri="{C3380CC4-5D6E-409C-BE32-E72D297353CC}">
              <c16:uniqueId val="{00000008-B189-449C-83AD-B62958CC43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5.41</c:v>
                </c:pt>
                <c:pt idx="2">
                  <c:v>#N/A</c:v>
                </c:pt>
                <c:pt idx="3">
                  <c:v>4.8099999999999996</c:v>
                </c:pt>
                <c:pt idx="4">
                  <c:v>#N/A</c:v>
                </c:pt>
                <c:pt idx="5">
                  <c:v>3.93</c:v>
                </c:pt>
                <c:pt idx="6">
                  <c:v>#N/A</c:v>
                </c:pt>
                <c:pt idx="7">
                  <c:v>5.34</c:v>
                </c:pt>
                <c:pt idx="8">
                  <c:v>#N/A</c:v>
                </c:pt>
                <c:pt idx="9">
                  <c:v>6.25</c:v>
                </c:pt>
              </c:numCache>
            </c:numRef>
          </c:val>
          <c:extLst>
            <c:ext xmlns:c16="http://schemas.microsoft.com/office/drawing/2014/chart" uri="{C3380CC4-5D6E-409C-BE32-E72D297353CC}">
              <c16:uniqueId val="{00000009-B189-449C-83AD-B62958CC43B2}"/>
            </c:ext>
          </c:extLst>
        </c:ser>
        <c:dLbls>
          <c:showLegendKey val="0"/>
          <c:showVal val="0"/>
          <c:showCatName val="0"/>
          <c:showSerName val="0"/>
          <c:showPercent val="0"/>
          <c:showBubbleSize val="0"/>
        </c:dLbls>
        <c:gapWidth val="150"/>
        <c:overlap val="100"/>
        <c:axId val="403790472"/>
        <c:axId val="403790864"/>
      </c:barChart>
      <c:catAx>
        <c:axId val="403790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790864"/>
        <c:crosses val="autoZero"/>
        <c:auto val="1"/>
        <c:lblAlgn val="ctr"/>
        <c:lblOffset val="100"/>
        <c:tickLblSkip val="1"/>
        <c:tickMarkSkip val="1"/>
        <c:noMultiLvlLbl val="0"/>
      </c:catAx>
      <c:valAx>
        <c:axId val="40379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90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215</c:v>
                </c:pt>
                <c:pt idx="5">
                  <c:v>222</c:v>
                </c:pt>
                <c:pt idx="8">
                  <c:v>259</c:v>
                </c:pt>
                <c:pt idx="11">
                  <c:v>266</c:v>
                </c:pt>
                <c:pt idx="14">
                  <c:v>268</c:v>
                </c:pt>
              </c:numCache>
            </c:numRef>
          </c:val>
          <c:extLst>
            <c:ext xmlns:c16="http://schemas.microsoft.com/office/drawing/2014/chart" uri="{C3380CC4-5D6E-409C-BE32-E72D297353CC}">
              <c16:uniqueId val="{00000000-271F-464A-A908-F035D9A00A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1F-464A-A908-F035D9A00A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71F-464A-A908-F035D9A00A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9</c:v>
                </c:pt>
                <c:pt idx="6">
                  <c:v>9</c:v>
                </c:pt>
                <c:pt idx="9">
                  <c:v>7</c:v>
                </c:pt>
                <c:pt idx="12">
                  <c:v>7</c:v>
                </c:pt>
              </c:numCache>
            </c:numRef>
          </c:val>
          <c:extLst>
            <c:ext xmlns:c16="http://schemas.microsoft.com/office/drawing/2014/chart" uri="{C3380CC4-5D6E-409C-BE32-E72D297353CC}">
              <c16:uniqueId val="{00000003-271F-464A-A908-F035D9A00A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87</c:v>
                </c:pt>
                <c:pt idx="3">
                  <c:v>105</c:v>
                </c:pt>
                <c:pt idx="6">
                  <c:v>105</c:v>
                </c:pt>
                <c:pt idx="9">
                  <c:v>105</c:v>
                </c:pt>
                <c:pt idx="12">
                  <c:v>105</c:v>
                </c:pt>
              </c:numCache>
            </c:numRef>
          </c:val>
          <c:extLst>
            <c:ext xmlns:c16="http://schemas.microsoft.com/office/drawing/2014/chart" uri="{C3380CC4-5D6E-409C-BE32-E72D297353CC}">
              <c16:uniqueId val="{00000004-271F-464A-A908-F035D9A00A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1F-464A-A908-F035D9A00A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1F-464A-A908-F035D9A00A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201</c:v>
                </c:pt>
                <c:pt idx="3">
                  <c:v>215</c:v>
                </c:pt>
                <c:pt idx="6">
                  <c:v>281</c:v>
                </c:pt>
                <c:pt idx="9">
                  <c:v>292</c:v>
                </c:pt>
                <c:pt idx="12">
                  <c:v>306</c:v>
                </c:pt>
              </c:numCache>
            </c:numRef>
          </c:val>
          <c:extLst>
            <c:ext xmlns:c16="http://schemas.microsoft.com/office/drawing/2014/chart" uri="{C3380CC4-5D6E-409C-BE32-E72D297353CC}">
              <c16:uniqueId val="{00000007-271F-464A-A908-F035D9A00AA7}"/>
            </c:ext>
          </c:extLst>
        </c:ser>
        <c:dLbls>
          <c:showLegendKey val="0"/>
          <c:showVal val="0"/>
          <c:showCatName val="0"/>
          <c:showSerName val="0"/>
          <c:showPercent val="0"/>
          <c:showBubbleSize val="0"/>
        </c:dLbls>
        <c:gapWidth val="100"/>
        <c:overlap val="100"/>
        <c:axId val="403786160"/>
        <c:axId val="40378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84</c:v>
                </c:pt>
                <c:pt idx="2">
                  <c:v>#N/A</c:v>
                </c:pt>
                <c:pt idx="3">
                  <c:v>#N/A</c:v>
                </c:pt>
                <c:pt idx="4">
                  <c:v>107</c:v>
                </c:pt>
                <c:pt idx="5">
                  <c:v>#N/A</c:v>
                </c:pt>
                <c:pt idx="6">
                  <c:v>#N/A</c:v>
                </c:pt>
                <c:pt idx="7">
                  <c:v>136</c:v>
                </c:pt>
                <c:pt idx="8">
                  <c:v>#N/A</c:v>
                </c:pt>
                <c:pt idx="9">
                  <c:v>#N/A</c:v>
                </c:pt>
                <c:pt idx="10">
                  <c:v>138</c:v>
                </c:pt>
                <c:pt idx="11">
                  <c:v>#N/A</c:v>
                </c:pt>
                <c:pt idx="12">
                  <c:v>#N/A</c:v>
                </c:pt>
                <c:pt idx="13">
                  <c:v>150</c:v>
                </c:pt>
                <c:pt idx="14">
                  <c:v>#N/A</c:v>
                </c:pt>
              </c:numCache>
            </c:numRef>
          </c:val>
          <c:smooth val="0"/>
          <c:extLst>
            <c:ext xmlns:c16="http://schemas.microsoft.com/office/drawing/2014/chart" uri="{C3380CC4-5D6E-409C-BE32-E72D297353CC}">
              <c16:uniqueId val="{00000008-271F-464A-A908-F035D9A00AA7}"/>
            </c:ext>
          </c:extLst>
        </c:ser>
        <c:dLbls>
          <c:showLegendKey val="0"/>
          <c:showVal val="0"/>
          <c:showCatName val="0"/>
          <c:showSerName val="0"/>
          <c:showPercent val="0"/>
          <c:showBubbleSize val="0"/>
        </c:dLbls>
        <c:marker val="1"/>
        <c:smooth val="0"/>
        <c:axId val="403786160"/>
        <c:axId val="403785376"/>
      </c:lineChart>
      <c:catAx>
        <c:axId val="40378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785376"/>
        <c:crosses val="autoZero"/>
        <c:auto val="1"/>
        <c:lblAlgn val="ctr"/>
        <c:lblOffset val="100"/>
        <c:tickLblSkip val="1"/>
        <c:tickMarkSkip val="1"/>
        <c:noMultiLvlLbl val="0"/>
      </c:catAx>
      <c:valAx>
        <c:axId val="40378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8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2735</c:v>
                </c:pt>
                <c:pt idx="5">
                  <c:v>2620</c:v>
                </c:pt>
                <c:pt idx="8">
                  <c:v>2703</c:v>
                </c:pt>
                <c:pt idx="11">
                  <c:v>2792</c:v>
                </c:pt>
                <c:pt idx="14">
                  <c:v>2861</c:v>
                </c:pt>
              </c:numCache>
            </c:numRef>
          </c:val>
          <c:extLst>
            <c:ext xmlns:c16="http://schemas.microsoft.com/office/drawing/2014/chart" uri="{C3380CC4-5D6E-409C-BE32-E72D297353CC}">
              <c16:uniqueId val="{00000000-4C48-42D0-865D-1ED9F54525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C48-42D0-865D-1ED9F54525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1580</c:v>
                </c:pt>
                <c:pt idx="5">
                  <c:v>1675</c:v>
                </c:pt>
                <c:pt idx="8">
                  <c:v>1632</c:v>
                </c:pt>
                <c:pt idx="11">
                  <c:v>1640</c:v>
                </c:pt>
                <c:pt idx="14">
                  <c:v>1652</c:v>
                </c:pt>
              </c:numCache>
            </c:numRef>
          </c:val>
          <c:extLst>
            <c:ext xmlns:c16="http://schemas.microsoft.com/office/drawing/2014/chart" uri="{C3380CC4-5D6E-409C-BE32-E72D297353CC}">
              <c16:uniqueId val="{00000002-4C48-42D0-865D-1ED9F54525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48-42D0-865D-1ED9F54525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48-42D0-865D-1ED9F54525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48-42D0-865D-1ED9F54525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570</c:v>
                </c:pt>
                <c:pt idx="3">
                  <c:v>487</c:v>
                </c:pt>
                <c:pt idx="6">
                  <c:v>414</c:v>
                </c:pt>
                <c:pt idx="9">
                  <c:v>406</c:v>
                </c:pt>
                <c:pt idx="12">
                  <c:v>382</c:v>
                </c:pt>
              </c:numCache>
            </c:numRef>
          </c:val>
          <c:extLst>
            <c:ext xmlns:c16="http://schemas.microsoft.com/office/drawing/2014/chart" uri="{C3380CC4-5D6E-409C-BE32-E72D297353CC}">
              <c16:uniqueId val="{00000006-4C48-42D0-865D-1ED9F54525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c:v>
                </c:pt>
                <c:pt idx="3">
                  <c:v>5</c:v>
                </c:pt>
                <c:pt idx="6">
                  <c:v>7</c:v>
                </c:pt>
                <c:pt idx="9">
                  <c:v>6</c:v>
                </c:pt>
                <c:pt idx="12">
                  <c:v>6</c:v>
                </c:pt>
              </c:numCache>
            </c:numRef>
          </c:val>
          <c:extLst>
            <c:ext xmlns:c16="http://schemas.microsoft.com/office/drawing/2014/chart" uri="{C3380CC4-5D6E-409C-BE32-E72D297353CC}">
              <c16:uniqueId val="{00000007-4C48-42D0-865D-1ED9F54525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1033</c:v>
                </c:pt>
                <c:pt idx="3">
                  <c:v>862</c:v>
                </c:pt>
                <c:pt idx="6">
                  <c:v>817</c:v>
                </c:pt>
                <c:pt idx="9">
                  <c:v>1036</c:v>
                </c:pt>
                <c:pt idx="12">
                  <c:v>920</c:v>
                </c:pt>
              </c:numCache>
            </c:numRef>
          </c:val>
          <c:extLst>
            <c:ext xmlns:c16="http://schemas.microsoft.com/office/drawing/2014/chart" uri="{C3380CC4-5D6E-409C-BE32-E72D297353CC}">
              <c16:uniqueId val="{00000008-4C48-42D0-865D-1ED9F54525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C48-42D0-865D-1ED9F54525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2793</c:v>
                </c:pt>
                <c:pt idx="3">
                  <c:v>2786</c:v>
                </c:pt>
                <c:pt idx="6">
                  <c:v>2843</c:v>
                </c:pt>
                <c:pt idx="9">
                  <c:v>3009</c:v>
                </c:pt>
                <c:pt idx="12">
                  <c:v>3181</c:v>
                </c:pt>
              </c:numCache>
            </c:numRef>
          </c:val>
          <c:extLst>
            <c:ext xmlns:c16="http://schemas.microsoft.com/office/drawing/2014/chart" uri="{C3380CC4-5D6E-409C-BE32-E72D297353CC}">
              <c16:uniqueId val="{0000000A-4C48-42D0-865D-1ED9F54525F0}"/>
            </c:ext>
          </c:extLst>
        </c:ser>
        <c:dLbls>
          <c:showLegendKey val="0"/>
          <c:showVal val="0"/>
          <c:showCatName val="0"/>
          <c:showSerName val="0"/>
          <c:showPercent val="0"/>
          <c:showBubbleSize val="0"/>
        </c:dLbls>
        <c:gapWidth val="100"/>
        <c:overlap val="100"/>
        <c:axId val="403791256"/>
        <c:axId val="403786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87</c:v>
                </c:pt>
                <c:pt idx="2">
                  <c:v>#N/A</c:v>
                </c:pt>
                <c:pt idx="3">
                  <c:v>#N/A</c:v>
                </c:pt>
                <c:pt idx="4">
                  <c:v>0</c:v>
                </c:pt>
                <c:pt idx="5">
                  <c:v>#N/A</c:v>
                </c:pt>
                <c:pt idx="6">
                  <c:v>#N/A</c:v>
                </c:pt>
                <c:pt idx="7">
                  <c:v>0</c:v>
                </c:pt>
                <c:pt idx="8">
                  <c:v>#N/A</c:v>
                </c:pt>
                <c:pt idx="9">
                  <c:v>#N/A</c:v>
                </c:pt>
                <c:pt idx="10">
                  <c:v>25</c:v>
                </c:pt>
                <c:pt idx="11">
                  <c:v>#N/A</c:v>
                </c:pt>
                <c:pt idx="12">
                  <c:v>#N/A</c:v>
                </c:pt>
                <c:pt idx="13">
                  <c:v>0</c:v>
                </c:pt>
                <c:pt idx="14">
                  <c:v>#N/A</c:v>
                </c:pt>
              </c:numCache>
            </c:numRef>
          </c:val>
          <c:smooth val="0"/>
          <c:extLst>
            <c:ext xmlns:c16="http://schemas.microsoft.com/office/drawing/2014/chart" uri="{C3380CC4-5D6E-409C-BE32-E72D297353CC}">
              <c16:uniqueId val="{0000000B-4C48-42D0-865D-1ED9F54525F0}"/>
            </c:ext>
          </c:extLst>
        </c:ser>
        <c:dLbls>
          <c:showLegendKey val="0"/>
          <c:showVal val="0"/>
          <c:showCatName val="0"/>
          <c:showSerName val="0"/>
          <c:showPercent val="0"/>
          <c:showBubbleSize val="0"/>
        </c:dLbls>
        <c:marker val="1"/>
        <c:smooth val="0"/>
        <c:axId val="403791256"/>
        <c:axId val="403786944"/>
      </c:lineChart>
      <c:catAx>
        <c:axId val="403791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786944"/>
        <c:crosses val="autoZero"/>
        <c:auto val="1"/>
        <c:lblAlgn val="ctr"/>
        <c:lblOffset val="100"/>
        <c:tickLblSkip val="1"/>
        <c:tickMarkSkip val="1"/>
        <c:noMultiLvlLbl val="0"/>
      </c:catAx>
      <c:valAx>
        <c:axId val="40378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91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889</c:v>
                </c:pt>
                <c:pt idx="1">
                  <c:v>806</c:v>
                </c:pt>
                <c:pt idx="2">
                  <c:v>759</c:v>
                </c:pt>
              </c:numCache>
            </c:numRef>
          </c:val>
          <c:extLst>
            <c:ext xmlns:c16="http://schemas.microsoft.com/office/drawing/2014/chart" uri="{C3380CC4-5D6E-409C-BE32-E72D297353CC}">
              <c16:uniqueId val="{00000000-CFE3-4DC2-B228-530A685347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c:v>
                </c:pt>
                <c:pt idx="1">
                  <c:v>21</c:v>
                </c:pt>
                <c:pt idx="2">
                  <c:v>21</c:v>
                </c:pt>
              </c:numCache>
            </c:numRef>
          </c:val>
          <c:extLst>
            <c:ext xmlns:c16="http://schemas.microsoft.com/office/drawing/2014/chart" uri="{C3380CC4-5D6E-409C-BE32-E72D297353CC}">
              <c16:uniqueId val="{00000001-CFE3-4DC2-B228-530A685347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709</c:v>
                </c:pt>
                <c:pt idx="1">
                  <c:v>800</c:v>
                </c:pt>
                <c:pt idx="2">
                  <c:v>859</c:v>
                </c:pt>
              </c:numCache>
            </c:numRef>
          </c:val>
          <c:extLst>
            <c:ext xmlns:c16="http://schemas.microsoft.com/office/drawing/2014/chart" uri="{C3380CC4-5D6E-409C-BE32-E72D297353CC}">
              <c16:uniqueId val="{00000002-CFE3-4DC2-B228-530A6853473D}"/>
            </c:ext>
          </c:extLst>
        </c:ser>
        <c:dLbls>
          <c:showLegendKey val="0"/>
          <c:showVal val="0"/>
          <c:showCatName val="0"/>
          <c:showSerName val="0"/>
          <c:showPercent val="0"/>
          <c:showBubbleSize val="0"/>
        </c:dLbls>
        <c:gapWidth val="120"/>
        <c:overlap val="100"/>
        <c:axId val="403790080"/>
        <c:axId val="403788904"/>
      </c:barChart>
      <c:catAx>
        <c:axId val="40379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788904"/>
        <c:crosses val="autoZero"/>
        <c:auto val="1"/>
        <c:lblAlgn val="ctr"/>
        <c:lblOffset val="100"/>
        <c:tickLblSkip val="1"/>
        <c:tickMarkSkip val="1"/>
        <c:noMultiLvlLbl val="0"/>
      </c:catAx>
      <c:valAx>
        <c:axId val="403788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79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{E5CA1853-DA45-46C0-8247-AC51BAB22613}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250-4C64-B12F-FFF5616C46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{2B564458-C18F-4484-9CA5-C7ED9F91D7BB}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50-4C64-B12F-FFF5616C46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{37C92DE0-7E48-4F27-9940-DFBF338C04EE}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50-4C64-B12F-FFF5616C46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{3334A519-8EBE-4B88-83A4-4F540DC7A36E}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50-4C64-B12F-FFF5616C46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{977DB69D-E8E0-4393-8AEC-91E6B4EA6E09}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50-4C64-B12F-FFF5616C465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{737302AD-3272-4F7D-BB60-C4F6DE6DE8B1}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250-4C64-B12F-FFF5616C465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{535A8177-5D1D-41F8-94BD-3FF3CD016026}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250-4C64-B12F-FFF5616C465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{464BE53B-F599-49F9-A157-973DD4480F8A}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250-4C64-B12F-FFF5616C465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{E77C2342-2479-40D8-94DF-0A25D7454E7F}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250-4C64-B12F-FFF5616C46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250-4C64-B12F-FFF5616C46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{B542392E-F519-4FC4-9ADD-3081C835B189}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250-4C64-B12F-FFF5616C46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{6661445D-E880-4208-993B-C4A40BD4C1D9}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50-4C64-B12F-FFF5616C46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{EFE51A25-CF69-43EF-9AC0-478319F678CA}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50-4C64-B12F-FFF5616C46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{3DF71118-4241-4099-96C0-1B81F168B2C4}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50-4C64-B12F-FFF5616C46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{09D68333-485B-44BC-9892-176E000980A5}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50-4C64-B12F-FFF5616C465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{C7CFF41E-1E54-4BE4-B138-7C15B39EB47E}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250-4C64-B12F-FFF5616C465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{C7530165-EE53-4EDD-B74A-B86D8CC5DAF5}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250-4C64-B12F-FFF5616C465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{31C655AC-0187-4C8D-9A12-95C4C7BBCBB1}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250-4C64-B12F-FFF5616C465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{7E59E435-0EBC-4847-8D95-56034D23DE72}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250-4C64-B12F-FFF5616C46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C250-4C64-B12F-FFF5616C4654}"/>
            </c:ext>
          </c:extLst>
        </c:ser>
        <c:dLbls>
          <c:showLegendKey val="0"/>
          <c:showVal val="1"/>
          <c:showCatName val="0"/>
          <c:showSerName val="0"/>
          <c:showPercent val="0"/>
          <c:showBubbleSize val="0"/>
        </c:dLbls>
        <c:axId val="403783808"/>
        <c:axId val="403784200"/>
      </c:scatterChart>
      <c:valAx>
        <c:axId val="403783808"/>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784200"/>
        <c:crosses val="autoZero"/>
        <c:crossBetween val="midCat"/>
      </c:valAx>
      <c:valAx>
        <c:axId val="40378420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3783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{18AF0D0E-3EC2-4BA1-B323-EE55323F1260}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6E9-429A-A497-CD61E0733F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{BB693E29-A8FB-4905-9E9C-6059F25FCC4B}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E9-429A-A497-CD61E0733F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{415D7528-5AED-40C6-9CF7-4BD7DAB455F8}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E9-429A-A497-CD61E0733F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{350659FB-965C-4B4A-BA89-5DE4854F282E}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E9-429A-A497-CD61E0733F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{45607A00-0C95-42CE-A051-D9C2996EDDA2}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E9-429A-A497-CD61E0733FF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{4405C2FE-A96D-4114-8897-24F8C7A4E698}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6E9-429A-A497-CD61E0733FF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{EF7DAC5D-68E5-499E-8C9F-B8B866DED666}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6E9-429A-A497-CD61E0733FF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{8DDEF0C6-82C7-4929-BBD6-E59D95776ACA}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6E9-429A-A497-CD61E0733FF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{81BAD75B-8127-4BEE-88EE-79AFECFBC5BC}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6E9-429A-A497-CD61E0733F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6.7</c:v>
                </c:pt>
                <c:pt idx="16">
                  <c:v>8.1999999999999993</c:v>
                </c:pt>
                <c:pt idx="24">
                  <c:v>9.6</c:v>
                </c:pt>
                <c:pt idx="32">
                  <c:v>10.4</c:v>
                </c:pt>
              </c:numCache>
            </c:numRef>
          </c:xVal>
          <c:yVal>
            <c:numRef>
              <c:f>公会計指標分析・財政指標組合せ分析表!$BP$73:$DC$73</c:f>
              <c:numCache>
                <c:formatCode>#,##0.0;"▲ "#,##0.0</c:formatCode>
                <c:ptCount val="40"/>
                <c:pt idx="0">
                  <c:v>6.4</c:v>
                </c:pt>
                <c:pt idx="24">
                  <c:v>1.9</c:v>
                </c:pt>
              </c:numCache>
            </c:numRef>
          </c:yVal>
          <c:smooth val="0"/>
          <c:extLst>
            <c:ext xmlns:c16="http://schemas.microsoft.com/office/drawing/2014/chart" uri="{C3380CC4-5D6E-409C-BE32-E72D297353CC}">
              <c16:uniqueId val="{00000009-36E9-429A-A497-CD61E0733F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21161056433163E-2"/>
                  <c:y val="-9.079773574618110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{DD38C597-E53E-4F76-A6F9-A5A157E9DAB1}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6E9-429A-A497-CD61E0733F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{42CF1685-7A83-4E10-88A4-28B47FAE0431}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E9-429A-A497-CD61E0733F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{26F5EA76-3D3C-44E4-A624-AC60BD135EDD}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E9-429A-A497-CD61E0733F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{9EC5C104-398D-4694-A858-9C2AB583C83B}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E9-429A-A497-CD61E0733F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{95CE3B04-F297-43D3-AA81-3D3174C0F077}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E9-429A-A497-CD61E0733FF3}"/>
                </c:ext>
              </c:extLst>
            </c:dLbl>
            <c:dLbl>
              <c:idx val="8"/>
              <c:layout>
                <c:manualLayout>
                  <c:x val="-4.5160355153971272E-2"/>
                  <c:y val="-9.079773574618110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{25BD001F-FFD4-44BB-8EE4-EB7452600438}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6E9-429A-A497-CD61E0733FF3}"/>
                </c:ext>
              </c:extLst>
            </c:dLbl>
            <c:dLbl>
              <c:idx val="16"/>
              <c:layout>
                <c:manualLayout>
                  <c:x val="-1.8235628084250059E-2"/>
                  <c:y val="-5.295628420166489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{53027F0F-00CD-4CE1-96D7-59F58E388AC3}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6E9-429A-A497-CD61E0733FF3}"/>
                </c:ext>
              </c:extLst>
            </c:dLbl>
            <c:dLbl>
              <c:idx val="24"/>
              <c:layout>
                <c:manualLayout>
                  <c:x val="-2.6647173287753123E-2"/>
                  <c:y val="-5.768638002283706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{93EC7A67-721A-4008-998F-55F2384DA7B5}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6E9-429A-A497-CD61E0733FF3}"/>
                </c:ext>
              </c:extLst>
            </c:dLbl>
            <c:dLbl>
              <c:idx val="32"/>
              <c:layout>
                <c:manualLayout>
                  <c:x val="-3.1570342725075584E-2"/>
                  <c:y val="-1.984492847832089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{EADF0F75-681B-48CE-9117-1F4DBD2C7CAD}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6E9-429A-A497-CD61E0733F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6E9-429A-A497-CD61E0733FF3}"/>
            </c:ext>
          </c:extLst>
        </c:ser>
        <c:dLbls>
          <c:showLegendKey val="0"/>
          <c:showVal val="1"/>
          <c:showCatName val="0"/>
          <c:showSerName val="0"/>
          <c:showPercent val="0"/>
          <c:showBubbleSize val="0"/>
        </c:dLbls>
        <c:axId val="403789688"/>
        <c:axId val="403784984"/>
      </c:scatterChart>
      <c:valAx>
        <c:axId val="403789688"/>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784984"/>
        <c:crosses val="autoZero"/>
        <c:crossBetween val="midCat"/>
      </c:valAx>
      <c:valAx>
        <c:axId val="403784984"/>
        <c:scaling>
          <c:orientation val="maxMin"/>
          <c:max val="8"/>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3789688"/>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・実質公債費比率の分子となる元利償還金については、平成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年度を中心とした大型プロジェクト事業に係る元金償還が平成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年度から始まったことで上昇傾向にある。また、令和２年度に終了する２回目の大型プロジェクト事業に係る元金償還もいずれ始まり、令和６年度には４億円を超える見込である。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・同じく実質公債費比率の分子となる準元利償還金については、新たな地方債の借入は行っていないため、しばらく定額の状態が続く。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・当村の将来負担額については、平成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中心とした大型プロジェクト事業において、数年にわたり多額の地方債を借り入れ、地方債現在高が増加していることが大きい。さらに、令和２年度に終了した２回目の大型プロジェクト事業においても多額の地方債の借入を行っており、数値は上昇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である充当可能基金については、近年の取り崩し状況等から今後は減少傾向になると見込んでいる。一方、基準財政需要額算入見込額については、交付税措置の有利な地方債を優先的に借り入れるよう努めているので、数値は上昇傾向を見込んで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福島県湯川村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規模が小さい当村の場合は、一つでも大きな建設事業等が行われると直に財政に影響するため、歳計剰余積立額以上に基金を取り崩す必要性に迫られる可能性についても十分想定したうえで、毎年の収支の中で取崩しを極力抑制する必要があるが、目的基金への積立移行も今後は検討し、サービスの向上に向けた財源投入も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・ふるさと創生基金：本村の重点施策となる生活環境整備の推進と福祉行政の推進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・農業振興基金：ふるさと応援寄附金等を財源として、湯川村の農業振興を図る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・農業振興基金：農業振興施設整備事業等を実施するため、令和７年度まで毎年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・公共施設等整備基金：今後予想される老朽化する公共施設の更新等の費用に充てるため、令和７年度まで毎年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百万円であり、１／２以上にあたる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％の範囲内となるように努めることとしている。また、財政規模が小さい当村の場合は、</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つでも大きな建設事業等が行われると直に財政に影響するため、歳計剰余積立額以上に基金を取崩す必要性に迫られる可能性についても十分想定したうえで、毎年の収支の中で取崩しを極力抑制する必要がある</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令和２年度末現在残高で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百万円と横ばいの状態である。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・現在のところ取崩して繰上償還する予定は無いが、今後は少しでも将来負担を軽減するための方策として、高金利の借入分を繰上償還することも検討していかなければならない。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
3,194
16.37
3,531,884
3,400,568
105,952
1,692,980
3,181,274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6" name="テキスト ボックス 35"/>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2" name="正方形/長方形 51"/>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3" name="正方形/長方形 5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4" name="正方形/長方形 5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5" name="正方形/長方形 5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6" name="正方形/長方形 5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7" name="正方形/長方形 5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8" name="正方形/長方形 5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9" name="正方形/長方形 5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0" name="正方形/長方形 5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1" name="正方形/長方形 6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2" name="正方形/長方形 6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3" name="正方形/長方形 6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4" name="正方形/長方形 6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5" name="テキスト ボックス 6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債務償還比率は県平均を上回っており、主な要因としては、令和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年度に行った各種事業（若者定住住宅整備事業、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防災行政無線整備事業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公立学校情報通信ネットワーク環境施設整備事業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）に係る多額の地方債の借入により、地方債現在高が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債務償還比率については、県平均の数値に近い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％を上限の目安と捉えており、なるべく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％を上回らないよう取り組んでいく。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6" name="テキスト ボックス 6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7" name="直線コネクタ 6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8" name="テキスト ボックス 6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9" name="直線コネクタ 6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0" name="テキスト ボックス 6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1" name="直線コネクタ 7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72" name="テキスト ボックス 7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3" name="直線コネクタ 7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4" name="テキスト ボックス 7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5" name="直線コネクタ 7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6" name="テキスト ボックス 7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7" name="直線コネクタ 7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8" name="テキスト ボックス 7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9" name="直線コネクタ 7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80" name="テキスト ボックス 7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83" name="直線コネクタ 82"/>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84"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85" name="直線コネクタ 84"/>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7" name="直線コネクタ 8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88"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89" name="フローチャート: 判断 88"/>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90" name="フローチャート: 判断 89"/>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91" name="フローチャート: 判断 90"/>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92" name="フローチャート: 判断 91"/>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93" name="フローチャート: 判断 92"/>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160673</xdr:rowOff>
    </xdr:from>
    <xdr:to>
      <xdr:col>76</xdr:col>
      <xdr:colOff>73025</xdr:colOff>
      <xdr:row>29</xdr:row>
      <xdr:rowOff>90823</xdr:rowOff>
    </xdr:to>
    <xdr:sp macro="" textlink="">
      <xdr:nvSpPr>
        <xdr:cNvPr id="99" name="楕円 98"/>
        <xdr:cNvSpPr/>
      </xdr:nvSpPr>
      <xdr:spPr>
        <a:xfrm>
          <a:off x="14744700" y="573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139100</xdr:rowOff>
    </xdr:from>
    <xdr:ext cx="469744" cy="259045"/>
    <xdr:sp macro="" textlink="">
      <xdr:nvSpPr>
        <xdr:cNvPr id="100" name="債務償還比率該当値テキスト"/>
        <xdr:cNvSpPr txBox="1"/>
      </xdr:nvSpPr>
      <xdr:spPr>
        <a:xfrm>
          <a:off x="14846300" y="571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45357</xdr:rowOff>
    </xdr:from>
    <xdr:to>
      <xdr:col>72</xdr:col>
      <xdr:colOff>123825</xdr:colOff>
      <xdr:row>29</xdr:row>
      <xdr:rowOff>146957</xdr:rowOff>
    </xdr:to>
    <xdr:sp macro="" textlink="">
      <xdr:nvSpPr>
        <xdr:cNvPr id="101" name="楕円 100"/>
        <xdr:cNvSpPr/>
      </xdr:nvSpPr>
      <xdr:spPr>
        <a:xfrm>
          <a:off x="14033500" y="57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40023</xdr:rowOff>
    </xdr:from>
    <xdr:to>
      <xdr:col>76</xdr:col>
      <xdr:colOff>22225</xdr:colOff>
      <xdr:row>29</xdr:row>
      <xdr:rowOff>96157</xdr:rowOff>
    </xdr:to>
    <xdr:cxnSp macro="">
      <xdr:nvCxnSpPr>
        <xdr:cNvPr id="102" name="直線コネクタ 101"/>
        <xdr:cNvCxnSpPr/>
      </xdr:nvCxnSpPr>
      <xdr:spPr>
        <a:xfrm flipV="1">
          <a:off x="14084300" y="5783598"/>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134354</xdr:rowOff>
    </xdr:from>
    <xdr:to>
      <xdr:col>68</xdr:col>
      <xdr:colOff>123825</xdr:colOff>
      <xdr:row>29</xdr:row>
      <xdr:rowOff>64504</xdr:rowOff>
    </xdr:to>
    <xdr:sp macro="" textlink="">
      <xdr:nvSpPr>
        <xdr:cNvPr id="103" name="楕円 102"/>
        <xdr:cNvSpPr/>
      </xdr:nvSpPr>
      <xdr:spPr>
        <a:xfrm>
          <a:off x="13271500" y="57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13704</xdr:rowOff>
    </xdr:from>
    <xdr:to>
      <xdr:col>72</xdr:col>
      <xdr:colOff>73025</xdr:colOff>
      <xdr:row>29</xdr:row>
      <xdr:rowOff>96157</xdr:rowOff>
    </xdr:to>
    <xdr:cxnSp macro="">
      <xdr:nvCxnSpPr>
        <xdr:cNvPr id="104" name="直線コネクタ 103"/>
        <xdr:cNvCxnSpPr/>
      </xdr:nvCxnSpPr>
      <xdr:spPr>
        <a:xfrm>
          <a:off x="13322300" y="5757279"/>
          <a:ext cx="762000" cy="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141756</xdr:rowOff>
    </xdr:from>
    <xdr:to>
      <xdr:col>64</xdr:col>
      <xdr:colOff>123825</xdr:colOff>
      <xdr:row>29</xdr:row>
      <xdr:rowOff>71906</xdr:rowOff>
    </xdr:to>
    <xdr:sp macro="" textlink="">
      <xdr:nvSpPr>
        <xdr:cNvPr id="105" name="楕円 104"/>
        <xdr:cNvSpPr/>
      </xdr:nvSpPr>
      <xdr:spPr>
        <a:xfrm>
          <a:off x="12509500" y="57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13704</xdr:rowOff>
    </xdr:from>
    <xdr:to>
      <xdr:col>68</xdr:col>
      <xdr:colOff>73025</xdr:colOff>
      <xdr:row>29</xdr:row>
      <xdr:rowOff>21106</xdr:rowOff>
    </xdr:to>
    <xdr:cxnSp macro="">
      <xdr:nvCxnSpPr>
        <xdr:cNvPr id="106" name="直線コネクタ 105"/>
        <xdr:cNvCxnSpPr/>
      </xdr:nvCxnSpPr>
      <xdr:spPr>
        <a:xfrm flipV="1">
          <a:off x="12560300" y="5757279"/>
          <a:ext cx="762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124726</xdr:rowOff>
    </xdr:from>
    <xdr:to>
      <xdr:col>60</xdr:col>
      <xdr:colOff>123825</xdr:colOff>
      <xdr:row>30</xdr:row>
      <xdr:rowOff>54876</xdr:rowOff>
    </xdr:to>
    <xdr:sp macro="" textlink="">
      <xdr:nvSpPr>
        <xdr:cNvPr id="107" name="楕円 106"/>
        <xdr:cNvSpPr/>
      </xdr:nvSpPr>
      <xdr:spPr>
        <a:xfrm>
          <a:off x="11747500" y="58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21106</xdr:rowOff>
    </xdr:from>
    <xdr:to>
      <xdr:col>64</xdr:col>
      <xdr:colOff>73025</xdr:colOff>
      <xdr:row>30</xdr:row>
      <xdr:rowOff>4076</xdr:rowOff>
    </xdr:to>
    <xdr:cxnSp macro="">
      <xdr:nvCxnSpPr>
        <xdr:cNvPr id="108" name="直線コネクタ 107"/>
        <xdr:cNvCxnSpPr/>
      </xdr:nvCxnSpPr>
      <xdr:spPr>
        <a:xfrm flipV="1">
          <a:off x="11798300" y="5764681"/>
          <a:ext cx="762000" cy="1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09"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10"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11" name="n_3aveValue債務償還比率"/>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12" name="n_4aveValue債務償還比率"/>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138084</xdr:rowOff>
    </xdr:from>
    <xdr:ext cx="469744" cy="259045"/>
    <xdr:sp macro="" textlink="">
      <xdr:nvSpPr>
        <xdr:cNvPr id="113" name="n_1mainValue債務償還比率"/>
        <xdr:cNvSpPr txBox="1"/>
      </xdr:nvSpPr>
      <xdr:spPr>
        <a:xfrm>
          <a:off x="13836727" y="588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55631</xdr:rowOff>
    </xdr:from>
    <xdr:ext cx="469744" cy="259045"/>
    <xdr:sp macro="" textlink="">
      <xdr:nvSpPr>
        <xdr:cNvPr id="114" name="n_2mainValue債務償還比率"/>
        <xdr:cNvSpPr txBox="1"/>
      </xdr:nvSpPr>
      <xdr:spPr>
        <a:xfrm>
          <a:off x="13087427" y="579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63033</xdr:rowOff>
    </xdr:from>
    <xdr:ext cx="469744" cy="259045"/>
    <xdr:sp macro="" textlink="">
      <xdr:nvSpPr>
        <xdr:cNvPr id="115" name="n_3mainValue債務償還比率"/>
        <xdr:cNvSpPr txBox="1"/>
      </xdr:nvSpPr>
      <xdr:spPr>
        <a:xfrm>
          <a:off x="12325427" y="580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46003</xdr:rowOff>
    </xdr:from>
    <xdr:ext cx="469744" cy="259045"/>
    <xdr:sp macro="" textlink="">
      <xdr:nvSpPr>
        <xdr:cNvPr id="116" name="n_4mainValue債務償還比率"/>
        <xdr:cNvSpPr txBox="1"/>
      </xdr:nvSpPr>
      <xdr:spPr>
        <a:xfrm>
          <a:off x="11563427" y="596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7" name="正方形/長方形 11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8" name="正方形/長方形 11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9" name="正方形/長方形 11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0" name="正方形/長方形 11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1" name="テキスト ボックス 12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2" name="テキスト ボックス 12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
3,194
16.37
3,531,884
3,400,568
105,952
1,692,980
3,181,274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
3,194
16.37
3,531,884
3,400,568
105,952
1,692,980
3,181,274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
3,194
16.37
3,531,884
3,400,568
105,952
1,692,980
3,181,274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・人口の減少や高齢化が進む当村だが、当指数は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ポイント上回っている。しかし、今後低下傾向となることも考えられるため、滞納額の圧縮や更なる徴収業務の強化に取り組み、財政基盤の強化に努める。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94" name="テキスト ボックス 93"/>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・前年度比で経常的経費は増加したものの、地方消費税交付金や普通交付税といった経常一般財源収入額等の増加に伴い、当比率は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ポイントの減となった。また、人件費に係るものが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ポイント上昇）と最も高い水準にあるため、「湯川村定員適正化計画」に基づき、人件費を可能な限り抑制するなど行財政改革への取組を通じて義務的経費の削減に努める。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104866</xdr:rowOff>
    </xdr:to>
    <xdr:cxnSp macro="">
      <xdr:nvCxnSpPr>
        <xdr:cNvPr id="135" name="直線コネクタ 134"/>
        <xdr:cNvCxnSpPr/>
      </xdr:nvCxnSpPr>
      <xdr:spPr>
        <a:xfrm flipV="1">
          <a:off x="4114800" y="11001828"/>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104866</xdr:rowOff>
    </xdr:to>
    <xdr:cxnSp macro="">
      <xdr:nvCxnSpPr>
        <xdr:cNvPr id="138" name="直線コネクタ 137"/>
        <xdr:cNvCxnSpPr/>
      </xdr:nvCxnSpPr>
      <xdr:spPr>
        <a:xfrm>
          <a:off x="3225800" y="110363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83276</xdr:rowOff>
    </xdr:from>
    <xdr:to>
      <xdr:col>15</xdr:col>
      <xdr:colOff>82550</xdr:colOff>
      <xdr:row>64</xdr:row>
      <xdr:rowOff>63500</xdr:rowOff>
    </xdr:to>
    <xdr:cxnSp macro="">
      <xdr:nvCxnSpPr>
        <xdr:cNvPr id="141" name="直線コネクタ 140"/>
        <xdr:cNvCxnSpPr/>
      </xdr:nvCxnSpPr>
      <xdr:spPr>
        <a:xfrm>
          <a:off x="2336800" y="1088462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83276</xdr:rowOff>
    </xdr:from>
    <xdr:to>
      <xdr:col>11</xdr:col>
      <xdr:colOff>31750</xdr:colOff>
      <xdr:row>63</xdr:row>
      <xdr:rowOff>159113</xdr:rowOff>
    </xdr:to>
    <xdr:cxnSp macro="">
      <xdr:nvCxnSpPr>
        <xdr:cNvPr id="144" name="直線コネクタ 143"/>
        <xdr:cNvCxnSpPr/>
      </xdr:nvCxnSpPr>
      <xdr:spPr>
        <a:xfrm flipV="1">
          <a:off x="1447800" y="108846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149678</xdr:rowOff>
    </xdr:from>
    <xdr:to>
      <xdr:col>23</xdr:col>
      <xdr:colOff>184150</xdr:colOff>
      <xdr:row>64</xdr:row>
      <xdr:rowOff>79828</xdr:rowOff>
    </xdr:to>
    <xdr:sp macro="" textlink="">
      <xdr:nvSpPr>
        <xdr:cNvPr id="154" name="楕円 153"/>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121755</xdr:rowOff>
    </xdr:from>
    <xdr:ext cx="762000" cy="259045"/>
    <xdr:sp macro="" textlink="">
      <xdr:nvSpPr>
        <xdr:cNvPr id="155" name="財政構造の弾力性該当値テキスト"/>
        <xdr:cNvSpPr txBox="1"/>
      </xdr:nvSpPr>
      <xdr:spPr>
        <a:xfrm>
          <a:off x="5041900" y="1092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54066</xdr:rowOff>
    </xdr:from>
    <xdr:to>
      <xdr:col>19</xdr:col>
      <xdr:colOff>184150</xdr:colOff>
      <xdr:row>64</xdr:row>
      <xdr:rowOff>155666</xdr:rowOff>
    </xdr:to>
    <xdr:sp macro="" textlink="">
      <xdr:nvSpPr>
        <xdr:cNvPr id="156" name="楕円 155"/>
        <xdr:cNvSpPr/>
      </xdr:nvSpPr>
      <xdr:spPr>
        <a:xfrm>
          <a:off x="4064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140443</xdr:rowOff>
    </xdr:from>
    <xdr:ext cx="736600" cy="259045"/>
    <xdr:sp macro="" textlink="">
      <xdr:nvSpPr>
        <xdr:cNvPr id="157" name="テキスト ボックス 156"/>
        <xdr:cNvSpPr txBox="1"/>
      </xdr:nvSpPr>
      <xdr:spPr>
        <a:xfrm>
          <a:off x="3733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8" name="楕円 157"/>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9" name="テキスト ボックス 158"/>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32476</xdr:rowOff>
    </xdr:from>
    <xdr:to>
      <xdr:col>11</xdr:col>
      <xdr:colOff>82550</xdr:colOff>
      <xdr:row>63</xdr:row>
      <xdr:rowOff>134076</xdr:rowOff>
    </xdr:to>
    <xdr:sp macro="" textlink="">
      <xdr:nvSpPr>
        <xdr:cNvPr id="160" name="楕円 159"/>
        <xdr:cNvSpPr/>
      </xdr:nvSpPr>
      <xdr:spPr>
        <a:xfrm>
          <a:off x="228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118853</xdr:rowOff>
    </xdr:from>
    <xdr:ext cx="762000" cy="259045"/>
    <xdr:sp macro="" textlink="">
      <xdr:nvSpPr>
        <xdr:cNvPr id="161" name="テキスト ボックス 160"/>
        <xdr:cNvSpPr txBox="1"/>
      </xdr:nvSpPr>
      <xdr:spPr>
        <a:xfrm>
          <a:off x="1955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108313</xdr:rowOff>
    </xdr:from>
    <xdr:to>
      <xdr:col>7</xdr:col>
      <xdr:colOff>31750</xdr:colOff>
      <xdr:row>64</xdr:row>
      <xdr:rowOff>38463</xdr:rowOff>
    </xdr:to>
    <xdr:sp macro="" textlink="">
      <xdr:nvSpPr>
        <xdr:cNvPr id="162" name="楕円 161"/>
        <xdr:cNvSpPr/>
      </xdr:nvSpPr>
      <xdr:spPr>
        <a:xfrm>
          <a:off x="1397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23240</xdr:rowOff>
    </xdr:from>
    <xdr:ext cx="762000" cy="259045"/>
    <xdr:sp macro="" textlink="">
      <xdr:nvSpPr>
        <xdr:cNvPr id="163" name="テキスト ボックス 162"/>
        <xdr:cNvSpPr txBox="1"/>
      </xdr:nvSpPr>
      <xdr:spPr>
        <a:xfrm>
          <a:off x="1066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低くなっているものの、類似団体内順位が上位にあるのは、主に人件費が要因となっている。これは、職員の年齢が高齢層に偏っていることによるものである。また、物件費についても、コンピュータシステム関連機器の消耗品や各種設備の保守費用等について、義務的経費が伸びている状況にあるため、今後はその節減の方策を講じていかなければならない。</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49785</xdr:rowOff>
    </xdr:from>
    <xdr:to>
      <xdr:col>23</xdr:col>
      <xdr:colOff>133350</xdr:colOff>
      <xdr:row>80</xdr:row>
      <xdr:rowOff>65905</xdr:rowOff>
    </xdr:to>
    <xdr:cxnSp macro="">
      <xdr:nvCxnSpPr>
        <xdr:cNvPr id="200" name="直線コネクタ 199"/>
        <xdr:cNvCxnSpPr/>
      </xdr:nvCxnSpPr>
      <xdr:spPr>
        <a:xfrm>
          <a:off x="4114800" y="13765785"/>
          <a:ext cx="8382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49785</xdr:rowOff>
    </xdr:from>
    <xdr:to>
      <xdr:col>19</xdr:col>
      <xdr:colOff>133350</xdr:colOff>
      <xdr:row>80</xdr:row>
      <xdr:rowOff>64336</xdr:rowOff>
    </xdr:to>
    <xdr:cxnSp macro="">
      <xdr:nvCxnSpPr>
        <xdr:cNvPr id="203" name="直線コネクタ 202"/>
        <xdr:cNvCxnSpPr/>
      </xdr:nvCxnSpPr>
      <xdr:spPr>
        <a:xfrm flipV="1">
          <a:off x="3225800" y="13765785"/>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64336</xdr:rowOff>
    </xdr:from>
    <xdr:to>
      <xdr:col>15</xdr:col>
      <xdr:colOff>82550</xdr:colOff>
      <xdr:row>80</xdr:row>
      <xdr:rowOff>78339</xdr:rowOff>
    </xdr:to>
    <xdr:cxnSp macro="">
      <xdr:nvCxnSpPr>
        <xdr:cNvPr id="206" name="直線コネクタ 205"/>
        <xdr:cNvCxnSpPr/>
      </xdr:nvCxnSpPr>
      <xdr:spPr>
        <a:xfrm flipV="1">
          <a:off x="2336800" y="13780336"/>
          <a:ext cx="8890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78339</xdr:rowOff>
    </xdr:from>
    <xdr:to>
      <xdr:col>11</xdr:col>
      <xdr:colOff>31750</xdr:colOff>
      <xdr:row>80</xdr:row>
      <xdr:rowOff>82477</xdr:rowOff>
    </xdr:to>
    <xdr:cxnSp macro="">
      <xdr:nvCxnSpPr>
        <xdr:cNvPr id="209" name="直線コネクタ 208"/>
        <xdr:cNvCxnSpPr/>
      </xdr:nvCxnSpPr>
      <xdr:spPr>
        <a:xfrm flipV="1">
          <a:off x="1447800" y="13794339"/>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15105</xdr:rowOff>
    </xdr:from>
    <xdr:to>
      <xdr:col>23</xdr:col>
      <xdr:colOff>184150</xdr:colOff>
      <xdr:row>80</xdr:row>
      <xdr:rowOff>116705</xdr:rowOff>
    </xdr:to>
    <xdr:sp macro="" textlink="">
      <xdr:nvSpPr>
        <xdr:cNvPr id="219" name="楕円 218"/>
        <xdr:cNvSpPr/>
      </xdr:nvSpPr>
      <xdr:spPr>
        <a:xfrm>
          <a:off x="4902200" y="137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107832</xdr:rowOff>
    </xdr:from>
    <xdr:ext cx="762000" cy="259045"/>
    <xdr:sp macro="" textlink="">
      <xdr:nvSpPr>
        <xdr:cNvPr id="220" name="人件費・物件費等の状況該当値テキスト"/>
        <xdr:cNvSpPr txBox="1"/>
      </xdr:nvSpPr>
      <xdr:spPr>
        <a:xfrm>
          <a:off x="5041900" y="1365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170435</xdr:rowOff>
    </xdr:from>
    <xdr:to>
      <xdr:col>19</xdr:col>
      <xdr:colOff>184150</xdr:colOff>
      <xdr:row>80</xdr:row>
      <xdr:rowOff>100585</xdr:rowOff>
    </xdr:to>
    <xdr:sp macro="" textlink="">
      <xdr:nvSpPr>
        <xdr:cNvPr id="221" name="楕円 220"/>
        <xdr:cNvSpPr/>
      </xdr:nvSpPr>
      <xdr:spPr>
        <a:xfrm>
          <a:off x="4064000" y="137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110762</xdr:rowOff>
    </xdr:from>
    <xdr:ext cx="736600" cy="259045"/>
    <xdr:sp macro="" textlink="">
      <xdr:nvSpPr>
        <xdr:cNvPr id="222" name="テキスト ボックス 221"/>
        <xdr:cNvSpPr txBox="1"/>
      </xdr:nvSpPr>
      <xdr:spPr>
        <a:xfrm>
          <a:off x="3733800" y="1348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13536</xdr:rowOff>
    </xdr:from>
    <xdr:to>
      <xdr:col>15</xdr:col>
      <xdr:colOff>133350</xdr:colOff>
      <xdr:row>80</xdr:row>
      <xdr:rowOff>115136</xdr:rowOff>
    </xdr:to>
    <xdr:sp macro="" textlink="">
      <xdr:nvSpPr>
        <xdr:cNvPr id="223" name="楕円 222"/>
        <xdr:cNvSpPr/>
      </xdr:nvSpPr>
      <xdr:spPr>
        <a:xfrm>
          <a:off x="3175000" y="137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125313</xdr:rowOff>
    </xdr:from>
    <xdr:ext cx="762000" cy="259045"/>
    <xdr:sp macro="" textlink="">
      <xdr:nvSpPr>
        <xdr:cNvPr id="224" name="テキスト ボックス 223"/>
        <xdr:cNvSpPr txBox="1"/>
      </xdr:nvSpPr>
      <xdr:spPr>
        <a:xfrm>
          <a:off x="2844800" y="1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27539</xdr:rowOff>
    </xdr:from>
    <xdr:to>
      <xdr:col>11</xdr:col>
      <xdr:colOff>82550</xdr:colOff>
      <xdr:row>80</xdr:row>
      <xdr:rowOff>129139</xdr:rowOff>
    </xdr:to>
    <xdr:sp macro="" textlink="">
      <xdr:nvSpPr>
        <xdr:cNvPr id="225" name="楕円 224"/>
        <xdr:cNvSpPr/>
      </xdr:nvSpPr>
      <xdr:spPr>
        <a:xfrm>
          <a:off x="2286000" y="137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139316</xdr:rowOff>
    </xdr:from>
    <xdr:ext cx="762000" cy="259045"/>
    <xdr:sp macro="" textlink="">
      <xdr:nvSpPr>
        <xdr:cNvPr id="226" name="テキスト ボックス 225"/>
        <xdr:cNvSpPr txBox="1"/>
      </xdr:nvSpPr>
      <xdr:spPr>
        <a:xfrm>
          <a:off x="1955800" y="1351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31677</xdr:rowOff>
    </xdr:from>
    <xdr:to>
      <xdr:col>7</xdr:col>
      <xdr:colOff>31750</xdr:colOff>
      <xdr:row>80</xdr:row>
      <xdr:rowOff>133277</xdr:rowOff>
    </xdr:to>
    <xdr:sp macro="" textlink="">
      <xdr:nvSpPr>
        <xdr:cNvPr id="227" name="楕円 226"/>
        <xdr:cNvSpPr/>
      </xdr:nvSpPr>
      <xdr:spPr>
        <a:xfrm>
          <a:off x="1397000" y="137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143454</xdr:rowOff>
    </xdr:from>
    <xdr:ext cx="762000" cy="259045"/>
    <xdr:sp macro="" textlink="">
      <xdr:nvSpPr>
        <xdr:cNvPr id="228" name="テキスト ボックス 227"/>
        <xdr:cNvSpPr txBox="1"/>
      </xdr:nvSpPr>
      <xdr:spPr>
        <a:xfrm>
          <a:off x="1066800" y="1351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年度「湯川村自立計画」で示した各種職員手当の廃止等により人件費の削減及び当指数の引き下げに努めてきたところだが、職員の年齢層が比較的高いこともあり、類似団体平均を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ポイント上回っている。また、全国的にも高い水準にあるため、計画的な採用や職員構成の改善等により、給与の適正化に努める。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150813</xdr:rowOff>
    </xdr:to>
    <xdr:cxnSp macro="">
      <xdr:nvCxnSpPr>
        <xdr:cNvPr id="258" name="直線コネクタ 257"/>
        <xdr:cNvCxnSpPr/>
      </xdr:nvCxnSpPr>
      <xdr:spPr>
        <a:xfrm>
          <a:off x="16179800" y="152082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120650</xdr:rowOff>
    </xdr:to>
    <xdr:cxnSp macro="">
      <xdr:nvCxnSpPr>
        <xdr:cNvPr id="261" name="直線コネクタ 260"/>
        <xdr:cNvCxnSpPr/>
      </xdr:nvCxnSpPr>
      <xdr:spPr>
        <a:xfrm>
          <a:off x="15290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88</xdr:row>
      <xdr:rowOff>72389</xdr:rowOff>
    </xdr:to>
    <xdr:cxnSp macro="">
      <xdr:nvCxnSpPr>
        <xdr:cNvPr id="264" name="直線コネクタ 263"/>
        <xdr:cNvCxnSpPr/>
      </xdr:nvCxnSpPr>
      <xdr:spPr>
        <a:xfrm flipV="1">
          <a:off x="14401800" y="151479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165418</xdr:rowOff>
    </xdr:from>
    <xdr:to>
      <xdr:col>68</xdr:col>
      <xdr:colOff>152400</xdr:colOff>
      <xdr:row>88</xdr:row>
      <xdr:rowOff>72389</xdr:rowOff>
    </xdr:to>
    <xdr:cxnSp macro="">
      <xdr:nvCxnSpPr>
        <xdr:cNvPr id="267" name="直線コネクタ 266"/>
        <xdr:cNvCxnSpPr/>
      </xdr:nvCxnSpPr>
      <xdr:spPr>
        <a:xfrm>
          <a:off x="13512800" y="15081568"/>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100013</xdr:rowOff>
    </xdr:from>
    <xdr:to>
      <xdr:col>81</xdr:col>
      <xdr:colOff>95250</xdr:colOff>
      <xdr:row>89</xdr:row>
      <xdr:rowOff>30163</xdr:rowOff>
    </xdr:to>
    <xdr:sp macro="" textlink="">
      <xdr:nvSpPr>
        <xdr:cNvPr id="277" name="楕円 276"/>
        <xdr:cNvSpPr/>
      </xdr:nvSpPr>
      <xdr:spPr>
        <a:xfrm>
          <a:off x="169672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167340</xdr:rowOff>
    </xdr:from>
    <xdr:ext cx="762000" cy="259045"/>
    <xdr:sp macro="" textlink="">
      <xdr:nvSpPr>
        <xdr:cNvPr id="278" name="給与水準   （国との比較）該当値テキスト"/>
        <xdr:cNvSpPr txBox="1"/>
      </xdr:nvSpPr>
      <xdr:spPr>
        <a:xfrm>
          <a:off x="17106900" y="1508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9" name="楕円 278"/>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0" name="テキスト ボックス 279"/>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81" name="楕円 280"/>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82" name="テキスト ボックス 281"/>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3" name="楕円 282"/>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4" name="テキスト ボックス 283"/>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114618</xdr:rowOff>
    </xdr:from>
    <xdr:to>
      <xdr:col>64</xdr:col>
      <xdr:colOff>152400</xdr:colOff>
      <xdr:row>88</xdr:row>
      <xdr:rowOff>44768</xdr:rowOff>
    </xdr:to>
    <xdr:sp macro="" textlink="">
      <xdr:nvSpPr>
        <xdr:cNvPr id="285" name="楕円 284"/>
        <xdr:cNvSpPr/>
      </xdr:nvSpPr>
      <xdr:spPr>
        <a:xfrm>
          <a:off x="13462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29545</xdr:rowOff>
    </xdr:from>
    <xdr:ext cx="762000" cy="259045"/>
    <xdr:sp macro="" textlink="">
      <xdr:nvSpPr>
        <xdr:cNvPr id="286" name="テキスト ボックス 285"/>
        <xdr:cNvSpPr txBox="1"/>
      </xdr:nvSpPr>
      <xdr:spPr>
        <a:xfrm>
          <a:off x="13131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・「湯川村定員適正化計画」に基づき職員数の管理を行っているものの、類似団体平均を下回っている。今後は、職員数については採用計画に基づき、令和８年度末までに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名の達成を目指す。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5486</xdr:rowOff>
    </xdr:from>
    <xdr:to>
      <xdr:col>81</xdr:col>
      <xdr:colOff>44450</xdr:colOff>
      <xdr:row>61</xdr:row>
      <xdr:rowOff>27204</xdr:rowOff>
    </xdr:to>
    <xdr:cxnSp macro="">
      <xdr:nvCxnSpPr>
        <xdr:cNvPr id="318" name="直線コネクタ 317"/>
        <xdr:cNvCxnSpPr/>
      </xdr:nvCxnSpPr>
      <xdr:spPr>
        <a:xfrm>
          <a:off x="16179800" y="10463936"/>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170180</xdr:rowOff>
    </xdr:from>
    <xdr:to>
      <xdr:col>77</xdr:col>
      <xdr:colOff>44450</xdr:colOff>
      <xdr:row>61</xdr:row>
      <xdr:rowOff>5486</xdr:rowOff>
    </xdr:to>
    <xdr:cxnSp macro="">
      <xdr:nvCxnSpPr>
        <xdr:cNvPr id="321" name="直線コネクタ 320"/>
        <xdr:cNvCxnSpPr/>
      </xdr:nvCxnSpPr>
      <xdr:spPr>
        <a:xfrm>
          <a:off x="15290800" y="1045718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162699</xdr:rowOff>
    </xdr:from>
    <xdr:to>
      <xdr:col>72</xdr:col>
      <xdr:colOff>203200</xdr:colOff>
      <xdr:row>60</xdr:row>
      <xdr:rowOff>170180</xdr:rowOff>
    </xdr:to>
    <xdr:cxnSp macro="">
      <xdr:nvCxnSpPr>
        <xdr:cNvPr id="324" name="直線コネクタ 323"/>
        <xdr:cNvCxnSpPr/>
      </xdr:nvCxnSpPr>
      <xdr:spPr>
        <a:xfrm>
          <a:off x="14401800" y="10449699"/>
          <a:ext cx="8890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158597</xdr:rowOff>
    </xdr:from>
    <xdr:to>
      <xdr:col>68</xdr:col>
      <xdr:colOff>152400</xdr:colOff>
      <xdr:row>60</xdr:row>
      <xdr:rowOff>162699</xdr:rowOff>
    </xdr:to>
    <xdr:cxnSp macro="">
      <xdr:nvCxnSpPr>
        <xdr:cNvPr id="327" name="直線コネクタ 326"/>
        <xdr:cNvCxnSpPr/>
      </xdr:nvCxnSpPr>
      <xdr:spPr>
        <a:xfrm>
          <a:off x="13512800" y="10445597"/>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147854</xdr:rowOff>
    </xdr:from>
    <xdr:to>
      <xdr:col>81</xdr:col>
      <xdr:colOff>95250</xdr:colOff>
      <xdr:row>61</xdr:row>
      <xdr:rowOff>78004</xdr:rowOff>
    </xdr:to>
    <xdr:sp macro="" textlink="">
      <xdr:nvSpPr>
        <xdr:cNvPr id="337" name="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126136</xdr:rowOff>
    </xdr:from>
    <xdr:to>
      <xdr:col>77</xdr:col>
      <xdr:colOff>95250</xdr:colOff>
      <xdr:row>61</xdr:row>
      <xdr:rowOff>56286</xdr:rowOff>
    </xdr:to>
    <xdr:sp macro="" textlink="">
      <xdr:nvSpPr>
        <xdr:cNvPr id="339" name="楕円 338"/>
        <xdr:cNvSpPr/>
      </xdr:nvSpPr>
      <xdr:spPr>
        <a:xfrm>
          <a:off x="16129000" y="104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66463</xdr:rowOff>
    </xdr:from>
    <xdr:ext cx="736600" cy="259045"/>
    <xdr:sp macro="" textlink="">
      <xdr:nvSpPr>
        <xdr:cNvPr id="340" name="テキスト ボックス 339"/>
        <xdr:cNvSpPr txBox="1"/>
      </xdr:nvSpPr>
      <xdr:spPr>
        <a:xfrm>
          <a:off x="15798800" y="1018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41" name="楕円 340"/>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59707</xdr:rowOff>
    </xdr:from>
    <xdr:ext cx="762000" cy="259045"/>
    <xdr:sp macro="" textlink="">
      <xdr:nvSpPr>
        <xdr:cNvPr id="342" name="テキスト ボックス 341"/>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111899</xdr:rowOff>
    </xdr:from>
    <xdr:to>
      <xdr:col>68</xdr:col>
      <xdr:colOff>203200</xdr:colOff>
      <xdr:row>61</xdr:row>
      <xdr:rowOff>42049</xdr:rowOff>
    </xdr:to>
    <xdr:sp macro="" textlink="">
      <xdr:nvSpPr>
        <xdr:cNvPr id="343" name="楕円 342"/>
        <xdr:cNvSpPr/>
      </xdr:nvSpPr>
      <xdr:spPr>
        <a:xfrm>
          <a:off x="14351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52226</xdr:rowOff>
    </xdr:from>
    <xdr:ext cx="762000" cy="259045"/>
    <xdr:sp macro="" textlink="">
      <xdr:nvSpPr>
        <xdr:cNvPr id="344" name="テキスト ボックス 343"/>
        <xdr:cNvSpPr txBox="1"/>
      </xdr:nvSpPr>
      <xdr:spPr>
        <a:xfrm>
          <a:off x="14020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107797</xdr:rowOff>
    </xdr:from>
    <xdr:to>
      <xdr:col>64</xdr:col>
      <xdr:colOff>152400</xdr:colOff>
      <xdr:row>61</xdr:row>
      <xdr:rowOff>37947</xdr:rowOff>
    </xdr:to>
    <xdr:sp macro="" textlink="">
      <xdr:nvSpPr>
        <xdr:cNvPr id="345" name="楕円 344"/>
        <xdr:cNvSpPr/>
      </xdr:nvSpPr>
      <xdr:spPr>
        <a:xfrm>
          <a:off x="13462000" y="103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48124</xdr:rowOff>
    </xdr:from>
    <xdr:ext cx="762000" cy="259045"/>
    <xdr:sp macro="" textlink="">
      <xdr:nvSpPr>
        <xdr:cNvPr id="346" name="テキスト ボックス 345"/>
        <xdr:cNvSpPr txBox="1"/>
      </xdr:nvSpPr>
      <xdr:spPr>
        <a:xfrm>
          <a:off x="13131800" y="10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年度実施の消防施設整備事業費に係る起債の償還等に伴い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さらに、令和２年度に完了した２回目の大型プロジェクト事業（若者定住住宅整備事業、防災行政無線整備事業）に係る起債の償還もいずれ始まるため、さらなる比率の上昇を見込んでいる。元利償還金については、令和６年度をピークに減少に転ずるものと見込まれるが、今後の起債発行については、必要に応じて事業の見直しあるいは事業実施年度の調整を行うなど、総括的に把握して判断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46990</xdr:rowOff>
    </xdr:to>
    <xdr:cxnSp macro="">
      <xdr:nvCxnSpPr>
        <xdr:cNvPr id="379" name="直線コネクタ 378"/>
        <xdr:cNvCxnSpPr/>
      </xdr:nvCxnSpPr>
      <xdr:spPr>
        <a:xfrm>
          <a:off x="16179800" y="735499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154094</xdr:rowOff>
    </xdr:to>
    <xdr:cxnSp macro="">
      <xdr:nvCxnSpPr>
        <xdr:cNvPr id="382" name="直線コネクタ 381"/>
        <xdr:cNvCxnSpPr/>
      </xdr:nvCxnSpPr>
      <xdr:spPr>
        <a:xfrm>
          <a:off x="15290800" y="72423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42</xdr:row>
      <xdr:rowOff>41487</xdr:rowOff>
    </xdr:to>
    <xdr:cxnSp macro="">
      <xdr:nvCxnSpPr>
        <xdr:cNvPr id="385" name="直線コネクタ 384"/>
        <xdr:cNvCxnSpPr/>
      </xdr:nvCxnSpPr>
      <xdr:spPr>
        <a:xfrm>
          <a:off x="14401800" y="71217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92287</xdr:rowOff>
    </xdr:to>
    <xdr:cxnSp macro="">
      <xdr:nvCxnSpPr>
        <xdr:cNvPr id="388" name="直線コネクタ 387"/>
        <xdr:cNvCxnSpPr/>
      </xdr:nvCxnSpPr>
      <xdr:spPr>
        <a:xfrm>
          <a:off x="13512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398" name="楕円 397"/>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399"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0" name="楕円 399"/>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1" name="テキスト ボックス 400"/>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2" name="楕円 401"/>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3" name="テキスト ボックス 402"/>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4" name="楕円 403"/>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5" name="テキスト ボックス 404"/>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6" name="楕円 405"/>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7" name="テキスト ボックス 40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おいては、当比率は皆減となった。主な要因としては、下水道事業に係る地方債現在高の減並びに農業振興基金及び公共施設等整備基金の積立てによる充当可能基金の増があ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116487</xdr:rowOff>
    </xdr:from>
    <xdr:to>
      <xdr:col>77</xdr:col>
      <xdr:colOff>95250</xdr:colOff>
      <xdr:row>14</xdr:row>
      <xdr:rowOff>46637</xdr:rowOff>
    </xdr:to>
    <xdr:sp macro="" textlink="">
      <xdr:nvSpPr>
        <xdr:cNvPr id="456" name="楕円 455"/>
        <xdr:cNvSpPr/>
      </xdr:nvSpPr>
      <xdr:spPr>
        <a:xfrm>
          <a:off x="16129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31414</xdr:rowOff>
    </xdr:from>
    <xdr:ext cx="736600" cy="259045"/>
    <xdr:sp macro="" textlink="">
      <xdr:nvSpPr>
        <xdr:cNvPr id="457" name="テキスト ボックス 456"/>
        <xdr:cNvSpPr txBox="1"/>
      </xdr:nvSpPr>
      <xdr:spPr>
        <a:xfrm>
          <a:off x="15798800" y="2431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5362</xdr:rowOff>
    </xdr:from>
    <xdr:to>
      <xdr:col>64</xdr:col>
      <xdr:colOff>152400</xdr:colOff>
      <xdr:row>14</xdr:row>
      <xdr:rowOff>106962</xdr:rowOff>
    </xdr:to>
    <xdr:sp macro="" textlink="">
      <xdr:nvSpPr>
        <xdr:cNvPr id="458" name="楕円 457"/>
        <xdr:cNvSpPr/>
      </xdr:nvSpPr>
      <xdr:spPr>
        <a:xfrm>
          <a:off x="13462000" y="24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91739</xdr:rowOff>
    </xdr:from>
    <xdr:ext cx="762000" cy="259045"/>
    <xdr:sp macro="" textlink="">
      <xdr:nvSpPr>
        <xdr:cNvPr id="459" name="テキスト ボックス 458"/>
        <xdr:cNvSpPr txBox="1"/>
      </xdr:nvSpPr>
      <xdr:spPr>
        <a:xfrm>
          <a:off x="13131800" y="249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
3,194
16.37
3,531,884
3,400,568
105,952
1,692,980
3,181,274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年齢層が類似団体と比較して高いために、経常収支比率の人件費分が高くなっており、改善を図っていく。具体的には、効率的で適正な人事運営を行うため、退職者補充による職員採用ではなく、年度別の採用計画に基づき職員配置を実施していくため、「湯川村定員適正化計画」を基本とした採用を実施し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149860</xdr:rowOff>
    </xdr:to>
    <xdr:cxnSp macro="">
      <xdr:nvCxnSpPr>
        <xdr:cNvPr id="64" name="直線コネクタ 63"/>
        <xdr:cNvCxnSpPr/>
      </xdr:nvCxnSpPr>
      <xdr:spPr>
        <a:xfrm>
          <a:off x="3987800" y="656894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117856</xdr:rowOff>
    </xdr:to>
    <xdr:cxnSp macro="">
      <xdr:nvCxnSpPr>
        <xdr:cNvPr id="67" name="直線コネクタ 66"/>
        <xdr:cNvCxnSpPr/>
      </xdr:nvCxnSpPr>
      <xdr:spPr>
        <a:xfrm flipV="1">
          <a:off x="3098800" y="6568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117856</xdr:rowOff>
    </xdr:from>
    <xdr:to>
      <xdr:col>15</xdr:col>
      <xdr:colOff>98425</xdr:colOff>
      <xdr:row>38</xdr:row>
      <xdr:rowOff>127000</xdr:rowOff>
    </xdr:to>
    <xdr:cxnSp macro="">
      <xdr:nvCxnSpPr>
        <xdr:cNvPr id="70" name="直線コネクタ 69"/>
        <xdr:cNvCxnSpPr/>
      </xdr:nvCxnSpPr>
      <xdr:spPr>
        <a:xfrm flipV="1">
          <a:off x="2209800" y="6632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24130</xdr:rowOff>
    </xdr:to>
    <xdr:cxnSp macro="">
      <xdr:nvCxnSpPr>
        <xdr:cNvPr id="73" name="直線コネクタ 72"/>
        <xdr:cNvCxnSpPr/>
      </xdr:nvCxnSpPr>
      <xdr:spPr>
        <a:xfrm flipV="1">
          <a:off x="1320800" y="6642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1" name="楕円 90"/>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2" name="テキスト ボックス 91"/>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類似団体平均に比べ高止まりしているのは、業務の電子化によるコンピュータシステム関連機器の消耗品や各種設備の保守費用等について、義務的経費が伸びている傾向にあるためである。一方で、令和２年度からの会計年度任用職員制度の導入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ポイント減少した。今後は、財政運営の効率化を図るためにも節減に力を注いでいくこととする。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18</xdr:row>
      <xdr:rowOff>30988</xdr:rowOff>
    </xdr:to>
    <xdr:cxnSp macro="">
      <xdr:nvCxnSpPr>
        <xdr:cNvPr id="122" name="直線コネクタ 121"/>
        <xdr:cNvCxnSpPr/>
      </xdr:nvCxnSpPr>
      <xdr:spPr>
        <a:xfrm flipV="1">
          <a:off x="15671800" y="29982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xdr:rowOff>
    </xdr:from>
    <xdr:to>
      <xdr:col>78</xdr:col>
      <xdr:colOff>69850</xdr:colOff>
      <xdr:row>18</xdr:row>
      <xdr:rowOff>30988</xdr:rowOff>
    </xdr:to>
    <xdr:cxnSp macro="">
      <xdr:nvCxnSpPr>
        <xdr:cNvPr id="125" name="直線コネクタ 124"/>
        <xdr:cNvCxnSpPr/>
      </xdr:nvCxnSpPr>
      <xdr:spPr>
        <a:xfrm>
          <a:off x="14782800" y="3089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xdr:rowOff>
    </xdr:from>
    <xdr:to>
      <xdr:col>73</xdr:col>
      <xdr:colOff>180975</xdr:colOff>
      <xdr:row>18</xdr:row>
      <xdr:rowOff>12700</xdr:rowOff>
    </xdr:to>
    <xdr:cxnSp macro="">
      <xdr:nvCxnSpPr>
        <xdr:cNvPr id="128" name="直線コネクタ 127"/>
        <xdr:cNvCxnSpPr/>
      </xdr:nvCxnSpPr>
      <xdr:spPr>
        <a:xfrm flipV="1">
          <a:off x="13893800" y="3089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21844</xdr:rowOff>
    </xdr:to>
    <xdr:cxnSp macro="">
      <xdr:nvCxnSpPr>
        <xdr:cNvPr id="131" name="直線コネクタ 130"/>
        <xdr:cNvCxnSpPr/>
      </xdr:nvCxnSpPr>
      <xdr:spPr>
        <a:xfrm flipV="1">
          <a:off x="13004800" y="3098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151638</xdr:rowOff>
    </xdr:from>
    <xdr:to>
      <xdr:col>78</xdr:col>
      <xdr:colOff>120650</xdr:colOff>
      <xdr:row>18</xdr:row>
      <xdr:rowOff>81788</xdr:rowOff>
    </xdr:to>
    <xdr:sp macro="" textlink="">
      <xdr:nvSpPr>
        <xdr:cNvPr id="143" name="楕円 142"/>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66565</xdr:rowOff>
    </xdr:from>
    <xdr:ext cx="736600" cy="259045"/>
    <xdr:sp macro="" textlink="">
      <xdr:nvSpPr>
        <xdr:cNvPr id="144" name="テキスト ボックス 143"/>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124206</xdr:rowOff>
    </xdr:from>
    <xdr:to>
      <xdr:col>74</xdr:col>
      <xdr:colOff>31750</xdr:colOff>
      <xdr:row>18</xdr:row>
      <xdr:rowOff>54356</xdr:rowOff>
    </xdr:to>
    <xdr:sp macro="" textlink="">
      <xdr:nvSpPr>
        <xdr:cNvPr id="145" name="楕円 144"/>
        <xdr:cNvSpPr/>
      </xdr:nvSpPr>
      <xdr:spPr>
        <a:xfrm>
          <a:off x="14732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39133</xdr:rowOff>
    </xdr:from>
    <xdr:ext cx="762000" cy="259045"/>
    <xdr:sp macro="" textlink="">
      <xdr:nvSpPr>
        <xdr:cNvPr id="146" name="テキスト ボックス 145"/>
        <xdr:cNvSpPr txBox="1"/>
      </xdr:nvSpPr>
      <xdr:spPr>
        <a:xfrm>
          <a:off x="14401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7" name="楕円 146"/>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8" name="テキスト ボックス 14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142494</xdr:rowOff>
    </xdr:from>
    <xdr:to>
      <xdr:col>65</xdr:col>
      <xdr:colOff>53975</xdr:colOff>
      <xdr:row>18</xdr:row>
      <xdr:rowOff>72644</xdr:rowOff>
    </xdr:to>
    <xdr:sp macro="" textlink="">
      <xdr:nvSpPr>
        <xdr:cNvPr id="149" name="楕円 148"/>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57421</xdr:rowOff>
    </xdr:from>
    <xdr:ext cx="762000" cy="259045"/>
    <xdr:sp macro="" textlink="">
      <xdr:nvSpPr>
        <xdr:cNvPr id="150" name="テキスト ボックス 149"/>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類似団体平均を上回り、かつ上昇傾向にあり、今後も高齢化の進展などにより上昇傾向は続くことが見込まれるため、予防対策の推進等により、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69850</xdr:rowOff>
    </xdr:to>
    <xdr:cxnSp macro="">
      <xdr:nvCxnSpPr>
        <xdr:cNvPr id="182" name="直線コネクタ 181"/>
        <xdr:cNvCxnSpPr/>
      </xdr:nvCxnSpPr>
      <xdr:spPr>
        <a:xfrm>
          <a:off x="3987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31750</xdr:rowOff>
    </xdr:to>
    <xdr:cxnSp macro="">
      <xdr:nvCxnSpPr>
        <xdr:cNvPr id="185" name="直線コネクタ 184"/>
        <xdr:cNvCxnSpPr/>
      </xdr:nvCxnSpPr>
      <xdr:spPr>
        <a:xfrm>
          <a:off x="3098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127000</xdr:rowOff>
    </xdr:to>
    <xdr:cxnSp macro="">
      <xdr:nvCxnSpPr>
        <xdr:cNvPr id="188" name="直線コネクタ 187"/>
        <xdr:cNvCxnSpPr/>
      </xdr:nvCxnSpPr>
      <xdr:spPr>
        <a:xfrm>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127000</xdr:rowOff>
    </xdr:to>
    <xdr:cxnSp macro="">
      <xdr:nvCxnSpPr>
        <xdr:cNvPr id="191" name="直線コネクタ 190"/>
        <xdr:cNvCxnSpPr/>
      </xdr:nvCxnSpPr>
      <xdr:spPr>
        <a:xfrm flipV="1">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1" name="楕円 200"/>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2"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3" name="楕円 202"/>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4" name="テキスト ボックス 203"/>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5" name="楕円 20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6" name="テキスト ボックス 20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8" name="テキスト ボックス 20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9" name="楕円 208"/>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0" name="テキスト ボックス 209"/>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の増加が主な要因である。国民健康保険特別会計、介護保険特別会計、後期高齢者医療特別会計への一般会計からの繰出金及び後期高齢者医療連合会への負担金は、高齢化が進む当村においては今後益々増加するものである。今後、経費の節減するとともに、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20320</xdr:rowOff>
    </xdr:from>
    <xdr:to>
      <xdr:col>82</xdr:col>
      <xdr:colOff>107950</xdr:colOff>
      <xdr:row>55</xdr:row>
      <xdr:rowOff>58420</xdr:rowOff>
    </xdr:to>
    <xdr:cxnSp macro="">
      <xdr:nvCxnSpPr>
        <xdr:cNvPr id="242" name="直線コネクタ 241"/>
        <xdr:cNvCxnSpPr/>
      </xdr:nvCxnSpPr>
      <xdr:spPr>
        <a:xfrm flipV="1">
          <a:off x="15671800" y="94500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58420</xdr:rowOff>
    </xdr:to>
    <xdr:cxnSp macro="">
      <xdr:nvCxnSpPr>
        <xdr:cNvPr id="245" name="直線コネクタ 244"/>
        <xdr:cNvCxnSpPr/>
      </xdr:nvCxnSpPr>
      <xdr:spPr>
        <a:xfrm>
          <a:off x="14782800" y="9446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50800</xdr:rowOff>
    </xdr:to>
    <xdr:cxnSp macro="">
      <xdr:nvCxnSpPr>
        <xdr:cNvPr id="248" name="直線コネクタ 247"/>
        <xdr:cNvCxnSpPr/>
      </xdr:nvCxnSpPr>
      <xdr:spPr>
        <a:xfrm flipV="1">
          <a:off x="13893800" y="9446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88900</xdr:rowOff>
    </xdr:to>
    <xdr:cxnSp macro="">
      <xdr:nvCxnSpPr>
        <xdr:cNvPr id="251" name="直線コネクタ 250"/>
        <xdr:cNvCxnSpPr/>
      </xdr:nvCxnSpPr>
      <xdr:spPr>
        <a:xfrm flipV="1">
          <a:off x="13004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140970</xdr:rowOff>
    </xdr:from>
    <xdr:to>
      <xdr:col>82</xdr:col>
      <xdr:colOff>158750</xdr:colOff>
      <xdr:row>55</xdr:row>
      <xdr:rowOff>71120</xdr:rowOff>
    </xdr:to>
    <xdr:sp macro="" textlink="">
      <xdr:nvSpPr>
        <xdr:cNvPr id="261" name="楕円 260"/>
        <xdr:cNvSpPr/>
      </xdr:nvSpPr>
      <xdr:spPr>
        <a:xfrm>
          <a:off x="164592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157497</xdr:rowOff>
    </xdr:from>
    <xdr:ext cx="762000" cy="259045"/>
    <xdr:sp macro="" textlink="">
      <xdr:nvSpPr>
        <xdr:cNvPr id="262" name="その他該当値テキスト"/>
        <xdr:cNvSpPr txBox="1"/>
      </xdr:nvSpPr>
      <xdr:spPr>
        <a:xfrm>
          <a:off x="16598900" y="924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xdr:rowOff>
    </xdr:from>
    <xdr:to>
      <xdr:col>78</xdr:col>
      <xdr:colOff>120650</xdr:colOff>
      <xdr:row>55</xdr:row>
      <xdr:rowOff>109220</xdr:rowOff>
    </xdr:to>
    <xdr:sp macro="" textlink="">
      <xdr:nvSpPr>
        <xdr:cNvPr id="263" name="楕円 262"/>
        <xdr:cNvSpPr/>
      </xdr:nvSpPr>
      <xdr:spPr>
        <a:xfrm>
          <a:off x="15621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119397</xdr:rowOff>
    </xdr:from>
    <xdr:ext cx="736600" cy="259045"/>
    <xdr:sp macro="" textlink="">
      <xdr:nvSpPr>
        <xdr:cNvPr id="264" name="テキスト ボックス 263"/>
        <xdr:cNvSpPr txBox="1"/>
      </xdr:nvSpPr>
      <xdr:spPr>
        <a:xfrm>
          <a:off x="15290800" y="920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65" name="楕円 264"/>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66" name="テキスト ボックス 265"/>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67" name="楕円 266"/>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68" name="テキスト ボックス 267"/>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69" name="楕円 268"/>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124477</xdr:rowOff>
    </xdr:from>
    <xdr:ext cx="762000" cy="259045"/>
    <xdr:sp macro="" textlink="">
      <xdr:nvSpPr>
        <xdr:cNvPr id="270" name="テキスト ボックス 269"/>
        <xdr:cNvSpPr txBox="1"/>
      </xdr:nvSpPr>
      <xdr:spPr>
        <a:xfrm>
          <a:off x="12623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るのは、各種村単独補助金が多額になっているためである。今後は、補助金の統合及び見直しを図っていく必要があり、削減目標を立てながら事業の見直しを図っ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56134</xdr:rowOff>
    </xdr:to>
    <xdr:cxnSp macro="">
      <xdr:nvCxnSpPr>
        <xdr:cNvPr id="300" name="直線コネクタ 299"/>
        <xdr:cNvCxnSpPr/>
      </xdr:nvCxnSpPr>
      <xdr:spPr>
        <a:xfrm flipV="1">
          <a:off x="15671800" y="63723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65278</xdr:rowOff>
    </xdr:to>
    <xdr:cxnSp macro="">
      <xdr:nvCxnSpPr>
        <xdr:cNvPr id="303" name="直線コネクタ 302"/>
        <xdr:cNvCxnSpPr/>
      </xdr:nvCxnSpPr>
      <xdr:spPr>
        <a:xfrm flipV="1">
          <a:off x="14782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65278</xdr:rowOff>
    </xdr:to>
    <xdr:cxnSp macro="">
      <xdr:nvCxnSpPr>
        <xdr:cNvPr id="306" name="直線コネクタ 305"/>
        <xdr:cNvCxnSpPr/>
      </xdr:nvCxnSpPr>
      <xdr:spPr>
        <a:xfrm>
          <a:off x="13893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10414</xdr:rowOff>
    </xdr:to>
    <xdr:cxnSp macro="">
      <xdr:nvCxnSpPr>
        <xdr:cNvPr id="309" name="直線コネクタ 308"/>
        <xdr:cNvCxnSpPr/>
      </xdr:nvCxnSpPr>
      <xdr:spPr>
        <a:xfrm flipV="1">
          <a:off x="13004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19" name="楕円 318"/>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0"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1" name="楕円 320"/>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2" name="テキスト ボックス 321"/>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3" name="楕円 322"/>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4" name="テキスト ボックス 323"/>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5" name="楕円 324"/>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6" name="テキスト ボックス 325"/>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7" name="楕円 326"/>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8" name="テキスト ボックス 32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・近年大型の整備事業が集中したことにより地方債現在高が増加した影響で、地方債の元利償還金が膨らんでおり、公債費に係る経常収支比率は類似団体平均を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公債費のピークは令和６年度となると見込まれ、それまでは非常に厳しい財政運営となることが予想される。そのため、市町村財政計画では、地方債の新規発行を伴う普通建設事業を抑制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16511</xdr:rowOff>
    </xdr:to>
    <xdr:cxnSp macro="">
      <xdr:nvCxnSpPr>
        <xdr:cNvPr id="360" name="直線コネクタ 359"/>
        <xdr:cNvCxnSpPr/>
      </xdr:nvCxnSpPr>
      <xdr:spPr>
        <a:xfrm flipV="1">
          <a:off x="3987800" y="132067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16511</xdr:rowOff>
    </xdr:to>
    <xdr:cxnSp macro="">
      <xdr:nvCxnSpPr>
        <xdr:cNvPr id="363" name="直線コネクタ 362"/>
        <xdr:cNvCxnSpPr/>
      </xdr:nvCxnSpPr>
      <xdr:spPr>
        <a:xfrm>
          <a:off x="3098800" y="13191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161289</xdr:rowOff>
    </xdr:to>
    <xdr:cxnSp macro="">
      <xdr:nvCxnSpPr>
        <xdr:cNvPr id="366" name="直線コネクタ 365"/>
        <xdr:cNvCxnSpPr/>
      </xdr:nvCxnSpPr>
      <xdr:spPr>
        <a:xfrm>
          <a:off x="2209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76</xdr:row>
      <xdr:rowOff>16511</xdr:rowOff>
    </xdr:to>
    <xdr:cxnSp macro="">
      <xdr:nvCxnSpPr>
        <xdr:cNvPr id="369" name="直線コネクタ 368"/>
        <xdr:cNvCxnSpPr/>
      </xdr:nvCxnSpPr>
      <xdr:spPr>
        <a:xfrm>
          <a:off x="1320800" y="130009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79" name="楕円 378"/>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80" name="公債費該当値テキスト"/>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81" name="楕円 380"/>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82" name="テキスト ボックス 381"/>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3" name="楕円 382"/>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4" name="テキスト ボックス 383"/>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5" name="楕円 384"/>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6" name="テキスト ボックス 385"/>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87" name="楕円 386"/>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31767</xdr:rowOff>
    </xdr:from>
    <xdr:ext cx="762000" cy="259045"/>
    <xdr:sp macro="" textlink="">
      <xdr:nvSpPr>
        <xdr:cNvPr id="388" name="テキスト ボックス 387"/>
        <xdr:cNvSpPr txBox="1"/>
      </xdr:nvSpPr>
      <xdr:spPr>
        <a:xfrm>
          <a:off x="939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・当村の経常収支比率がを上げている要因の一つが人件費であり、当比率は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％であり、依然高い割合を示している。また、物件費についても当比率は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こちらも高い割合を示している。削減基調を基本とした財政運営を執行してきているが、景気の動向や政治施策等による変動を直に受けやすい財政規模の小さい当村は、今後もより一層堅実な財政運営の執行を心掛け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166188</xdr:rowOff>
    </xdr:from>
    <xdr:to>
      <xdr:col>82</xdr:col>
      <xdr:colOff>107950</xdr:colOff>
      <xdr:row>77</xdr:row>
      <xdr:rowOff>56787</xdr:rowOff>
    </xdr:to>
    <xdr:cxnSp macro="">
      <xdr:nvCxnSpPr>
        <xdr:cNvPr id="423" name="直線コネクタ 422"/>
        <xdr:cNvCxnSpPr/>
      </xdr:nvCxnSpPr>
      <xdr:spPr>
        <a:xfrm flipV="1">
          <a:off x="15671800" y="1319638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40458</xdr:rowOff>
    </xdr:from>
    <xdr:to>
      <xdr:col>78</xdr:col>
      <xdr:colOff>69850</xdr:colOff>
      <xdr:row>77</xdr:row>
      <xdr:rowOff>56787</xdr:rowOff>
    </xdr:to>
    <xdr:cxnSp macro="">
      <xdr:nvCxnSpPr>
        <xdr:cNvPr id="426" name="直線コネクタ 425"/>
        <xdr:cNvCxnSpPr/>
      </xdr:nvCxnSpPr>
      <xdr:spPr>
        <a:xfrm>
          <a:off x="14782800" y="132421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20864</xdr:rowOff>
    </xdr:from>
    <xdr:to>
      <xdr:col>73</xdr:col>
      <xdr:colOff>180975</xdr:colOff>
      <xdr:row>77</xdr:row>
      <xdr:rowOff>40458</xdr:rowOff>
    </xdr:to>
    <xdr:cxnSp macro="">
      <xdr:nvCxnSpPr>
        <xdr:cNvPr id="429" name="直線コネクタ 428"/>
        <xdr:cNvCxnSpPr/>
      </xdr:nvCxnSpPr>
      <xdr:spPr>
        <a:xfrm>
          <a:off x="13893800" y="132225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20864</xdr:rowOff>
    </xdr:from>
    <xdr:to>
      <xdr:col>69</xdr:col>
      <xdr:colOff>92075</xdr:colOff>
      <xdr:row>77</xdr:row>
      <xdr:rowOff>131899</xdr:rowOff>
    </xdr:to>
    <xdr:cxnSp macro="">
      <xdr:nvCxnSpPr>
        <xdr:cNvPr id="432" name="直線コネクタ 431"/>
        <xdr:cNvCxnSpPr/>
      </xdr:nvCxnSpPr>
      <xdr:spPr>
        <a:xfrm flipV="1">
          <a:off x="13004800" y="1322251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115388</xdr:rowOff>
    </xdr:from>
    <xdr:to>
      <xdr:col>82</xdr:col>
      <xdr:colOff>158750</xdr:colOff>
      <xdr:row>77</xdr:row>
      <xdr:rowOff>45538</xdr:rowOff>
    </xdr:to>
    <xdr:sp macro="" textlink="">
      <xdr:nvSpPr>
        <xdr:cNvPr id="442" name="楕円 441"/>
        <xdr:cNvSpPr/>
      </xdr:nvSpPr>
      <xdr:spPr>
        <a:xfrm>
          <a:off x="164592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87465</xdr:rowOff>
    </xdr:from>
    <xdr:ext cx="762000" cy="259045"/>
    <xdr:sp macro="" textlink="">
      <xdr:nvSpPr>
        <xdr:cNvPr id="443" name="公債費以外該当値テキスト"/>
        <xdr:cNvSpPr txBox="1"/>
      </xdr:nvSpPr>
      <xdr:spPr>
        <a:xfrm>
          <a:off x="165989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5987</xdr:rowOff>
    </xdr:from>
    <xdr:to>
      <xdr:col>78</xdr:col>
      <xdr:colOff>120650</xdr:colOff>
      <xdr:row>77</xdr:row>
      <xdr:rowOff>107587</xdr:rowOff>
    </xdr:to>
    <xdr:sp macro="" textlink="">
      <xdr:nvSpPr>
        <xdr:cNvPr id="444" name="楕円 443"/>
        <xdr:cNvSpPr/>
      </xdr:nvSpPr>
      <xdr:spPr>
        <a:xfrm>
          <a:off x="15621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92364</xdr:rowOff>
    </xdr:from>
    <xdr:ext cx="736600" cy="259045"/>
    <xdr:sp macro="" textlink="">
      <xdr:nvSpPr>
        <xdr:cNvPr id="445" name="テキスト ボックス 444"/>
        <xdr:cNvSpPr txBox="1"/>
      </xdr:nvSpPr>
      <xdr:spPr>
        <a:xfrm>
          <a:off x="15290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161108</xdr:rowOff>
    </xdr:from>
    <xdr:to>
      <xdr:col>74</xdr:col>
      <xdr:colOff>31750</xdr:colOff>
      <xdr:row>77</xdr:row>
      <xdr:rowOff>91258</xdr:rowOff>
    </xdr:to>
    <xdr:sp macro="" textlink="">
      <xdr:nvSpPr>
        <xdr:cNvPr id="446" name="楕円 445"/>
        <xdr:cNvSpPr/>
      </xdr:nvSpPr>
      <xdr:spPr>
        <a:xfrm>
          <a:off x="14732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76035</xdr:rowOff>
    </xdr:from>
    <xdr:ext cx="762000" cy="259045"/>
    <xdr:sp macro="" textlink="">
      <xdr:nvSpPr>
        <xdr:cNvPr id="447" name="テキスト ボックス 446"/>
        <xdr:cNvSpPr txBox="1"/>
      </xdr:nvSpPr>
      <xdr:spPr>
        <a:xfrm>
          <a:off x="14401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141514</xdr:rowOff>
    </xdr:from>
    <xdr:to>
      <xdr:col>69</xdr:col>
      <xdr:colOff>142875</xdr:colOff>
      <xdr:row>77</xdr:row>
      <xdr:rowOff>71664</xdr:rowOff>
    </xdr:to>
    <xdr:sp macro="" textlink="">
      <xdr:nvSpPr>
        <xdr:cNvPr id="448" name="楕円 447"/>
        <xdr:cNvSpPr/>
      </xdr:nvSpPr>
      <xdr:spPr>
        <a:xfrm>
          <a:off x="13843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56441</xdr:rowOff>
    </xdr:from>
    <xdr:ext cx="762000" cy="259045"/>
    <xdr:sp macro="" textlink="">
      <xdr:nvSpPr>
        <xdr:cNvPr id="449" name="テキスト ボックス 448"/>
        <xdr:cNvSpPr txBox="1"/>
      </xdr:nvSpPr>
      <xdr:spPr>
        <a:xfrm>
          <a:off x="13512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81099</xdr:rowOff>
    </xdr:from>
    <xdr:to>
      <xdr:col>65</xdr:col>
      <xdr:colOff>53975</xdr:colOff>
      <xdr:row>78</xdr:row>
      <xdr:rowOff>11249</xdr:rowOff>
    </xdr:to>
    <xdr:sp macro="" textlink="">
      <xdr:nvSpPr>
        <xdr:cNvPr id="450" name="楕円 449"/>
        <xdr:cNvSpPr/>
      </xdr:nvSpPr>
      <xdr:spPr>
        <a:xfrm>
          <a:off x="12954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167476</xdr:rowOff>
    </xdr:from>
    <xdr:ext cx="762000" cy="259045"/>
    <xdr:sp macro="" textlink="">
      <xdr:nvSpPr>
        <xdr:cNvPr id="451" name="テキスト ボックス 450"/>
        <xdr:cNvSpPr txBox="1"/>
      </xdr:nvSpPr>
      <xdr:spPr>
        <a:xfrm>
          <a:off x="12623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39743</xdr:rowOff>
    </xdr:from>
    <xdr:to>
      <xdr:col>29</xdr:col>
      <xdr:colOff>127000</xdr:colOff>
      <xdr:row>18</xdr:row>
      <xdr:rowOff>65568</xdr:rowOff>
    </xdr:to>
    <xdr:cxnSp macro="">
      <xdr:nvCxnSpPr>
        <xdr:cNvPr id="49" name="直線コネクタ 48"/>
        <xdr:cNvCxnSpPr/>
      </xdr:nvCxnSpPr>
      <xdr:spPr bwMode="auto">
        <a:xfrm flipV="1">
          <a:off x="5003800" y="3173468"/>
          <a:ext cx="647700" cy="25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65568</xdr:rowOff>
    </xdr:from>
    <xdr:to>
      <xdr:col>26</xdr:col>
      <xdr:colOff>50800</xdr:colOff>
      <xdr:row>18</xdr:row>
      <xdr:rowOff>70547</xdr:rowOff>
    </xdr:to>
    <xdr:cxnSp macro="">
      <xdr:nvCxnSpPr>
        <xdr:cNvPr id="52" name="直線コネクタ 51"/>
        <xdr:cNvCxnSpPr/>
      </xdr:nvCxnSpPr>
      <xdr:spPr bwMode="auto">
        <a:xfrm flipV="1">
          <a:off x="4305300" y="3199293"/>
          <a:ext cx="698500" cy="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70547</xdr:rowOff>
    </xdr:from>
    <xdr:to>
      <xdr:col>22</xdr:col>
      <xdr:colOff>114300</xdr:colOff>
      <xdr:row>18</xdr:row>
      <xdr:rowOff>86789</xdr:rowOff>
    </xdr:to>
    <xdr:cxnSp macro="">
      <xdr:nvCxnSpPr>
        <xdr:cNvPr id="55" name="直線コネクタ 54"/>
        <xdr:cNvCxnSpPr/>
      </xdr:nvCxnSpPr>
      <xdr:spPr bwMode="auto">
        <a:xfrm flipV="1">
          <a:off x="3606800" y="3204272"/>
          <a:ext cx="698500" cy="1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86789</xdr:rowOff>
    </xdr:from>
    <xdr:to>
      <xdr:col>18</xdr:col>
      <xdr:colOff>177800</xdr:colOff>
      <xdr:row>18</xdr:row>
      <xdr:rowOff>96804</xdr:rowOff>
    </xdr:to>
    <xdr:cxnSp macro="">
      <xdr:nvCxnSpPr>
        <xdr:cNvPr id="58" name="直線コネクタ 57"/>
        <xdr:cNvCxnSpPr/>
      </xdr:nvCxnSpPr>
      <xdr:spPr bwMode="auto">
        <a:xfrm flipV="1">
          <a:off x="2908300" y="3220514"/>
          <a:ext cx="698500" cy="1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160393</xdr:rowOff>
    </xdr:from>
    <xdr:to>
      <xdr:col>29</xdr:col>
      <xdr:colOff>177800</xdr:colOff>
      <xdr:row>18</xdr:row>
      <xdr:rowOff>90543</xdr:rowOff>
    </xdr:to>
    <xdr:sp macro="" textlink="">
      <xdr:nvSpPr>
        <xdr:cNvPr id="68" name="楕円 67"/>
        <xdr:cNvSpPr/>
      </xdr:nvSpPr>
      <xdr:spPr bwMode="auto">
        <a:xfrm>
          <a:off x="5600700" y="312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132470</xdr:rowOff>
    </xdr:from>
    <xdr:ext cx="762000" cy="259045"/>
    <xdr:sp macro="" textlink="">
      <xdr:nvSpPr>
        <xdr:cNvPr id="69" name="人口1人当たり決算額の推移該当値テキスト130"/>
        <xdr:cNvSpPr txBox="1"/>
      </xdr:nvSpPr>
      <xdr:spPr>
        <a:xfrm>
          <a:off x="5740400" y="309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14768</xdr:rowOff>
    </xdr:from>
    <xdr:to>
      <xdr:col>26</xdr:col>
      <xdr:colOff>101600</xdr:colOff>
      <xdr:row>18</xdr:row>
      <xdr:rowOff>116368</xdr:rowOff>
    </xdr:to>
    <xdr:sp macro="" textlink="">
      <xdr:nvSpPr>
        <xdr:cNvPr id="70" name="楕円 69"/>
        <xdr:cNvSpPr/>
      </xdr:nvSpPr>
      <xdr:spPr bwMode="auto">
        <a:xfrm>
          <a:off x="4953000" y="314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101145</xdr:rowOff>
    </xdr:from>
    <xdr:ext cx="736600" cy="259045"/>
    <xdr:sp macro="" textlink="">
      <xdr:nvSpPr>
        <xdr:cNvPr id="71" name="テキスト ボックス 70"/>
        <xdr:cNvSpPr txBox="1"/>
      </xdr:nvSpPr>
      <xdr:spPr>
        <a:xfrm>
          <a:off x="4622800" y="323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19747</xdr:rowOff>
    </xdr:from>
    <xdr:to>
      <xdr:col>22</xdr:col>
      <xdr:colOff>165100</xdr:colOff>
      <xdr:row>18</xdr:row>
      <xdr:rowOff>121347</xdr:rowOff>
    </xdr:to>
    <xdr:sp macro="" textlink="">
      <xdr:nvSpPr>
        <xdr:cNvPr id="72" name="楕円 71"/>
        <xdr:cNvSpPr/>
      </xdr:nvSpPr>
      <xdr:spPr bwMode="auto">
        <a:xfrm>
          <a:off x="4254500" y="315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106124</xdr:rowOff>
    </xdr:from>
    <xdr:ext cx="762000" cy="259045"/>
    <xdr:sp macro="" textlink="">
      <xdr:nvSpPr>
        <xdr:cNvPr id="73" name="テキスト ボックス 72"/>
        <xdr:cNvSpPr txBox="1"/>
      </xdr:nvSpPr>
      <xdr:spPr>
        <a:xfrm>
          <a:off x="3924300" y="323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35989</xdr:rowOff>
    </xdr:from>
    <xdr:to>
      <xdr:col>19</xdr:col>
      <xdr:colOff>38100</xdr:colOff>
      <xdr:row>18</xdr:row>
      <xdr:rowOff>137589</xdr:rowOff>
    </xdr:to>
    <xdr:sp macro="" textlink="">
      <xdr:nvSpPr>
        <xdr:cNvPr id="74" name="楕円 73"/>
        <xdr:cNvSpPr/>
      </xdr:nvSpPr>
      <xdr:spPr bwMode="auto">
        <a:xfrm>
          <a:off x="3556000" y="316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122366</xdr:rowOff>
    </xdr:from>
    <xdr:ext cx="762000" cy="259045"/>
    <xdr:sp macro="" textlink="">
      <xdr:nvSpPr>
        <xdr:cNvPr id="75" name="テキスト ボックス 74"/>
        <xdr:cNvSpPr txBox="1"/>
      </xdr:nvSpPr>
      <xdr:spPr>
        <a:xfrm>
          <a:off x="3225800" y="325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46004</xdr:rowOff>
    </xdr:from>
    <xdr:to>
      <xdr:col>15</xdr:col>
      <xdr:colOff>101600</xdr:colOff>
      <xdr:row>18</xdr:row>
      <xdr:rowOff>147604</xdr:rowOff>
    </xdr:to>
    <xdr:sp macro="" textlink="">
      <xdr:nvSpPr>
        <xdr:cNvPr id="76" name="楕円 75"/>
        <xdr:cNvSpPr/>
      </xdr:nvSpPr>
      <xdr:spPr bwMode="auto">
        <a:xfrm>
          <a:off x="2857500" y="317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132381</xdr:rowOff>
    </xdr:from>
    <xdr:ext cx="762000" cy="259045"/>
    <xdr:sp macro="" textlink="">
      <xdr:nvSpPr>
        <xdr:cNvPr id="77" name="テキスト ボックス 76"/>
        <xdr:cNvSpPr txBox="1"/>
      </xdr:nvSpPr>
      <xdr:spPr>
        <a:xfrm>
          <a:off x="2527300" y="326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207193</xdr:rowOff>
    </xdr:from>
    <xdr:to>
      <xdr:col>29</xdr:col>
      <xdr:colOff>127000</xdr:colOff>
      <xdr:row>35</xdr:row>
      <xdr:rowOff>235097</xdr:rowOff>
    </xdr:to>
    <xdr:cxnSp macro="">
      <xdr:nvCxnSpPr>
        <xdr:cNvPr id="110" name="直線コネクタ 109"/>
        <xdr:cNvCxnSpPr/>
      </xdr:nvCxnSpPr>
      <xdr:spPr bwMode="auto">
        <a:xfrm flipV="1">
          <a:off x="5003800" y="6817543"/>
          <a:ext cx="647700" cy="2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235097</xdr:rowOff>
    </xdr:from>
    <xdr:to>
      <xdr:col>26</xdr:col>
      <xdr:colOff>50800</xdr:colOff>
      <xdr:row>35</xdr:row>
      <xdr:rowOff>247731</xdr:rowOff>
    </xdr:to>
    <xdr:cxnSp macro="">
      <xdr:nvCxnSpPr>
        <xdr:cNvPr id="113" name="直線コネクタ 112"/>
        <xdr:cNvCxnSpPr/>
      </xdr:nvCxnSpPr>
      <xdr:spPr bwMode="auto">
        <a:xfrm flipV="1">
          <a:off x="4305300" y="6845447"/>
          <a:ext cx="698500" cy="12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247731</xdr:rowOff>
    </xdr:from>
    <xdr:to>
      <xdr:col>22</xdr:col>
      <xdr:colOff>114300</xdr:colOff>
      <xdr:row>35</xdr:row>
      <xdr:rowOff>317058</xdr:rowOff>
    </xdr:to>
    <xdr:cxnSp macro="">
      <xdr:nvCxnSpPr>
        <xdr:cNvPr id="116" name="直線コネクタ 115"/>
        <xdr:cNvCxnSpPr/>
      </xdr:nvCxnSpPr>
      <xdr:spPr bwMode="auto">
        <a:xfrm flipV="1">
          <a:off x="3606800" y="6858081"/>
          <a:ext cx="698500" cy="69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317058</xdr:rowOff>
    </xdr:from>
    <xdr:to>
      <xdr:col>18</xdr:col>
      <xdr:colOff>177800</xdr:colOff>
      <xdr:row>36</xdr:row>
      <xdr:rowOff>31155</xdr:rowOff>
    </xdr:to>
    <xdr:cxnSp macro="">
      <xdr:nvCxnSpPr>
        <xdr:cNvPr id="119" name="直線コネクタ 118"/>
        <xdr:cNvCxnSpPr/>
      </xdr:nvCxnSpPr>
      <xdr:spPr bwMode="auto">
        <a:xfrm flipV="1">
          <a:off x="2908300" y="6927408"/>
          <a:ext cx="698500" cy="56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156393</xdr:rowOff>
    </xdr:from>
    <xdr:to>
      <xdr:col>29</xdr:col>
      <xdr:colOff>177800</xdr:colOff>
      <xdr:row>35</xdr:row>
      <xdr:rowOff>257993</xdr:rowOff>
    </xdr:to>
    <xdr:sp macro="" textlink="">
      <xdr:nvSpPr>
        <xdr:cNvPr id="129" name="楕円 128"/>
        <xdr:cNvSpPr/>
      </xdr:nvSpPr>
      <xdr:spPr bwMode="auto">
        <a:xfrm>
          <a:off x="5600700" y="676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128470</xdr:rowOff>
    </xdr:from>
    <xdr:ext cx="762000" cy="259045"/>
    <xdr:sp macro="" textlink="">
      <xdr:nvSpPr>
        <xdr:cNvPr id="130" name="人口1人当たり決算額の推移該当値テキスト445"/>
        <xdr:cNvSpPr txBox="1"/>
      </xdr:nvSpPr>
      <xdr:spPr>
        <a:xfrm>
          <a:off x="5740400" y="673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184297</xdr:rowOff>
    </xdr:from>
    <xdr:to>
      <xdr:col>26</xdr:col>
      <xdr:colOff>101600</xdr:colOff>
      <xdr:row>35</xdr:row>
      <xdr:rowOff>285897</xdr:rowOff>
    </xdr:to>
    <xdr:sp macro="" textlink="">
      <xdr:nvSpPr>
        <xdr:cNvPr id="131" name="楕円 130"/>
        <xdr:cNvSpPr/>
      </xdr:nvSpPr>
      <xdr:spPr bwMode="auto">
        <a:xfrm>
          <a:off x="4953000" y="679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270674</xdr:rowOff>
    </xdr:from>
    <xdr:ext cx="736600" cy="259045"/>
    <xdr:sp macro="" textlink="">
      <xdr:nvSpPr>
        <xdr:cNvPr id="132" name="テキスト ボックス 131"/>
        <xdr:cNvSpPr txBox="1"/>
      </xdr:nvSpPr>
      <xdr:spPr>
        <a:xfrm>
          <a:off x="4622800" y="6881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196931</xdr:rowOff>
    </xdr:from>
    <xdr:to>
      <xdr:col>22</xdr:col>
      <xdr:colOff>165100</xdr:colOff>
      <xdr:row>35</xdr:row>
      <xdr:rowOff>298531</xdr:rowOff>
    </xdr:to>
    <xdr:sp macro="" textlink="">
      <xdr:nvSpPr>
        <xdr:cNvPr id="133" name="楕円 132"/>
        <xdr:cNvSpPr/>
      </xdr:nvSpPr>
      <xdr:spPr bwMode="auto">
        <a:xfrm>
          <a:off x="4254500" y="68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283308</xdr:rowOff>
    </xdr:from>
    <xdr:ext cx="762000" cy="259045"/>
    <xdr:sp macro="" textlink="">
      <xdr:nvSpPr>
        <xdr:cNvPr id="134" name="テキスト ボックス 133"/>
        <xdr:cNvSpPr txBox="1"/>
      </xdr:nvSpPr>
      <xdr:spPr>
        <a:xfrm>
          <a:off x="3924300" y="689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266258</xdr:rowOff>
    </xdr:from>
    <xdr:to>
      <xdr:col>19</xdr:col>
      <xdr:colOff>38100</xdr:colOff>
      <xdr:row>36</xdr:row>
      <xdr:rowOff>24958</xdr:rowOff>
    </xdr:to>
    <xdr:sp macro="" textlink="">
      <xdr:nvSpPr>
        <xdr:cNvPr id="135" name="楕円 134"/>
        <xdr:cNvSpPr/>
      </xdr:nvSpPr>
      <xdr:spPr bwMode="auto">
        <a:xfrm>
          <a:off x="3556000" y="6876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9735</xdr:rowOff>
    </xdr:from>
    <xdr:ext cx="762000" cy="259045"/>
    <xdr:sp macro="" textlink="">
      <xdr:nvSpPr>
        <xdr:cNvPr id="136" name="テキスト ボックス 135"/>
        <xdr:cNvSpPr txBox="1"/>
      </xdr:nvSpPr>
      <xdr:spPr>
        <a:xfrm>
          <a:off x="3225800" y="696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323255</xdr:rowOff>
    </xdr:from>
    <xdr:to>
      <xdr:col>15</xdr:col>
      <xdr:colOff>101600</xdr:colOff>
      <xdr:row>36</xdr:row>
      <xdr:rowOff>81955</xdr:rowOff>
    </xdr:to>
    <xdr:sp macro="" textlink="">
      <xdr:nvSpPr>
        <xdr:cNvPr id="137" name="楕円 136"/>
        <xdr:cNvSpPr/>
      </xdr:nvSpPr>
      <xdr:spPr bwMode="auto">
        <a:xfrm>
          <a:off x="2857500" y="693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66732</xdr:rowOff>
    </xdr:from>
    <xdr:ext cx="762000" cy="259045"/>
    <xdr:sp macro="" textlink="">
      <xdr:nvSpPr>
        <xdr:cNvPr id="138" name="テキスト ボックス 137"/>
        <xdr:cNvSpPr txBox="1"/>
      </xdr:nvSpPr>
      <xdr:spPr>
        <a:xfrm>
          <a:off x="2527300" y="70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
3,194
16.37
3,531,884
3,400,568
105,952
1,692,980
3,181,274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34826</xdr:rowOff>
    </xdr:from>
    <xdr:to>
      <xdr:col>24</xdr:col>
      <xdr:colOff>63500</xdr:colOff>
      <xdr:row>37</xdr:row>
      <xdr:rowOff>92917</xdr:rowOff>
    </xdr:to>
    <xdr:cxnSp macro="">
      <xdr:nvCxnSpPr>
        <xdr:cNvPr id="60" name="直線コネクタ 59"/>
        <xdr:cNvCxnSpPr/>
      </xdr:nvCxnSpPr>
      <xdr:spPr>
        <a:xfrm flipV="1">
          <a:off x="3797300" y="6378476"/>
          <a:ext cx="838200" cy="5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84556</xdr:rowOff>
    </xdr:from>
    <xdr:to>
      <xdr:col>19</xdr:col>
      <xdr:colOff>177800</xdr:colOff>
      <xdr:row>37</xdr:row>
      <xdr:rowOff>92917</xdr:rowOff>
    </xdr:to>
    <xdr:cxnSp macro="">
      <xdr:nvCxnSpPr>
        <xdr:cNvPr id="63" name="直線コネクタ 62"/>
        <xdr:cNvCxnSpPr/>
      </xdr:nvCxnSpPr>
      <xdr:spPr>
        <a:xfrm>
          <a:off x="2908300" y="6428206"/>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84556</xdr:rowOff>
    </xdr:from>
    <xdr:to>
      <xdr:col>15</xdr:col>
      <xdr:colOff>50800</xdr:colOff>
      <xdr:row>37</xdr:row>
      <xdr:rowOff>107166</xdr:rowOff>
    </xdr:to>
    <xdr:cxnSp macro="">
      <xdr:nvCxnSpPr>
        <xdr:cNvPr id="66" name="直線コネクタ 65"/>
        <xdr:cNvCxnSpPr/>
      </xdr:nvCxnSpPr>
      <xdr:spPr>
        <a:xfrm flipV="1">
          <a:off x="2019300" y="6428206"/>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93938</xdr:rowOff>
    </xdr:from>
    <xdr:to>
      <xdr:col>10</xdr:col>
      <xdr:colOff>114300</xdr:colOff>
      <xdr:row>37</xdr:row>
      <xdr:rowOff>107166</xdr:rowOff>
    </xdr:to>
    <xdr:cxnSp macro="">
      <xdr:nvCxnSpPr>
        <xdr:cNvPr id="69" name="直線コネクタ 68"/>
        <xdr:cNvCxnSpPr/>
      </xdr:nvCxnSpPr>
      <xdr:spPr>
        <a:xfrm>
          <a:off x="1130300" y="6437588"/>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155476</xdr:rowOff>
    </xdr:from>
    <xdr:to>
      <xdr:col>24</xdr:col>
      <xdr:colOff>114300</xdr:colOff>
      <xdr:row>37</xdr:row>
      <xdr:rowOff>85626</xdr:rowOff>
    </xdr:to>
    <xdr:sp macro="" textlink="">
      <xdr:nvSpPr>
        <xdr:cNvPr id="79" name="楕円 78"/>
        <xdr:cNvSpPr/>
      </xdr:nvSpPr>
      <xdr:spPr>
        <a:xfrm>
          <a:off x="4584700" y="63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133903</xdr:rowOff>
    </xdr:from>
    <xdr:ext cx="599010" cy="259045"/>
    <xdr:sp macro="" textlink="">
      <xdr:nvSpPr>
        <xdr:cNvPr id="80" name="人件費該当値テキスト"/>
        <xdr:cNvSpPr txBox="1"/>
      </xdr:nvSpPr>
      <xdr:spPr>
        <a:xfrm>
          <a:off x="4686300" y="630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42117</xdr:rowOff>
    </xdr:from>
    <xdr:to>
      <xdr:col>20</xdr:col>
      <xdr:colOff>38100</xdr:colOff>
      <xdr:row>37</xdr:row>
      <xdr:rowOff>143717</xdr:rowOff>
    </xdr:to>
    <xdr:sp macro="" textlink="">
      <xdr:nvSpPr>
        <xdr:cNvPr id="81" name="楕円 80"/>
        <xdr:cNvSpPr/>
      </xdr:nvSpPr>
      <xdr:spPr>
        <a:xfrm>
          <a:off x="3746500" y="63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134844</xdr:rowOff>
    </xdr:from>
    <xdr:ext cx="599010" cy="259045"/>
    <xdr:sp macro="" textlink="">
      <xdr:nvSpPr>
        <xdr:cNvPr id="82" name="テキスト ボックス 81"/>
        <xdr:cNvSpPr txBox="1"/>
      </xdr:nvSpPr>
      <xdr:spPr>
        <a:xfrm>
          <a:off x="3497795" y="647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33756</xdr:rowOff>
    </xdr:from>
    <xdr:to>
      <xdr:col>15</xdr:col>
      <xdr:colOff>101600</xdr:colOff>
      <xdr:row>37</xdr:row>
      <xdr:rowOff>135356</xdr:rowOff>
    </xdr:to>
    <xdr:sp macro="" textlink="">
      <xdr:nvSpPr>
        <xdr:cNvPr id="83" name="楕円 82"/>
        <xdr:cNvSpPr/>
      </xdr:nvSpPr>
      <xdr:spPr>
        <a:xfrm>
          <a:off x="2857500" y="63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126483</xdr:rowOff>
    </xdr:from>
    <xdr:ext cx="599010" cy="259045"/>
    <xdr:sp macro="" textlink="">
      <xdr:nvSpPr>
        <xdr:cNvPr id="84" name="テキスト ボックス 83"/>
        <xdr:cNvSpPr txBox="1"/>
      </xdr:nvSpPr>
      <xdr:spPr>
        <a:xfrm>
          <a:off x="2608795" y="64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56366</xdr:rowOff>
    </xdr:from>
    <xdr:to>
      <xdr:col>10</xdr:col>
      <xdr:colOff>165100</xdr:colOff>
      <xdr:row>37</xdr:row>
      <xdr:rowOff>157966</xdr:rowOff>
    </xdr:to>
    <xdr:sp macro="" textlink="">
      <xdr:nvSpPr>
        <xdr:cNvPr id="85" name="楕円 84"/>
        <xdr:cNvSpPr/>
      </xdr:nvSpPr>
      <xdr:spPr>
        <a:xfrm>
          <a:off x="1968500" y="64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149093</xdr:rowOff>
    </xdr:from>
    <xdr:ext cx="599010" cy="259045"/>
    <xdr:sp macro="" textlink="">
      <xdr:nvSpPr>
        <xdr:cNvPr id="86" name="テキスト ボックス 85"/>
        <xdr:cNvSpPr txBox="1"/>
      </xdr:nvSpPr>
      <xdr:spPr>
        <a:xfrm>
          <a:off x="1719795" y="64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43138</xdr:rowOff>
    </xdr:from>
    <xdr:to>
      <xdr:col>6</xdr:col>
      <xdr:colOff>38100</xdr:colOff>
      <xdr:row>37</xdr:row>
      <xdr:rowOff>144738</xdr:rowOff>
    </xdr:to>
    <xdr:sp macro="" textlink="">
      <xdr:nvSpPr>
        <xdr:cNvPr id="87" name="楕円 86"/>
        <xdr:cNvSpPr/>
      </xdr:nvSpPr>
      <xdr:spPr>
        <a:xfrm>
          <a:off x="1079500" y="63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135865</xdr:rowOff>
    </xdr:from>
    <xdr:ext cx="599010" cy="259045"/>
    <xdr:sp macro="" textlink="">
      <xdr:nvSpPr>
        <xdr:cNvPr id="88" name="テキスト ボックス 87"/>
        <xdr:cNvSpPr txBox="1"/>
      </xdr:nvSpPr>
      <xdr:spPr>
        <a:xfrm>
          <a:off x="830795" y="647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71543</xdr:rowOff>
    </xdr:from>
    <xdr:to>
      <xdr:col>24</xdr:col>
      <xdr:colOff>63500</xdr:colOff>
      <xdr:row>57</xdr:row>
      <xdr:rowOff>101364</xdr:rowOff>
    </xdr:to>
    <xdr:cxnSp macro="">
      <xdr:nvCxnSpPr>
        <xdr:cNvPr id="117" name="直線コネクタ 116"/>
        <xdr:cNvCxnSpPr/>
      </xdr:nvCxnSpPr>
      <xdr:spPr>
        <a:xfrm>
          <a:off x="3797300" y="9844193"/>
          <a:ext cx="838200" cy="2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43696</xdr:rowOff>
    </xdr:from>
    <xdr:to>
      <xdr:col>19</xdr:col>
      <xdr:colOff>177800</xdr:colOff>
      <xdr:row>57</xdr:row>
      <xdr:rowOff>71543</xdr:rowOff>
    </xdr:to>
    <xdr:cxnSp macro="">
      <xdr:nvCxnSpPr>
        <xdr:cNvPr id="120" name="直線コネクタ 119"/>
        <xdr:cNvCxnSpPr/>
      </xdr:nvCxnSpPr>
      <xdr:spPr>
        <a:xfrm>
          <a:off x="2908300" y="9816346"/>
          <a:ext cx="889000" cy="2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4218</xdr:rowOff>
    </xdr:from>
    <xdr:to>
      <xdr:col>15</xdr:col>
      <xdr:colOff>50800</xdr:colOff>
      <xdr:row>57</xdr:row>
      <xdr:rowOff>43696</xdr:rowOff>
    </xdr:to>
    <xdr:cxnSp macro="">
      <xdr:nvCxnSpPr>
        <xdr:cNvPr id="123" name="直線コネクタ 122"/>
        <xdr:cNvCxnSpPr/>
      </xdr:nvCxnSpPr>
      <xdr:spPr>
        <a:xfrm>
          <a:off x="2019300" y="9776868"/>
          <a:ext cx="889000" cy="3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953</xdr:rowOff>
    </xdr:from>
    <xdr:to>
      <xdr:col>10</xdr:col>
      <xdr:colOff>114300</xdr:colOff>
      <xdr:row>57</xdr:row>
      <xdr:rowOff>4218</xdr:rowOff>
    </xdr:to>
    <xdr:cxnSp macro="">
      <xdr:nvCxnSpPr>
        <xdr:cNvPr id="126" name="直線コネクタ 125"/>
        <xdr:cNvCxnSpPr/>
      </xdr:nvCxnSpPr>
      <xdr:spPr>
        <a:xfrm>
          <a:off x="1130300" y="977360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50564</xdr:rowOff>
    </xdr:from>
    <xdr:to>
      <xdr:col>24</xdr:col>
      <xdr:colOff>114300</xdr:colOff>
      <xdr:row>57</xdr:row>
      <xdr:rowOff>152164</xdr:rowOff>
    </xdr:to>
    <xdr:sp macro="" textlink="">
      <xdr:nvSpPr>
        <xdr:cNvPr id="136" name="楕円 135"/>
        <xdr:cNvSpPr/>
      </xdr:nvSpPr>
      <xdr:spPr>
        <a:xfrm>
          <a:off x="4584700" y="98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28991</xdr:rowOff>
    </xdr:from>
    <xdr:ext cx="599010" cy="259045"/>
    <xdr:sp macro="" textlink="">
      <xdr:nvSpPr>
        <xdr:cNvPr id="137" name="物件費該当値テキスト"/>
        <xdr:cNvSpPr txBox="1"/>
      </xdr:nvSpPr>
      <xdr:spPr>
        <a:xfrm>
          <a:off x="4686300" y="98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20743</xdr:rowOff>
    </xdr:from>
    <xdr:to>
      <xdr:col>20</xdr:col>
      <xdr:colOff>38100</xdr:colOff>
      <xdr:row>57</xdr:row>
      <xdr:rowOff>122343</xdr:rowOff>
    </xdr:to>
    <xdr:sp macro="" textlink="">
      <xdr:nvSpPr>
        <xdr:cNvPr id="138" name="楕円 137"/>
        <xdr:cNvSpPr/>
      </xdr:nvSpPr>
      <xdr:spPr>
        <a:xfrm>
          <a:off x="3746500" y="97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113470</xdr:rowOff>
    </xdr:from>
    <xdr:ext cx="599010" cy="259045"/>
    <xdr:sp macro="" textlink="">
      <xdr:nvSpPr>
        <xdr:cNvPr id="139" name="テキスト ボックス 138"/>
        <xdr:cNvSpPr txBox="1"/>
      </xdr:nvSpPr>
      <xdr:spPr>
        <a:xfrm>
          <a:off x="3497795" y="98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164346</xdr:rowOff>
    </xdr:from>
    <xdr:to>
      <xdr:col>15</xdr:col>
      <xdr:colOff>101600</xdr:colOff>
      <xdr:row>57</xdr:row>
      <xdr:rowOff>94496</xdr:rowOff>
    </xdr:to>
    <xdr:sp macro="" textlink="">
      <xdr:nvSpPr>
        <xdr:cNvPr id="140" name="楕円 139"/>
        <xdr:cNvSpPr/>
      </xdr:nvSpPr>
      <xdr:spPr>
        <a:xfrm>
          <a:off x="2857500" y="9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85623</xdr:rowOff>
    </xdr:from>
    <xdr:ext cx="599010" cy="259045"/>
    <xdr:sp macro="" textlink="">
      <xdr:nvSpPr>
        <xdr:cNvPr id="141" name="テキスト ボックス 140"/>
        <xdr:cNvSpPr txBox="1"/>
      </xdr:nvSpPr>
      <xdr:spPr>
        <a:xfrm>
          <a:off x="2608795" y="985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124868</xdr:rowOff>
    </xdr:from>
    <xdr:to>
      <xdr:col>10</xdr:col>
      <xdr:colOff>165100</xdr:colOff>
      <xdr:row>57</xdr:row>
      <xdr:rowOff>55018</xdr:rowOff>
    </xdr:to>
    <xdr:sp macro="" textlink="">
      <xdr:nvSpPr>
        <xdr:cNvPr id="142" name="楕円 141"/>
        <xdr:cNvSpPr/>
      </xdr:nvSpPr>
      <xdr:spPr>
        <a:xfrm>
          <a:off x="1968500" y="97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46145</xdr:rowOff>
    </xdr:from>
    <xdr:ext cx="599010" cy="259045"/>
    <xdr:sp macro="" textlink="">
      <xdr:nvSpPr>
        <xdr:cNvPr id="143" name="テキスト ボックス 142"/>
        <xdr:cNvSpPr txBox="1"/>
      </xdr:nvSpPr>
      <xdr:spPr>
        <a:xfrm>
          <a:off x="1719795" y="981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121603</xdr:rowOff>
    </xdr:from>
    <xdr:to>
      <xdr:col>6</xdr:col>
      <xdr:colOff>38100</xdr:colOff>
      <xdr:row>57</xdr:row>
      <xdr:rowOff>51753</xdr:rowOff>
    </xdr:to>
    <xdr:sp macro="" textlink="">
      <xdr:nvSpPr>
        <xdr:cNvPr id="144" name="楕円 143"/>
        <xdr:cNvSpPr/>
      </xdr:nvSpPr>
      <xdr:spPr>
        <a:xfrm>
          <a:off x="1079500" y="972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42880</xdr:rowOff>
    </xdr:from>
    <xdr:ext cx="599010" cy="259045"/>
    <xdr:sp macro="" textlink="">
      <xdr:nvSpPr>
        <xdr:cNvPr id="145" name="テキスト ボックス 144"/>
        <xdr:cNvSpPr txBox="1"/>
      </xdr:nvSpPr>
      <xdr:spPr>
        <a:xfrm>
          <a:off x="830795" y="981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829</xdr:rowOff>
    </xdr:from>
    <xdr:to>
      <xdr:col>24</xdr:col>
      <xdr:colOff>63500</xdr:colOff>
      <xdr:row>79</xdr:row>
      <xdr:rowOff>3020</xdr:rowOff>
    </xdr:to>
    <xdr:cxnSp macro="">
      <xdr:nvCxnSpPr>
        <xdr:cNvPr id="174" name="直線コネクタ 173"/>
        <xdr:cNvCxnSpPr/>
      </xdr:nvCxnSpPr>
      <xdr:spPr>
        <a:xfrm>
          <a:off x="3797300" y="13545379"/>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829</xdr:rowOff>
    </xdr:from>
    <xdr:to>
      <xdr:col>19</xdr:col>
      <xdr:colOff>177800</xdr:colOff>
      <xdr:row>79</xdr:row>
      <xdr:rowOff>1774</xdr:rowOff>
    </xdr:to>
    <xdr:cxnSp macro="">
      <xdr:nvCxnSpPr>
        <xdr:cNvPr id="177" name="直線コネクタ 176"/>
        <xdr:cNvCxnSpPr/>
      </xdr:nvCxnSpPr>
      <xdr:spPr>
        <a:xfrm flipV="1">
          <a:off x="2908300" y="13545379"/>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1774</xdr:rowOff>
    </xdr:from>
    <xdr:to>
      <xdr:col>15</xdr:col>
      <xdr:colOff>50800</xdr:colOff>
      <xdr:row>79</xdr:row>
      <xdr:rowOff>11993</xdr:rowOff>
    </xdr:to>
    <xdr:cxnSp macro="">
      <xdr:nvCxnSpPr>
        <xdr:cNvPr id="180" name="直線コネクタ 179"/>
        <xdr:cNvCxnSpPr/>
      </xdr:nvCxnSpPr>
      <xdr:spPr>
        <a:xfrm flipV="1">
          <a:off x="2019300" y="13546324"/>
          <a:ext cx="8890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11993</xdr:rowOff>
    </xdr:from>
    <xdr:to>
      <xdr:col>10</xdr:col>
      <xdr:colOff>114300</xdr:colOff>
      <xdr:row>79</xdr:row>
      <xdr:rowOff>15734</xdr:rowOff>
    </xdr:to>
    <xdr:cxnSp macro="">
      <xdr:nvCxnSpPr>
        <xdr:cNvPr id="183" name="直線コネクタ 182"/>
        <xdr:cNvCxnSpPr/>
      </xdr:nvCxnSpPr>
      <xdr:spPr>
        <a:xfrm flipV="1">
          <a:off x="1130300" y="13556543"/>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123670</xdr:rowOff>
    </xdr:from>
    <xdr:to>
      <xdr:col>24</xdr:col>
      <xdr:colOff>114300</xdr:colOff>
      <xdr:row>79</xdr:row>
      <xdr:rowOff>53820</xdr:rowOff>
    </xdr:to>
    <xdr:sp macro="" textlink="">
      <xdr:nvSpPr>
        <xdr:cNvPr id="193" name="楕円 192"/>
        <xdr:cNvSpPr/>
      </xdr:nvSpPr>
      <xdr:spPr>
        <a:xfrm>
          <a:off x="4584700" y="134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38597</xdr:rowOff>
    </xdr:from>
    <xdr:ext cx="534377" cy="259045"/>
    <xdr:sp macro="" textlink="">
      <xdr:nvSpPr>
        <xdr:cNvPr id="194" name="維持補修費該当値テキスト"/>
        <xdr:cNvSpPr txBox="1"/>
      </xdr:nvSpPr>
      <xdr:spPr>
        <a:xfrm>
          <a:off x="4686300" y="134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121479</xdr:rowOff>
    </xdr:from>
    <xdr:to>
      <xdr:col>20</xdr:col>
      <xdr:colOff>38100</xdr:colOff>
      <xdr:row>79</xdr:row>
      <xdr:rowOff>51629</xdr:rowOff>
    </xdr:to>
    <xdr:sp macro="" textlink="">
      <xdr:nvSpPr>
        <xdr:cNvPr id="195" name="楕円 194"/>
        <xdr:cNvSpPr/>
      </xdr:nvSpPr>
      <xdr:spPr>
        <a:xfrm>
          <a:off x="3746500" y="134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42756</xdr:rowOff>
    </xdr:from>
    <xdr:ext cx="534377" cy="259045"/>
    <xdr:sp macro="" textlink="">
      <xdr:nvSpPr>
        <xdr:cNvPr id="196" name="テキスト ボックス 195"/>
        <xdr:cNvSpPr txBox="1"/>
      </xdr:nvSpPr>
      <xdr:spPr>
        <a:xfrm>
          <a:off x="3530111" y="1358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122424</xdr:rowOff>
    </xdr:from>
    <xdr:to>
      <xdr:col>15</xdr:col>
      <xdr:colOff>101600</xdr:colOff>
      <xdr:row>79</xdr:row>
      <xdr:rowOff>52574</xdr:rowOff>
    </xdr:to>
    <xdr:sp macro="" textlink="">
      <xdr:nvSpPr>
        <xdr:cNvPr id="197" name="楕円 196"/>
        <xdr:cNvSpPr/>
      </xdr:nvSpPr>
      <xdr:spPr>
        <a:xfrm>
          <a:off x="2857500" y="1349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43701</xdr:rowOff>
    </xdr:from>
    <xdr:ext cx="534377" cy="259045"/>
    <xdr:sp macro="" textlink="">
      <xdr:nvSpPr>
        <xdr:cNvPr id="198" name="テキスト ボックス 197"/>
        <xdr:cNvSpPr txBox="1"/>
      </xdr:nvSpPr>
      <xdr:spPr>
        <a:xfrm>
          <a:off x="2641111" y="13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132643</xdr:rowOff>
    </xdr:from>
    <xdr:to>
      <xdr:col>10</xdr:col>
      <xdr:colOff>165100</xdr:colOff>
      <xdr:row>79</xdr:row>
      <xdr:rowOff>62793</xdr:rowOff>
    </xdr:to>
    <xdr:sp macro="" textlink="">
      <xdr:nvSpPr>
        <xdr:cNvPr id="199" name="楕円 198"/>
        <xdr:cNvSpPr/>
      </xdr:nvSpPr>
      <xdr:spPr>
        <a:xfrm>
          <a:off x="1968500" y="135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53920</xdr:rowOff>
    </xdr:from>
    <xdr:ext cx="469744" cy="259045"/>
    <xdr:sp macro="" textlink="">
      <xdr:nvSpPr>
        <xdr:cNvPr id="200" name="テキスト ボックス 199"/>
        <xdr:cNvSpPr txBox="1"/>
      </xdr:nvSpPr>
      <xdr:spPr>
        <a:xfrm>
          <a:off x="1784428" y="1359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136384</xdr:rowOff>
    </xdr:from>
    <xdr:to>
      <xdr:col>6</xdr:col>
      <xdr:colOff>38100</xdr:colOff>
      <xdr:row>79</xdr:row>
      <xdr:rowOff>66534</xdr:rowOff>
    </xdr:to>
    <xdr:sp macro="" textlink="">
      <xdr:nvSpPr>
        <xdr:cNvPr id="201" name="楕円 200"/>
        <xdr:cNvSpPr/>
      </xdr:nvSpPr>
      <xdr:spPr>
        <a:xfrm>
          <a:off x="1079500" y="135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57661</xdr:rowOff>
    </xdr:from>
    <xdr:ext cx="469744" cy="259045"/>
    <xdr:sp macro="" textlink="">
      <xdr:nvSpPr>
        <xdr:cNvPr id="202" name="テキスト ボックス 201"/>
        <xdr:cNvSpPr txBox="1"/>
      </xdr:nvSpPr>
      <xdr:spPr>
        <a:xfrm>
          <a:off x="895428" y="1360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17693</xdr:rowOff>
    </xdr:from>
    <xdr:to>
      <xdr:col>24</xdr:col>
      <xdr:colOff>63500</xdr:colOff>
      <xdr:row>96</xdr:row>
      <xdr:rowOff>28404</xdr:rowOff>
    </xdr:to>
    <xdr:cxnSp macro="">
      <xdr:nvCxnSpPr>
        <xdr:cNvPr id="233" name="直線コネクタ 232"/>
        <xdr:cNvCxnSpPr/>
      </xdr:nvCxnSpPr>
      <xdr:spPr>
        <a:xfrm flipV="1">
          <a:off x="3797300" y="16476893"/>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28404</xdr:rowOff>
    </xdr:from>
    <xdr:to>
      <xdr:col>19</xdr:col>
      <xdr:colOff>177800</xdr:colOff>
      <xdr:row>96</xdr:row>
      <xdr:rowOff>74310</xdr:rowOff>
    </xdr:to>
    <xdr:cxnSp macro="">
      <xdr:nvCxnSpPr>
        <xdr:cNvPr id="236" name="直線コネクタ 235"/>
        <xdr:cNvCxnSpPr/>
      </xdr:nvCxnSpPr>
      <xdr:spPr>
        <a:xfrm flipV="1">
          <a:off x="2908300" y="16487604"/>
          <a:ext cx="889000" cy="4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66253</xdr:rowOff>
    </xdr:from>
    <xdr:to>
      <xdr:col>15</xdr:col>
      <xdr:colOff>50800</xdr:colOff>
      <xdr:row>96</xdr:row>
      <xdr:rowOff>74310</xdr:rowOff>
    </xdr:to>
    <xdr:cxnSp macro="">
      <xdr:nvCxnSpPr>
        <xdr:cNvPr id="239" name="直線コネクタ 238"/>
        <xdr:cNvCxnSpPr/>
      </xdr:nvCxnSpPr>
      <xdr:spPr>
        <a:xfrm>
          <a:off x="2019300" y="16525453"/>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66253</xdr:rowOff>
    </xdr:from>
    <xdr:to>
      <xdr:col>10</xdr:col>
      <xdr:colOff>114300</xdr:colOff>
      <xdr:row>96</xdr:row>
      <xdr:rowOff>120945</xdr:rowOff>
    </xdr:to>
    <xdr:cxnSp macro="">
      <xdr:nvCxnSpPr>
        <xdr:cNvPr id="242" name="直線コネクタ 241"/>
        <xdr:cNvCxnSpPr/>
      </xdr:nvCxnSpPr>
      <xdr:spPr>
        <a:xfrm flipV="1">
          <a:off x="1130300" y="16525453"/>
          <a:ext cx="889000" cy="5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138343</xdr:rowOff>
    </xdr:from>
    <xdr:to>
      <xdr:col>24</xdr:col>
      <xdr:colOff>114300</xdr:colOff>
      <xdr:row>96</xdr:row>
      <xdr:rowOff>68493</xdr:rowOff>
    </xdr:to>
    <xdr:sp macro="" textlink="">
      <xdr:nvSpPr>
        <xdr:cNvPr id="252" name="楕円 251"/>
        <xdr:cNvSpPr/>
      </xdr:nvSpPr>
      <xdr:spPr>
        <a:xfrm>
          <a:off x="4584700" y="164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116770</xdr:rowOff>
    </xdr:from>
    <xdr:ext cx="534377" cy="259045"/>
    <xdr:sp macro="" textlink="">
      <xdr:nvSpPr>
        <xdr:cNvPr id="253" name="扶助費該当値テキスト"/>
        <xdr:cNvSpPr txBox="1"/>
      </xdr:nvSpPr>
      <xdr:spPr>
        <a:xfrm>
          <a:off x="4686300" y="1640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149054</xdr:rowOff>
    </xdr:from>
    <xdr:to>
      <xdr:col>20</xdr:col>
      <xdr:colOff>38100</xdr:colOff>
      <xdr:row>96</xdr:row>
      <xdr:rowOff>79204</xdr:rowOff>
    </xdr:to>
    <xdr:sp macro="" textlink="">
      <xdr:nvSpPr>
        <xdr:cNvPr id="254" name="楕円 253"/>
        <xdr:cNvSpPr/>
      </xdr:nvSpPr>
      <xdr:spPr>
        <a:xfrm>
          <a:off x="3746500" y="164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70331</xdr:rowOff>
    </xdr:from>
    <xdr:ext cx="534377" cy="259045"/>
    <xdr:sp macro="" textlink="">
      <xdr:nvSpPr>
        <xdr:cNvPr id="255" name="テキスト ボックス 254"/>
        <xdr:cNvSpPr txBox="1"/>
      </xdr:nvSpPr>
      <xdr:spPr>
        <a:xfrm>
          <a:off x="3530111" y="165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23510</xdr:rowOff>
    </xdr:from>
    <xdr:to>
      <xdr:col>15</xdr:col>
      <xdr:colOff>101600</xdr:colOff>
      <xdr:row>96</xdr:row>
      <xdr:rowOff>125110</xdr:rowOff>
    </xdr:to>
    <xdr:sp macro="" textlink="">
      <xdr:nvSpPr>
        <xdr:cNvPr id="256" name="楕円 255"/>
        <xdr:cNvSpPr/>
      </xdr:nvSpPr>
      <xdr:spPr>
        <a:xfrm>
          <a:off x="2857500" y="164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116237</xdr:rowOff>
    </xdr:from>
    <xdr:ext cx="534377" cy="259045"/>
    <xdr:sp macro="" textlink="">
      <xdr:nvSpPr>
        <xdr:cNvPr id="257" name="テキスト ボックス 256"/>
        <xdr:cNvSpPr txBox="1"/>
      </xdr:nvSpPr>
      <xdr:spPr>
        <a:xfrm>
          <a:off x="2641111" y="165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15453</xdr:rowOff>
    </xdr:from>
    <xdr:to>
      <xdr:col>10</xdr:col>
      <xdr:colOff>165100</xdr:colOff>
      <xdr:row>96</xdr:row>
      <xdr:rowOff>117053</xdr:rowOff>
    </xdr:to>
    <xdr:sp macro="" textlink="">
      <xdr:nvSpPr>
        <xdr:cNvPr id="258" name="楕円 257"/>
        <xdr:cNvSpPr/>
      </xdr:nvSpPr>
      <xdr:spPr>
        <a:xfrm>
          <a:off x="1968500" y="164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108180</xdr:rowOff>
    </xdr:from>
    <xdr:ext cx="534377" cy="259045"/>
    <xdr:sp macro="" textlink="">
      <xdr:nvSpPr>
        <xdr:cNvPr id="259" name="テキスト ボックス 258"/>
        <xdr:cNvSpPr txBox="1"/>
      </xdr:nvSpPr>
      <xdr:spPr>
        <a:xfrm>
          <a:off x="1752111" y="1656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70145</xdr:rowOff>
    </xdr:from>
    <xdr:to>
      <xdr:col>6</xdr:col>
      <xdr:colOff>38100</xdr:colOff>
      <xdr:row>97</xdr:row>
      <xdr:rowOff>295</xdr:rowOff>
    </xdr:to>
    <xdr:sp macro="" textlink="">
      <xdr:nvSpPr>
        <xdr:cNvPr id="260" name="楕円 259"/>
        <xdr:cNvSpPr/>
      </xdr:nvSpPr>
      <xdr:spPr>
        <a:xfrm>
          <a:off x="1079500" y="165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162872</xdr:rowOff>
    </xdr:from>
    <xdr:ext cx="534377" cy="259045"/>
    <xdr:sp macro="" textlink="">
      <xdr:nvSpPr>
        <xdr:cNvPr id="261" name="テキスト ボックス 260"/>
        <xdr:cNvSpPr txBox="1"/>
      </xdr:nvSpPr>
      <xdr:spPr>
        <a:xfrm>
          <a:off x="863111" y="166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90882</xdr:rowOff>
    </xdr:from>
    <xdr:to>
      <xdr:col>55</xdr:col>
      <xdr:colOff>0</xdr:colOff>
      <xdr:row>37</xdr:row>
      <xdr:rowOff>146935</xdr:rowOff>
    </xdr:to>
    <xdr:cxnSp macro="">
      <xdr:nvCxnSpPr>
        <xdr:cNvPr id="290" name="直線コネクタ 289"/>
        <xdr:cNvCxnSpPr/>
      </xdr:nvCxnSpPr>
      <xdr:spPr>
        <a:xfrm flipV="1">
          <a:off x="9639300" y="6263082"/>
          <a:ext cx="838200" cy="2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142982</xdr:rowOff>
    </xdr:from>
    <xdr:to>
      <xdr:col>50</xdr:col>
      <xdr:colOff>114300</xdr:colOff>
      <xdr:row>37</xdr:row>
      <xdr:rowOff>146935</xdr:rowOff>
    </xdr:to>
    <xdr:cxnSp macro="">
      <xdr:nvCxnSpPr>
        <xdr:cNvPr id="293" name="直線コネクタ 292"/>
        <xdr:cNvCxnSpPr/>
      </xdr:nvCxnSpPr>
      <xdr:spPr>
        <a:xfrm>
          <a:off x="8750300" y="648663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142982</xdr:rowOff>
    </xdr:from>
    <xdr:to>
      <xdr:col>45</xdr:col>
      <xdr:colOff>177800</xdr:colOff>
      <xdr:row>37</xdr:row>
      <xdr:rowOff>159714</xdr:rowOff>
    </xdr:to>
    <xdr:cxnSp macro="">
      <xdr:nvCxnSpPr>
        <xdr:cNvPr id="296" name="直線コネクタ 295"/>
        <xdr:cNvCxnSpPr/>
      </xdr:nvCxnSpPr>
      <xdr:spPr>
        <a:xfrm flipV="1">
          <a:off x="7861300" y="6486632"/>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142963</xdr:rowOff>
    </xdr:from>
    <xdr:to>
      <xdr:col>41</xdr:col>
      <xdr:colOff>50800</xdr:colOff>
      <xdr:row>37</xdr:row>
      <xdr:rowOff>159714</xdr:rowOff>
    </xdr:to>
    <xdr:cxnSp macro="">
      <xdr:nvCxnSpPr>
        <xdr:cNvPr id="299" name="直線コネクタ 298"/>
        <xdr:cNvCxnSpPr/>
      </xdr:nvCxnSpPr>
      <xdr:spPr>
        <a:xfrm>
          <a:off x="6972300" y="6486613"/>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40082</xdr:rowOff>
    </xdr:from>
    <xdr:to>
      <xdr:col>55</xdr:col>
      <xdr:colOff>50800</xdr:colOff>
      <xdr:row>36</xdr:row>
      <xdr:rowOff>141682</xdr:rowOff>
    </xdr:to>
    <xdr:sp macro="" textlink="">
      <xdr:nvSpPr>
        <xdr:cNvPr id="309" name="楕円 308"/>
        <xdr:cNvSpPr/>
      </xdr:nvSpPr>
      <xdr:spPr>
        <a:xfrm>
          <a:off x="10426700" y="62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126459</xdr:rowOff>
    </xdr:from>
    <xdr:ext cx="599010" cy="259045"/>
    <xdr:sp macro="" textlink="">
      <xdr:nvSpPr>
        <xdr:cNvPr id="310" name="補助費等該当値テキスト"/>
        <xdr:cNvSpPr txBox="1"/>
      </xdr:nvSpPr>
      <xdr:spPr>
        <a:xfrm>
          <a:off x="10528300" y="612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96135</xdr:rowOff>
    </xdr:from>
    <xdr:to>
      <xdr:col>50</xdr:col>
      <xdr:colOff>165100</xdr:colOff>
      <xdr:row>38</xdr:row>
      <xdr:rowOff>26285</xdr:rowOff>
    </xdr:to>
    <xdr:sp macro="" textlink="">
      <xdr:nvSpPr>
        <xdr:cNvPr id="311" name="楕円 310"/>
        <xdr:cNvSpPr/>
      </xdr:nvSpPr>
      <xdr:spPr>
        <a:xfrm>
          <a:off x="9588500" y="643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17412</xdr:rowOff>
    </xdr:from>
    <xdr:ext cx="599010" cy="259045"/>
    <xdr:sp macro="" textlink="">
      <xdr:nvSpPr>
        <xdr:cNvPr id="312" name="テキスト ボックス 311"/>
        <xdr:cNvSpPr txBox="1"/>
      </xdr:nvSpPr>
      <xdr:spPr>
        <a:xfrm>
          <a:off x="9339795" y="653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92182</xdr:rowOff>
    </xdr:from>
    <xdr:to>
      <xdr:col>46</xdr:col>
      <xdr:colOff>38100</xdr:colOff>
      <xdr:row>38</xdr:row>
      <xdr:rowOff>22332</xdr:rowOff>
    </xdr:to>
    <xdr:sp macro="" textlink="">
      <xdr:nvSpPr>
        <xdr:cNvPr id="313" name="楕円 312"/>
        <xdr:cNvSpPr/>
      </xdr:nvSpPr>
      <xdr:spPr>
        <a:xfrm>
          <a:off x="8699500" y="64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13459</xdr:rowOff>
    </xdr:from>
    <xdr:ext cx="599010" cy="259045"/>
    <xdr:sp macro="" textlink="">
      <xdr:nvSpPr>
        <xdr:cNvPr id="314" name="テキスト ボックス 313"/>
        <xdr:cNvSpPr txBox="1"/>
      </xdr:nvSpPr>
      <xdr:spPr>
        <a:xfrm>
          <a:off x="8450795" y="652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108914</xdr:rowOff>
    </xdr:from>
    <xdr:to>
      <xdr:col>41</xdr:col>
      <xdr:colOff>101600</xdr:colOff>
      <xdr:row>38</xdr:row>
      <xdr:rowOff>39064</xdr:rowOff>
    </xdr:to>
    <xdr:sp macro="" textlink="">
      <xdr:nvSpPr>
        <xdr:cNvPr id="315" name="楕円 314"/>
        <xdr:cNvSpPr/>
      </xdr:nvSpPr>
      <xdr:spPr>
        <a:xfrm>
          <a:off x="7810500" y="64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30191</xdr:rowOff>
    </xdr:from>
    <xdr:ext cx="599010" cy="259045"/>
    <xdr:sp macro="" textlink="">
      <xdr:nvSpPr>
        <xdr:cNvPr id="316" name="テキスト ボックス 315"/>
        <xdr:cNvSpPr txBox="1"/>
      </xdr:nvSpPr>
      <xdr:spPr>
        <a:xfrm>
          <a:off x="7561795" y="654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92163</xdr:rowOff>
    </xdr:from>
    <xdr:to>
      <xdr:col>36</xdr:col>
      <xdr:colOff>165100</xdr:colOff>
      <xdr:row>38</xdr:row>
      <xdr:rowOff>22313</xdr:rowOff>
    </xdr:to>
    <xdr:sp macro="" textlink="">
      <xdr:nvSpPr>
        <xdr:cNvPr id="317" name="楕円 316"/>
        <xdr:cNvSpPr/>
      </xdr:nvSpPr>
      <xdr:spPr>
        <a:xfrm>
          <a:off x="6921500" y="64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13440</xdr:rowOff>
    </xdr:from>
    <xdr:ext cx="599010" cy="259045"/>
    <xdr:sp macro="" textlink="">
      <xdr:nvSpPr>
        <xdr:cNvPr id="318" name="テキスト ボックス 317"/>
        <xdr:cNvSpPr txBox="1"/>
      </xdr:nvSpPr>
      <xdr:spPr>
        <a:xfrm>
          <a:off x="6672795" y="652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148425</xdr:rowOff>
    </xdr:from>
    <xdr:to>
      <xdr:col>55</xdr:col>
      <xdr:colOff>0</xdr:colOff>
      <xdr:row>58</xdr:row>
      <xdr:rowOff>163286</xdr:rowOff>
    </xdr:to>
    <xdr:cxnSp macro="">
      <xdr:nvCxnSpPr>
        <xdr:cNvPr id="347" name="直線コネクタ 346"/>
        <xdr:cNvCxnSpPr/>
      </xdr:nvCxnSpPr>
      <xdr:spPr>
        <a:xfrm flipV="1">
          <a:off x="9639300" y="10092525"/>
          <a:ext cx="838200" cy="1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163286</xdr:rowOff>
    </xdr:from>
    <xdr:to>
      <xdr:col>50</xdr:col>
      <xdr:colOff>114300</xdr:colOff>
      <xdr:row>59</xdr:row>
      <xdr:rowOff>13958</xdr:rowOff>
    </xdr:to>
    <xdr:cxnSp macro="">
      <xdr:nvCxnSpPr>
        <xdr:cNvPr id="350" name="直線コネクタ 349"/>
        <xdr:cNvCxnSpPr/>
      </xdr:nvCxnSpPr>
      <xdr:spPr>
        <a:xfrm flipV="1">
          <a:off x="8750300" y="10107386"/>
          <a:ext cx="889000" cy="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13958</xdr:rowOff>
    </xdr:from>
    <xdr:to>
      <xdr:col>45</xdr:col>
      <xdr:colOff>177800</xdr:colOff>
      <xdr:row>59</xdr:row>
      <xdr:rowOff>28742</xdr:rowOff>
    </xdr:to>
    <xdr:cxnSp macro="">
      <xdr:nvCxnSpPr>
        <xdr:cNvPr id="353" name="直線コネクタ 352"/>
        <xdr:cNvCxnSpPr/>
      </xdr:nvCxnSpPr>
      <xdr:spPr>
        <a:xfrm flipV="1">
          <a:off x="7861300" y="10129508"/>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25786</xdr:rowOff>
    </xdr:from>
    <xdr:to>
      <xdr:col>41</xdr:col>
      <xdr:colOff>50800</xdr:colOff>
      <xdr:row>59</xdr:row>
      <xdr:rowOff>28742</xdr:rowOff>
    </xdr:to>
    <xdr:cxnSp macro="">
      <xdr:nvCxnSpPr>
        <xdr:cNvPr id="356" name="直線コネクタ 355"/>
        <xdr:cNvCxnSpPr/>
      </xdr:nvCxnSpPr>
      <xdr:spPr>
        <a:xfrm>
          <a:off x="6972300" y="10141336"/>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97625</xdr:rowOff>
    </xdr:from>
    <xdr:to>
      <xdr:col>55</xdr:col>
      <xdr:colOff>50800</xdr:colOff>
      <xdr:row>59</xdr:row>
      <xdr:rowOff>27775</xdr:rowOff>
    </xdr:to>
    <xdr:sp macro="" textlink="">
      <xdr:nvSpPr>
        <xdr:cNvPr id="366" name="楕円 365"/>
        <xdr:cNvSpPr/>
      </xdr:nvSpPr>
      <xdr:spPr>
        <a:xfrm>
          <a:off x="10426700" y="100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112486</xdr:rowOff>
    </xdr:from>
    <xdr:to>
      <xdr:col>50</xdr:col>
      <xdr:colOff>165100</xdr:colOff>
      <xdr:row>59</xdr:row>
      <xdr:rowOff>42636</xdr:rowOff>
    </xdr:to>
    <xdr:sp macro="" textlink="">
      <xdr:nvSpPr>
        <xdr:cNvPr id="368" name="楕円 367"/>
        <xdr:cNvSpPr/>
      </xdr:nvSpPr>
      <xdr:spPr>
        <a:xfrm>
          <a:off x="9588500" y="100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33763</xdr:rowOff>
    </xdr:from>
    <xdr:ext cx="599010" cy="259045"/>
    <xdr:sp macro="" textlink="">
      <xdr:nvSpPr>
        <xdr:cNvPr id="369" name="テキスト ボックス 368"/>
        <xdr:cNvSpPr txBox="1"/>
      </xdr:nvSpPr>
      <xdr:spPr>
        <a:xfrm>
          <a:off x="9339795" y="1014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134608</xdr:rowOff>
    </xdr:from>
    <xdr:to>
      <xdr:col>46</xdr:col>
      <xdr:colOff>38100</xdr:colOff>
      <xdr:row>59</xdr:row>
      <xdr:rowOff>64758</xdr:rowOff>
    </xdr:to>
    <xdr:sp macro="" textlink="">
      <xdr:nvSpPr>
        <xdr:cNvPr id="370" name="楕円 369"/>
        <xdr:cNvSpPr/>
      </xdr:nvSpPr>
      <xdr:spPr>
        <a:xfrm>
          <a:off x="8699500" y="100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55885</xdr:rowOff>
    </xdr:from>
    <xdr:ext cx="534377" cy="259045"/>
    <xdr:sp macro="" textlink="">
      <xdr:nvSpPr>
        <xdr:cNvPr id="371" name="テキスト ボックス 370"/>
        <xdr:cNvSpPr txBox="1"/>
      </xdr:nvSpPr>
      <xdr:spPr>
        <a:xfrm>
          <a:off x="8483111" y="101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149392</xdr:rowOff>
    </xdr:from>
    <xdr:to>
      <xdr:col>41</xdr:col>
      <xdr:colOff>101600</xdr:colOff>
      <xdr:row>59</xdr:row>
      <xdr:rowOff>79542</xdr:rowOff>
    </xdr:to>
    <xdr:sp macro="" textlink="">
      <xdr:nvSpPr>
        <xdr:cNvPr id="372" name="楕円 371"/>
        <xdr:cNvSpPr/>
      </xdr:nvSpPr>
      <xdr:spPr>
        <a:xfrm>
          <a:off x="7810500" y="100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70669</xdr:rowOff>
    </xdr:from>
    <xdr:ext cx="534377" cy="259045"/>
    <xdr:sp macro="" textlink="">
      <xdr:nvSpPr>
        <xdr:cNvPr id="373" name="テキスト ボックス 372"/>
        <xdr:cNvSpPr txBox="1"/>
      </xdr:nvSpPr>
      <xdr:spPr>
        <a:xfrm>
          <a:off x="7594111" y="101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146436</xdr:rowOff>
    </xdr:from>
    <xdr:to>
      <xdr:col>36</xdr:col>
      <xdr:colOff>165100</xdr:colOff>
      <xdr:row>59</xdr:row>
      <xdr:rowOff>76586</xdr:rowOff>
    </xdr:to>
    <xdr:sp macro="" textlink="">
      <xdr:nvSpPr>
        <xdr:cNvPr id="374" name="楕円 373"/>
        <xdr:cNvSpPr/>
      </xdr:nvSpPr>
      <xdr:spPr>
        <a:xfrm>
          <a:off x="6921500" y="100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67713</xdr:rowOff>
    </xdr:from>
    <xdr:ext cx="534377" cy="259045"/>
    <xdr:sp macro="" textlink="">
      <xdr:nvSpPr>
        <xdr:cNvPr id="375" name="テキスト ボックス 374"/>
        <xdr:cNvSpPr txBox="1"/>
      </xdr:nvSpPr>
      <xdr:spPr>
        <a:xfrm>
          <a:off x="6705111" y="101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91904</xdr:rowOff>
    </xdr:from>
    <xdr:to>
      <xdr:col>55</xdr:col>
      <xdr:colOff>0</xdr:colOff>
      <xdr:row>78</xdr:row>
      <xdr:rowOff>136525</xdr:rowOff>
    </xdr:to>
    <xdr:cxnSp macro="">
      <xdr:nvCxnSpPr>
        <xdr:cNvPr id="404" name="直線コネクタ 403"/>
        <xdr:cNvCxnSpPr/>
      </xdr:nvCxnSpPr>
      <xdr:spPr>
        <a:xfrm flipV="1">
          <a:off x="9639300" y="13465004"/>
          <a:ext cx="838200" cy="4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136525</xdr:rowOff>
    </xdr:from>
    <xdr:to>
      <xdr:col>50</xdr:col>
      <xdr:colOff>114300</xdr:colOff>
      <xdr:row>79</xdr:row>
      <xdr:rowOff>44450</xdr:rowOff>
    </xdr:to>
    <xdr:cxnSp macro="">
      <xdr:nvCxnSpPr>
        <xdr:cNvPr id="407" name="直線コネクタ 406"/>
        <xdr:cNvCxnSpPr/>
      </xdr:nvCxnSpPr>
      <xdr:spPr>
        <a:xfrm flipV="1">
          <a:off x="8750300" y="13509625"/>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37480</xdr:rowOff>
    </xdr:from>
    <xdr:to>
      <xdr:col>45</xdr:col>
      <xdr:colOff>177800</xdr:colOff>
      <xdr:row>79</xdr:row>
      <xdr:rowOff>44450</xdr:rowOff>
    </xdr:to>
    <xdr:cxnSp macro="">
      <xdr:nvCxnSpPr>
        <xdr:cNvPr id="410" name="直線コネクタ 409"/>
        <xdr:cNvCxnSpPr/>
      </xdr:nvCxnSpPr>
      <xdr:spPr>
        <a:xfrm>
          <a:off x="7861300" y="13582030"/>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28718</xdr:rowOff>
    </xdr:from>
    <xdr:to>
      <xdr:col>41</xdr:col>
      <xdr:colOff>50800</xdr:colOff>
      <xdr:row>79</xdr:row>
      <xdr:rowOff>37480</xdr:rowOff>
    </xdr:to>
    <xdr:cxnSp macro="">
      <xdr:nvCxnSpPr>
        <xdr:cNvPr id="413" name="直線コネクタ 412"/>
        <xdr:cNvCxnSpPr/>
      </xdr:nvCxnSpPr>
      <xdr:spPr>
        <a:xfrm>
          <a:off x="6972300" y="1357326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41104</xdr:rowOff>
    </xdr:from>
    <xdr:to>
      <xdr:col>55</xdr:col>
      <xdr:colOff>50800</xdr:colOff>
      <xdr:row>78</xdr:row>
      <xdr:rowOff>142704</xdr:rowOff>
    </xdr:to>
    <xdr:sp macro="" textlink="">
      <xdr:nvSpPr>
        <xdr:cNvPr id="423" name="楕円 422"/>
        <xdr:cNvSpPr/>
      </xdr:nvSpPr>
      <xdr:spPr>
        <a:xfrm>
          <a:off x="10426700" y="134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481</xdr:rowOff>
    </xdr:from>
    <xdr:ext cx="599010" cy="259045"/>
    <xdr:sp macro="" textlink="">
      <xdr:nvSpPr>
        <xdr:cNvPr id="424" name="普通建設事業費 （ うち新規整備　）該当値テキスト"/>
        <xdr:cNvSpPr txBox="1"/>
      </xdr:nvSpPr>
      <xdr:spPr>
        <a:xfrm>
          <a:off x="10528300" y="1320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85725</xdr:rowOff>
    </xdr:from>
    <xdr:to>
      <xdr:col>50</xdr:col>
      <xdr:colOff>165100</xdr:colOff>
      <xdr:row>79</xdr:row>
      <xdr:rowOff>15875</xdr:rowOff>
    </xdr:to>
    <xdr:sp macro="" textlink="">
      <xdr:nvSpPr>
        <xdr:cNvPr id="425" name="楕円 424"/>
        <xdr:cNvSpPr/>
      </xdr:nvSpPr>
      <xdr:spPr>
        <a:xfrm>
          <a:off x="9588500" y="134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32402</xdr:rowOff>
    </xdr:from>
    <xdr:ext cx="599010" cy="259045"/>
    <xdr:sp macro="" textlink="">
      <xdr:nvSpPr>
        <xdr:cNvPr id="426" name="テキスト ボックス 425"/>
        <xdr:cNvSpPr txBox="1"/>
      </xdr:nvSpPr>
      <xdr:spPr>
        <a:xfrm>
          <a:off x="9339795" y="1323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158130</xdr:rowOff>
    </xdr:from>
    <xdr:to>
      <xdr:col>41</xdr:col>
      <xdr:colOff>101600</xdr:colOff>
      <xdr:row>79</xdr:row>
      <xdr:rowOff>88280</xdr:rowOff>
    </xdr:to>
    <xdr:sp macro="" textlink="">
      <xdr:nvSpPr>
        <xdr:cNvPr id="429" name="楕円 428"/>
        <xdr:cNvSpPr/>
      </xdr:nvSpPr>
      <xdr:spPr>
        <a:xfrm>
          <a:off x="7810500" y="135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79407</xdr:rowOff>
    </xdr:from>
    <xdr:ext cx="469744" cy="259045"/>
    <xdr:sp macro="" textlink="">
      <xdr:nvSpPr>
        <xdr:cNvPr id="430" name="テキスト ボックス 429"/>
        <xdr:cNvSpPr txBox="1"/>
      </xdr:nvSpPr>
      <xdr:spPr>
        <a:xfrm>
          <a:off x="7626428" y="136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149368</xdr:rowOff>
    </xdr:from>
    <xdr:to>
      <xdr:col>36</xdr:col>
      <xdr:colOff>165100</xdr:colOff>
      <xdr:row>79</xdr:row>
      <xdr:rowOff>79518</xdr:rowOff>
    </xdr:to>
    <xdr:sp macro="" textlink="">
      <xdr:nvSpPr>
        <xdr:cNvPr id="431" name="楕円 430"/>
        <xdr:cNvSpPr/>
      </xdr:nvSpPr>
      <xdr:spPr>
        <a:xfrm>
          <a:off x="6921500" y="135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70645</xdr:rowOff>
    </xdr:from>
    <xdr:ext cx="534377" cy="259045"/>
    <xdr:sp macro="" textlink="">
      <xdr:nvSpPr>
        <xdr:cNvPr id="432" name="テキスト ボックス 431"/>
        <xdr:cNvSpPr txBox="1"/>
      </xdr:nvSpPr>
      <xdr:spPr>
        <a:xfrm>
          <a:off x="6705111" y="136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124640</xdr:rowOff>
    </xdr:from>
    <xdr:to>
      <xdr:col>55</xdr:col>
      <xdr:colOff>0</xdr:colOff>
      <xdr:row>98</xdr:row>
      <xdr:rowOff>135474</xdr:rowOff>
    </xdr:to>
    <xdr:cxnSp macro="">
      <xdr:nvCxnSpPr>
        <xdr:cNvPr id="459" name="直線コネクタ 458"/>
        <xdr:cNvCxnSpPr/>
      </xdr:nvCxnSpPr>
      <xdr:spPr>
        <a:xfrm>
          <a:off x="9639300" y="16926740"/>
          <a:ext cx="8382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124640</xdr:rowOff>
    </xdr:from>
    <xdr:to>
      <xdr:col>50</xdr:col>
      <xdr:colOff>114300</xdr:colOff>
      <xdr:row>98</xdr:row>
      <xdr:rowOff>127859</xdr:rowOff>
    </xdr:to>
    <xdr:cxnSp macro="">
      <xdr:nvCxnSpPr>
        <xdr:cNvPr id="462" name="直線コネクタ 461"/>
        <xdr:cNvCxnSpPr/>
      </xdr:nvCxnSpPr>
      <xdr:spPr>
        <a:xfrm flipV="1">
          <a:off x="8750300" y="16926740"/>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127228</xdr:rowOff>
    </xdr:from>
    <xdr:to>
      <xdr:col>45</xdr:col>
      <xdr:colOff>177800</xdr:colOff>
      <xdr:row>98</xdr:row>
      <xdr:rowOff>127859</xdr:rowOff>
    </xdr:to>
    <xdr:cxnSp macro="">
      <xdr:nvCxnSpPr>
        <xdr:cNvPr id="465" name="直線コネクタ 464"/>
        <xdr:cNvCxnSpPr/>
      </xdr:nvCxnSpPr>
      <xdr:spPr>
        <a:xfrm>
          <a:off x="7861300" y="16929328"/>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126998</xdr:rowOff>
    </xdr:from>
    <xdr:to>
      <xdr:col>41</xdr:col>
      <xdr:colOff>50800</xdr:colOff>
      <xdr:row>98</xdr:row>
      <xdr:rowOff>127228</xdr:rowOff>
    </xdr:to>
    <xdr:cxnSp macro="">
      <xdr:nvCxnSpPr>
        <xdr:cNvPr id="468" name="直線コネクタ 467"/>
        <xdr:cNvCxnSpPr/>
      </xdr:nvCxnSpPr>
      <xdr:spPr>
        <a:xfrm>
          <a:off x="6972300" y="1692909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84674</xdr:rowOff>
    </xdr:from>
    <xdr:to>
      <xdr:col>55</xdr:col>
      <xdr:colOff>50800</xdr:colOff>
      <xdr:row>99</xdr:row>
      <xdr:rowOff>14824</xdr:rowOff>
    </xdr:to>
    <xdr:sp macro="" textlink="">
      <xdr:nvSpPr>
        <xdr:cNvPr id="478" name="楕円 477"/>
        <xdr:cNvSpPr/>
      </xdr:nvSpPr>
      <xdr:spPr>
        <a:xfrm>
          <a:off x="10426700" y="168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171051</xdr:rowOff>
    </xdr:from>
    <xdr:ext cx="469744" cy="259045"/>
    <xdr:sp macro="" textlink="">
      <xdr:nvSpPr>
        <xdr:cNvPr id="479" name="普通建設事業費 （ うち更新整備　）該当値テキスト"/>
        <xdr:cNvSpPr txBox="1"/>
      </xdr:nvSpPr>
      <xdr:spPr>
        <a:xfrm>
          <a:off x="10528300" y="1680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73840</xdr:rowOff>
    </xdr:from>
    <xdr:to>
      <xdr:col>50</xdr:col>
      <xdr:colOff>165100</xdr:colOff>
      <xdr:row>99</xdr:row>
      <xdr:rowOff>3990</xdr:rowOff>
    </xdr:to>
    <xdr:sp macro="" textlink="">
      <xdr:nvSpPr>
        <xdr:cNvPr id="480" name="楕円 479"/>
        <xdr:cNvSpPr/>
      </xdr:nvSpPr>
      <xdr:spPr>
        <a:xfrm>
          <a:off x="9588500" y="168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166567</xdr:rowOff>
    </xdr:from>
    <xdr:ext cx="534377" cy="259045"/>
    <xdr:sp macro="" textlink="">
      <xdr:nvSpPr>
        <xdr:cNvPr id="481" name="テキスト ボックス 480"/>
        <xdr:cNvSpPr txBox="1"/>
      </xdr:nvSpPr>
      <xdr:spPr>
        <a:xfrm>
          <a:off x="9372111" y="169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77059</xdr:rowOff>
    </xdr:from>
    <xdr:to>
      <xdr:col>46</xdr:col>
      <xdr:colOff>38100</xdr:colOff>
      <xdr:row>99</xdr:row>
      <xdr:rowOff>7209</xdr:rowOff>
    </xdr:to>
    <xdr:sp macro="" textlink="">
      <xdr:nvSpPr>
        <xdr:cNvPr id="482" name="楕円 481"/>
        <xdr:cNvSpPr/>
      </xdr:nvSpPr>
      <xdr:spPr>
        <a:xfrm>
          <a:off x="8699500" y="168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169786</xdr:rowOff>
    </xdr:from>
    <xdr:ext cx="534377" cy="259045"/>
    <xdr:sp macro="" textlink="">
      <xdr:nvSpPr>
        <xdr:cNvPr id="483" name="テキスト ボックス 482"/>
        <xdr:cNvSpPr txBox="1"/>
      </xdr:nvSpPr>
      <xdr:spPr>
        <a:xfrm>
          <a:off x="8483111" y="169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76428</xdr:rowOff>
    </xdr:from>
    <xdr:to>
      <xdr:col>41</xdr:col>
      <xdr:colOff>101600</xdr:colOff>
      <xdr:row>99</xdr:row>
      <xdr:rowOff>6578</xdr:rowOff>
    </xdr:to>
    <xdr:sp macro="" textlink="">
      <xdr:nvSpPr>
        <xdr:cNvPr id="484" name="楕円 483"/>
        <xdr:cNvSpPr/>
      </xdr:nvSpPr>
      <xdr:spPr>
        <a:xfrm>
          <a:off x="7810500" y="1687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169155</xdr:rowOff>
    </xdr:from>
    <xdr:ext cx="534377" cy="259045"/>
    <xdr:sp macro="" textlink="">
      <xdr:nvSpPr>
        <xdr:cNvPr id="485" name="テキスト ボックス 484"/>
        <xdr:cNvSpPr txBox="1"/>
      </xdr:nvSpPr>
      <xdr:spPr>
        <a:xfrm>
          <a:off x="7594111" y="1697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76198</xdr:rowOff>
    </xdr:from>
    <xdr:to>
      <xdr:col>36</xdr:col>
      <xdr:colOff>165100</xdr:colOff>
      <xdr:row>99</xdr:row>
      <xdr:rowOff>6348</xdr:rowOff>
    </xdr:to>
    <xdr:sp macro="" textlink="">
      <xdr:nvSpPr>
        <xdr:cNvPr id="486" name="楕円 485"/>
        <xdr:cNvSpPr/>
      </xdr:nvSpPr>
      <xdr:spPr>
        <a:xfrm>
          <a:off x="6921500" y="168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168925</xdr:rowOff>
    </xdr:from>
    <xdr:ext cx="534377" cy="259045"/>
    <xdr:sp macro="" textlink="">
      <xdr:nvSpPr>
        <xdr:cNvPr id="487" name="テキスト ボックス 486"/>
        <xdr:cNvSpPr txBox="1"/>
      </xdr:nvSpPr>
      <xdr:spPr>
        <a:xfrm>
          <a:off x="6705111" y="169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114422</xdr:rowOff>
    </xdr:from>
    <xdr:to>
      <xdr:col>85</xdr:col>
      <xdr:colOff>127000</xdr:colOff>
      <xdr:row>78</xdr:row>
      <xdr:rowOff>121007</xdr:rowOff>
    </xdr:to>
    <xdr:cxnSp macro="">
      <xdr:nvCxnSpPr>
        <xdr:cNvPr id="628" name="直線コネクタ 627"/>
        <xdr:cNvCxnSpPr/>
      </xdr:nvCxnSpPr>
      <xdr:spPr>
        <a:xfrm flipV="1">
          <a:off x="15481300" y="13487522"/>
          <a:ext cx="8382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121007</xdr:rowOff>
    </xdr:from>
    <xdr:to>
      <xdr:col>81</xdr:col>
      <xdr:colOff>50800</xdr:colOff>
      <xdr:row>78</xdr:row>
      <xdr:rowOff>129125</xdr:rowOff>
    </xdr:to>
    <xdr:cxnSp macro="">
      <xdr:nvCxnSpPr>
        <xdr:cNvPr id="631" name="直線コネクタ 630"/>
        <xdr:cNvCxnSpPr/>
      </xdr:nvCxnSpPr>
      <xdr:spPr>
        <a:xfrm flipV="1">
          <a:off x="14592300" y="13494107"/>
          <a:ext cx="889000" cy="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129125</xdr:rowOff>
    </xdr:from>
    <xdr:to>
      <xdr:col>76</xdr:col>
      <xdr:colOff>114300</xdr:colOff>
      <xdr:row>78</xdr:row>
      <xdr:rowOff>164241</xdr:rowOff>
    </xdr:to>
    <xdr:cxnSp macro="">
      <xdr:nvCxnSpPr>
        <xdr:cNvPr id="634" name="直線コネクタ 633"/>
        <xdr:cNvCxnSpPr/>
      </xdr:nvCxnSpPr>
      <xdr:spPr>
        <a:xfrm flipV="1">
          <a:off x="13703300" y="13502225"/>
          <a:ext cx="889000" cy="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164241</xdr:rowOff>
    </xdr:from>
    <xdr:to>
      <xdr:col>71</xdr:col>
      <xdr:colOff>177800</xdr:colOff>
      <xdr:row>79</xdr:row>
      <xdr:rowOff>788</xdr:rowOff>
    </xdr:to>
    <xdr:cxnSp macro="">
      <xdr:nvCxnSpPr>
        <xdr:cNvPr id="637" name="直線コネクタ 636"/>
        <xdr:cNvCxnSpPr/>
      </xdr:nvCxnSpPr>
      <xdr:spPr>
        <a:xfrm flipV="1">
          <a:off x="12814300" y="13537341"/>
          <a:ext cx="889000" cy="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63622</xdr:rowOff>
    </xdr:from>
    <xdr:to>
      <xdr:col>85</xdr:col>
      <xdr:colOff>177800</xdr:colOff>
      <xdr:row>78</xdr:row>
      <xdr:rowOff>165222</xdr:rowOff>
    </xdr:to>
    <xdr:sp macro="" textlink="">
      <xdr:nvSpPr>
        <xdr:cNvPr id="647" name="楕円 646"/>
        <xdr:cNvSpPr/>
      </xdr:nvSpPr>
      <xdr:spPr>
        <a:xfrm>
          <a:off x="16268700" y="134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42049</xdr:rowOff>
    </xdr:from>
    <xdr:ext cx="534377" cy="259045"/>
    <xdr:sp macro="" textlink="">
      <xdr:nvSpPr>
        <xdr:cNvPr id="648" name="公債費該当値テキスト"/>
        <xdr:cNvSpPr txBox="1"/>
      </xdr:nvSpPr>
      <xdr:spPr>
        <a:xfrm>
          <a:off x="16370300" y="134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70207</xdr:rowOff>
    </xdr:from>
    <xdr:to>
      <xdr:col>81</xdr:col>
      <xdr:colOff>101600</xdr:colOff>
      <xdr:row>79</xdr:row>
      <xdr:rowOff>357</xdr:rowOff>
    </xdr:to>
    <xdr:sp macro="" textlink="">
      <xdr:nvSpPr>
        <xdr:cNvPr id="649" name="楕円 648"/>
        <xdr:cNvSpPr/>
      </xdr:nvSpPr>
      <xdr:spPr>
        <a:xfrm>
          <a:off x="15430500" y="134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162934</xdr:rowOff>
    </xdr:from>
    <xdr:ext cx="534377" cy="259045"/>
    <xdr:sp macro="" textlink="">
      <xdr:nvSpPr>
        <xdr:cNvPr id="650" name="テキスト ボックス 649"/>
        <xdr:cNvSpPr txBox="1"/>
      </xdr:nvSpPr>
      <xdr:spPr>
        <a:xfrm>
          <a:off x="15214111" y="135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78325</xdr:rowOff>
    </xdr:from>
    <xdr:to>
      <xdr:col>76</xdr:col>
      <xdr:colOff>165100</xdr:colOff>
      <xdr:row>79</xdr:row>
      <xdr:rowOff>8475</xdr:rowOff>
    </xdr:to>
    <xdr:sp macro="" textlink="">
      <xdr:nvSpPr>
        <xdr:cNvPr id="651" name="楕円 650"/>
        <xdr:cNvSpPr/>
      </xdr:nvSpPr>
      <xdr:spPr>
        <a:xfrm>
          <a:off x="14541500" y="134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171052</xdr:rowOff>
    </xdr:from>
    <xdr:ext cx="534377" cy="259045"/>
    <xdr:sp macro="" textlink="">
      <xdr:nvSpPr>
        <xdr:cNvPr id="652" name="テキスト ボックス 651"/>
        <xdr:cNvSpPr txBox="1"/>
      </xdr:nvSpPr>
      <xdr:spPr>
        <a:xfrm>
          <a:off x="14325111" y="135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113441</xdr:rowOff>
    </xdr:from>
    <xdr:to>
      <xdr:col>72</xdr:col>
      <xdr:colOff>38100</xdr:colOff>
      <xdr:row>79</xdr:row>
      <xdr:rowOff>43591</xdr:rowOff>
    </xdr:to>
    <xdr:sp macro="" textlink="">
      <xdr:nvSpPr>
        <xdr:cNvPr id="653" name="楕円 652"/>
        <xdr:cNvSpPr/>
      </xdr:nvSpPr>
      <xdr:spPr>
        <a:xfrm>
          <a:off x="13652500" y="134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34718</xdr:rowOff>
    </xdr:from>
    <xdr:ext cx="534377" cy="259045"/>
    <xdr:sp macro="" textlink="">
      <xdr:nvSpPr>
        <xdr:cNvPr id="654" name="テキスト ボックス 653"/>
        <xdr:cNvSpPr txBox="1"/>
      </xdr:nvSpPr>
      <xdr:spPr>
        <a:xfrm>
          <a:off x="13436111" y="13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121438</xdr:rowOff>
    </xdr:from>
    <xdr:to>
      <xdr:col>67</xdr:col>
      <xdr:colOff>101600</xdr:colOff>
      <xdr:row>79</xdr:row>
      <xdr:rowOff>51588</xdr:rowOff>
    </xdr:to>
    <xdr:sp macro="" textlink="">
      <xdr:nvSpPr>
        <xdr:cNvPr id="655" name="楕円 654"/>
        <xdr:cNvSpPr/>
      </xdr:nvSpPr>
      <xdr:spPr>
        <a:xfrm>
          <a:off x="12763500" y="134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42715</xdr:rowOff>
    </xdr:from>
    <xdr:ext cx="534377" cy="259045"/>
    <xdr:sp macro="" textlink="">
      <xdr:nvSpPr>
        <xdr:cNvPr id="656" name="テキスト ボックス 655"/>
        <xdr:cNvSpPr txBox="1"/>
      </xdr:nvSpPr>
      <xdr:spPr>
        <a:xfrm>
          <a:off x="12547111" y="135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4969</xdr:rowOff>
    </xdr:from>
    <xdr:to>
      <xdr:col>85</xdr:col>
      <xdr:colOff>127000</xdr:colOff>
      <xdr:row>99</xdr:row>
      <xdr:rowOff>6072</xdr:rowOff>
    </xdr:to>
    <xdr:cxnSp macro="">
      <xdr:nvCxnSpPr>
        <xdr:cNvPr id="685" name="直線コネクタ 684"/>
        <xdr:cNvCxnSpPr/>
      </xdr:nvCxnSpPr>
      <xdr:spPr>
        <a:xfrm flipV="1">
          <a:off x="15481300" y="16978519"/>
          <a:ext cx="8382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6072</xdr:rowOff>
    </xdr:from>
    <xdr:to>
      <xdr:col>81</xdr:col>
      <xdr:colOff>50800</xdr:colOff>
      <xdr:row>99</xdr:row>
      <xdr:rowOff>16261</xdr:rowOff>
    </xdr:to>
    <xdr:cxnSp macro="">
      <xdr:nvCxnSpPr>
        <xdr:cNvPr id="688" name="直線コネクタ 687"/>
        <xdr:cNvCxnSpPr/>
      </xdr:nvCxnSpPr>
      <xdr:spPr>
        <a:xfrm flipV="1">
          <a:off x="14592300" y="169796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7745</xdr:rowOff>
    </xdr:from>
    <xdr:to>
      <xdr:col>76</xdr:col>
      <xdr:colOff>114300</xdr:colOff>
      <xdr:row>99</xdr:row>
      <xdr:rowOff>16261</xdr:rowOff>
    </xdr:to>
    <xdr:cxnSp macro="">
      <xdr:nvCxnSpPr>
        <xdr:cNvPr id="691" name="直線コネクタ 690"/>
        <xdr:cNvCxnSpPr/>
      </xdr:nvCxnSpPr>
      <xdr:spPr>
        <a:xfrm>
          <a:off x="13703300" y="16981295"/>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7745</xdr:rowOff>
    </xdr:from>
    <xdr:to>
      <xdr:col>71</xdr:col>
      <xdr:colOff>177800</xdr:colOff>
      <xdr:row>99</xdr:row>
      <xdr:rowOff>11692</xdr:rowOff>
    </xdr:to>
    <xdr:cxnSp macro="">
      <xdr:nvCxnSpPr>
        <xdr:cNvPr id="694" name="直線コネクタ 693"/>
        <xdr:cNvCxnSpPr/>
      </xdr:nvCxnSpPr>
      <xdr:spPr>
        <a:xfrm flipV="1">
          <a:off x="12814300" y="16981295"/>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125619</xdr:rowOff>
    </xdr:from>
    <xdr:to>
      <xdr:col>85</xdr:col>
      <xdr:colOff>177800</xdr:colOff>
      <xdr:row>99</xdr:row>
      <xdr:rowOff>55769</xdr:rowOff>
    </xdr:to>
    <xdr:sp macro="" textlink="">
      <xdr:nvSpPr>
        <xdr:cNvPr id="704" name="楕円 703"/>
        <xdr:cNvSpPr/>
      </xdr:nvSpPr>
      <xdr:spPr>
        <a:xfrm>
          <a:off x="16268700" y="169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5" name="積立金該当値テキスト"/>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126722</xdr:rowOff>
    </xdr:from>
    <xdr:to>
      <xdr:col>81</xdr:col>
      <xdr:colOff>101600</xdr:colOff>
      <xdr:row>99</xdr:row>
      <xdr:rowOff>56872</xdr:rowOff>
    </xdr:to>
    <xdr:sp macro="" textlink="">
      <xdr:nvSpPr>
        <xdr:cNvPr id="706" name="楕円 705"/>
        <xdr:cNvSpPr/>
      </xdr:nvSpPr>
      <xdr:spPr>
        <a:xfrm>
          <a:off x="15430500" y="169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47999</xdr:rowOff>
    </xdr:from>
    <xdr:ext cx="534377" cy="259045"/>
    <xdr:sp macro="" textlink="">
      <xdr:nvSpPr>
        <xdr:cNvPr id="707" name="テキスト ボックス 706"/>
        <xdr:cNvSpPr txBox="1"/>
      </xdr:nvSpPr>
      <xdr:spPr>
        <a:xfrm>
          <a:off x="15214111" y="170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136911</xdr:rowOff>
    </xdr:from>
    <xdr:to>
      <xdr:col>76</xdr:col>
      <xdr:colOff>165100</xdr:colOff>
      <xdr:row>99</xdr:row>
      <xdr:rowOff>67061</xdr:rowOff>
    </xdr:to>
    <xdr:sp macro="" textlink="">
      <xdr:nvSpPr>
        <xdr:cNvPr id="708" name="楕円 707"/>
        <xdr:cNvSpPr/>
      </xdr:nvSpPr>
      <xdr:spPr>
        <a:xfrm>
          <a:off x="14541500" y="169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58188</xdr:rowOff>
    </xdr:from>
    <xdr:ext cx="534377" cy="259045"/>
    <xdr:sp macro="" textlink="">
      <xdr:nvSpPr>
        <xdr:cNvPr id="709" name="テキスト ボックス 708"/>
        <xdr:cNvSpPr txBox="1"/>
      </xdr:nvSpPr>
      <xdr:spPr>
        <a:xfrm>
          <a:off x="14325111" y="17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128395</xdr:rowOff>
    </xdr:from>
    <xdr:to>
      <xdr:col>72</xdr:col>
      <xdr:colOff>38100</xdr:colOff>
      <xdr:row>99</xdr:row>
      <xdr:rowOff>58545</xdr:rowOff>
    </xdr:to>
    <xdr:sp macro="" textlink="">
      <xdr:nvSpPr>
        <xdr:cNvPr id="710" name="楕円 709"/>
        <xdr:cNvSpPr/>
      </xdr:nvSpPr>
      <xdr:spPr>
        <a:xfrm>
          <a:off x="13652500" y="16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49672</xdr:rowOff>
    </xdr:from>
    <xdr:ext cx="534377" cy="259045"/>
    <xdr:sp macro="" textlink="">
      <xdr:nvSpPr>
        <xdr:cNvPr id="711" name="テキスト ボックス 710"/>
        <xdr:cNvSpPr txBox="1"/>
      </xdr:nvSpPr>
      <xdr:spPr>
        <a:xfrm>
          <a:off x="13436111" y="170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132342</xdr:rowOff>
    </xdr:from>
    <xdr:to>
      <xdr:col>67</xdr:col>
      <xdr:colOff>101600</xdr:colOff>
      <xdr:row>99</xdr:row>
      <xdr:rowOff>62492</xdr:rowOff>
    </xdr:to>
    <xdr:sp macro="" textlink="">
      <xdr:nvSpPr>
        <xdr:cNvPr id="712" name="楕円 711"/>
        <xdr:cNvSpPr/>
      </xdr:nvSpPr>
      <xdr:spPr>
        <a:xfrm>
          <a:off x="12763500" y="169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53619</xdr:rowOff>
    </xdr:from>
    <xdr:ext cx="534377" cy="259045"/>
    <xdr:sp macro="" textlink="">
      <xdr:nvSpPr>
        <xdr:cNvPr id="713" name="テキスト ボックス 712"/>
        <xdr:cNvSpPr txBox="1"/>
      </xdr:nvSpPr>
      <xdr:spPr>
        <a:xfrm>
          <a:off x="12547111" y="170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131013</xdr:rowOff>
    </xdr:from>
    <xdr:to>
      <xdr:col>111</xdr:col>
      <xdr:colOff>177800</xdr:colOff>
      <xdr:row>38</xdr:row>
      <xdr:rowOff>139700</xdr:rowOff>
    </xdr:to>
    <xdr:cxnSp macro="">
      <xdr:nvCxnSpPr>
        <xdr:cNvPr id="743" name="直線コネクタ 742"/>
        <xdr:cNvCxnSpPr/>
      </xdr:nvCxnSpPr>
      <xdr:spPr>
        <a:xfrm>
          <a:off x="20434300" y="6303213"/>
          <a:ext cx="889000" cy="3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131013</xdr:rowOff>
    </xdr:from>
    <xdr:to>
      <xdr:col>107</xdr:col>
      <xdr:colOff>50800</xdr:colOff>
      <xdr:row>38</xdr:row>
      <xdr:rowOff>139700</xdr:rowOff>
    </xdr:to>
    <xdr:cxnSp macro="">
      <xdr:nvCxnSpPr>
        <xdr:cNvPr id="746" name="直線コネクタ 745"/>
        <xdr:cNvCxnSpPr/>
      </xdr:nvCxnSpPr>
      <xdr:spPr>
        <a:xfrm flipV="1">
          <a:off x="19545300" y="6303213"/>
          <a:ext cx="889000" cy="3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8" name="テキスト ボックス 747"/>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80213</xdr:rowOff>
    </xdr:from>
    <xdr:to>
      <xdr:col>107</xdr:col>
      <xdr:colOff>101600</xdr:colOff>
      <xdr:row>37</xdr:row>
      <xdr:rowOff>10363</xdr:rowOff>
    </xdr:to>
    <xdr:sp macro="" textlink="">
      <xdr:nvSpPr>
        <xdr:cNvPr id="763" name="楕円 762"/>
        <xdr:cNvSpPr/>
      </xdr:nvSpPr>
      <xdr:spPr>
        <a:xfrm>
          <a:off x="203835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26890</xdr:rowOff>
    </xdr:from>
    <xdr:ext cx="534377" cy="259045"/>
    <xdr:sp macro="" textlink="">
      <xdr:nvSpPr>
        <xdr:cNvPr id="764" name="テキスト ボックス 763"/>
        <xdr:cNvSpPr txBox="1"/>
      </xdr:nvSpPr>
      <xdr:spPr>
        <a:xfrm>
          <a:off x="20167111" y="60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133976</xdr:rowOff>
    </xdr:from>
    <xdr:to>
      <xdr:col>116</xdr:col>
      <xdr:colOff>63500</xdr:colOff>
      <xdr:row>58</xdr:row>
      <xdr:rowOff>133989</xdr:rowOff>
    </xdr:to>
    <xdr:cxnSp macro="">
      <xdr:nvCxnSpPr>
        <xdr:cNvPr id="795" name="直線コネクタ 794"/>
        <xdr:cNvCxnSpPr/>
      </xdr:nvCxnSpPr>
      <xdr:spPr>
        <a:xfrm>
          <a:off x="21323300" y="10078076"/>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133976</xdr:rowOff>
    </xdr:from>
    <xdr:to>
      <xdr:col>111</xdr:col>
      <xdr:colOff>177800</xdr:colOff>
      <xdr:row>58</xdr:row>
      <xdr:rowOff>134076</xdr:rowOff>
    </xdr:to>
    <xdr:cxnSp macro="">
      <xdr:nvCxnSpPr>
        <xdr:cNvPr id="798" name="直線コネクタ 797"/>
        <xdr:cNvCxnSpPr/>
      </xdr:nvCxnSpPr>
      <xdr:spPr>
        <a:xfrm flipV="1">
          <a:off x="20434300" y="10078076"/>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134076</xdr:rowOff>
    </xdr:from>
    <xdr:to>
      <xdr:col>107</xdr:col>
      <xdr:colOff>50800</xdr:colOff>
      <xdr:row>58</xdr:row>
      <xdr:rowOff>134182</xdr:rowOff>
    </xdr:to>
    <xdr:cxnSp macro="">
      <xdr:nvCxnSpPr>
        <xdr:cNvPr id="801" name="直線コネクタ 800"/>
        <xdr:cNvCxnSpPr/>
      </xdr:nvCxnSpPr>
      <xdr:spPr>
        <a:xfrm flipV="1">
          <a:off x="19545300" y="10078176"/>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134182</xdr:rowOff>
    </xdr:from>
    <xdr:to>
      <xdr:col>102</xdr:col>
      <xdr:colOff>114300</xdr:colOff>
      <xdr:row>58</xdr:row>
      <xdr:rowOff>134241</xdr:rowOff>
    </xdr:to>
    <xdr:cxnSp macro="">
      <xdr:nvCxnSpPr>
        <xdr:cNvPr id="804" name="直線コネクタ 803"/>
        <xdr:cNvCxnSpPr/>
      </xdr:nvCxnSpPr>
      <xdr:spPr>
        <a:xfrm flipV="1">
          <a:off x="18656300" y="10078282"/>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83189</xdr:rowOff>
    </xdr:from>
    <xdr:to>
      <xdr:col>116</xdr:col>
      <xdr:colOff>114300</xdr:colOff>
      <xdr:row>59</xdr:row>
      <xdr:rowOff>13339</xdr:rowOff>
    </xdr:to>
    <xdr:sp macro="" textlink="">
      <xdr:nvSpPr>
        <xdr:cNvPr id="814" name="楕円 813"/>
        <xdr:cNvSpPr/>
      </xdr:nvSpPr>
      <xdr:spPr>
        <a:xfrm>
          <a:off x="22110700" y="100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83176</xdr:rowOff>
    </xdr:from>
    <xdr:to>
      <xdr:col>112</xdr:col>
      <xdr:colOff>38100</xdr:colOff>
      <xdr:row>59</xdr:row>
      <xdr:rowOff>13326</xdr:rowOff>
    </xdr:to>
    <xdr:sp macro="" textlink="">
      <xdr:nvSpPr>
        <xdr:cNvPr id="816" name="楕円 815"/>
        <xdr:cNvSpPr/>
      </xdr:nvSpPr>
      <xdr:spPr>
        <a:xfrm>
          <a:off x="21272500" y="100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4453</xdr:rowOff>
    </xdr:from>
    <xdr:ext cx="469744" cy="259045"/>
    <xdr:sp macro="" textlink="">
      <xdr:nvSpPr>
        <xdr:cNvPr id="817" name="テキスト ボックス 816"/>
        <xdr:cNvSpPr txBox="1"/>
      </xdr:nvSpPr>
      <xdr:spPr>
        <a:xfrm>
          <a:off x="21088428" y="1012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83276</xdr:rowOff>
    </xdr:from>
    <xdr:to>
      <xdr:col>107</xdr:col>
      <xdr:colOff>101600</xdr:colOff>
      <xdr:row>59</xdr:row>
      <xdr:rowOff>13426</xdr:rowOff>
    </xdr:to>
    <xdr:sp macro="" textlink="">
      <xdr:nvSpPr>
        <xdr:cNvPr id="818" name="楕円 817"/>
        <xdr:cNvSpPr/>
      </xdr:nvSpPr>
      <xdr:spPr>
        <a:xfrm>
          <a:off x="20383500" y="100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4553</xdr:rowOff>
    </xdr:from>
    <xdr:ext cx="469744" cy="259045"/>
    <xdr:sp macro="" textlink="">
      <xdr:nvSpPr>
        <xdr:cNvPr id="819" name="テキスト ボックス 818"/>
        <xdr:cNvSpPr txBox="1"/>
      </xdr:nvSpPr>
      <xdr:spPr>
        <a:xfrm>
          <a:off x="20199428" y="1012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83382</xdr:rowOff>
    </xdr:from>
    <xdr:to>
      <xdr:col>102</xdr:col>
      <xdr:colOff>165100</xdr:colOff>
      <xdr:row>59</xdr:row>
      <xdr:rowOff>13532</xdr:rowOff>
    </xdr:to>
    <xdr:sp macro="" textlink="">
      <xdr:nvSpPr>
        <xdr:cNvPr id="820" name="楕円 819"/>
        <xdr:cNvSpPr/>
      </xdr:nvSpPr>
      <xdr:spPr>
        <a:xfrm>
          <a:off x="19494500" y="100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4659</xdr:rowOff>
    </xdr:from>
    <xdr:ext cx="469744" cy="259045"/>
    <xdr:sp macro="" textlink="">
      <xdr:nvSpPr>
        <xdr:cNvPr id="821" name="テキスト ボックス 820"/>
        <xdr:cNvSpPr txBox="1"/>
      </xdr:nvSpPr>
      <xdr:spPr>
        <a:xfrm>
          <a:off x="19310428" y="101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83441</xdr:rowOff>
    </xdr:from>
    <xdr:to>
      <xdr:col>98</xdr:col>
      <xdr:colOff>38100</xdr:colOff>
      <xdr:row>59</xdr:row>
      <xdr:rowOff>13591</xdr:rowOff>
    </xdr:to>
    <xdr:sp macro="" textlink="">
      <xdr:nvSpPr>
        <xdr:cNvPr id="822" name="楕円 821"/>
        <xdr:cNvSpPr/>
      </xdr:nvSpPr>
      <xdr:spPr>
        <a:xfrm>
          <a:off x="18605500" y="100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4718</xdr:rowOff>
    </xdr:from>
    <xdr:ext cx="469744" cy="259045"/>
    <xdr:sp macro="" textlink="">
      <xdr:nvSpPr>
        <xdr:cNvPr id="823" name="テキスト ボックス 822"/>
        <xdr:cNvSpPr txBox="1"/>
      </xdr:nvSpPr>
      <xdr:spPr>
        <a:xfrm>
          <a:off x="18421428" y="1012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44503</xdr:rowOff>
    </xdr:from>
    <xdr:to>
      <xdr:col>116</xdr:col>
      <xdr:colOff>63500</xdr:colOff>
      <xdr:row>77</xdr:row>
      <xdr:rowOff>72348</xdr:rowOff>
    </xdr:to>
    <xdr:cxnSp macro="">
      <xdr:nvCxnSpPr>
        <xdr:cNvPr id="852" name="直線コネクタ 851"/>
        <xdr:cNvCxnSpPr/>
      </xdr:nvCxnSpPr>
      <xdr:spPr>
        <a:xfrm flipV="1">
          <a:off x="21323300" y="13246153"/>
          <a:ext cx="8382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62444</xdr:rowOff>
    </xdr:from>
    <xdr:to>
      <xdr:col>111</xdr:col>
      <xdr:colOff>177800</xdr:colOff>
      <xdr:row>77</xdr:row>
      <xdr:rowOff>72348</xdr:rowOff>
    </xdr:to>
    <xdr:cxnSp macro="">
      <xdr:nvCxnSpPr>
        <xdr:cNvPr id="855" name="直線コネクタ 854"/>
        <xdr:cNvCxnSpPr/>
      </xdr:nvCxnSpPr>
      <xdr:spPr>
        <a:xfrm>
          <a:off x="20434300" y="13264094"/>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62444</xdr:rowOff>
    </xdr:from>
    <xdr:to>
      <xdr:col>107</xdr:col>
      <xdr:colOff>50800</xdr:colOff>
      <xdr:row>77</xdr:row>
      <xdr:rowOff>68997</xdr:rowOff>
    </xdr:to>
    <xdr:cxnSp macro="">
      <xdr:nvCxnSpPr>
        <xdr:cNvPr id="858" name="直線コネクタ 857"/>
        <xdr:cNvCxnSpPr/>
      </xdr:nvCxnSpPr>
      <xdr:spPr>
        <a:xfrm flipV="1">
          <a:off x="19545300" y="1326409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68997</xdr:rowOff>
    </xdr:from>
    <xdr:to>
      <xdr:col>102</xdr:col>
      <xdr:colOff>114300</xdr:colOff>
      <xdr:row>77</xdr:row>
      <xdr:rowOff>90151</xdr:rowOff>
    </xdr:to>
    <xdr:cxnSp macro="">
      <xdr:nvCxnSpPr>
        <xdr:cNvPr id="861" name="直線コネクタ 860"/>
        <xdr:cNvCxnSpPr/>
      </xdr:nvCxnSpPr>
      <xdr:spPr>
        <a:xfrm flipV="1">
          <a:off x="18656300" y="13270647"/>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165153</xdr:rowOff>
    </xdr:from>
    <xdr:to>
      <xdr:col>116</xdr:col>
      <xdr:colOff>114300</xdr:colOff>
      <xdr:row>77</xdr:row>
      <xdr:rowOff>95303</xdr:rowOff>
    </xdr:to>
    <xdr:sp macro="" textlink="">
      <xdr:nvSpPr>
        <xdr:cNvPr id="871" name="楕円 870"/>
        <xdr:cNvSpPr/>
      </xdr:nvSpPr>
      <xdr:spPr>
        <a:xfrm>
          <a:off x="22110700" y="131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143580</xdr:rowOff>
    </xdr:from>
    <xdr:ext cx="534377" cy="259045"/>
    <xdr:sp macro="" textlink="">
      <xdr:nvSpPr>
        <xdr:cNvPr id="872" name="繰出金該当値テキスト"/>
        <xdr:cNvSpPr txBox="1"/>
      </xdr:nvSpPr>
      <xdr:spPr>
        <a:xfrm>
          <a:off x="22212300" y="131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21548</xdr:rowOff>
    </xdr:from>
    <xdr:to>
      <xdr:col>112</xdr:col>
      <xdr:colOff>38100</xdr:colOff>
      <xdr:row>77</xdr:row>
      <xdr:rowOff>123148</xdr:rowOff>
    </xdr:to>
    <xdr:sp macro="" textlink="">
      <xdr:nvSpPr>
        <xdr:cNvPr id="873" name="楕円 872"/>
        <xdr:cNvSpPr/>
      </xdr:nvSpPr>
      <xdr:spPr>
        <a:xfrm>
          <a:off x="21272500" y="132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114275</xdr:rowOff>
    </xdr:from>
    <xdr:ext cx="534377" cy="259045"/>
    <xdr:sp macro="" textlink="">
      <xdr:nvSpPr>
        <xdr:cNvPr id="874" name="テキスト ボックス 873"/>
        <xdr:cNvSpPr txBox="1"/>
      </xdr:nvSpPr>
      <xdr:spPr>
        <a:xfrm>
          <a:off x="21056111" y="133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11644</xdr:rowOff>
    </xdr:from>
    <xdr:to>
      <xdr:col>107</xdr:col>
      <xdr:colOff>101600</xdr:colOff>
      <xdr:row>77</xdr:row>
      <xdr:rowOff>113244</xdr:rowOff>
    </xdr:to>
    <xdr:sp macro="" textlink="">
      <xdr:nvSpPr>
        <xdr:cNvPr id="875" name="楕円 874"/>
        <xdr:cNvSpPr/>
      </xdr:nvSpPr>
      <xdr:spPr>
        <a:xfrm>
          <a:off x="20383500" y="132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104371</xdr:rowOff>
    </xdr:from>
    <xdr:ext cx="534377" cy="259045"/>
    <xdr:sp macro="" textlink="">
      <xdr:nvSpPr>
        <xdr:cNvPr id="876" name="テキスト ボックス 875"/>
        <xdr:cNvSpPr txBox="1"/>
      </xdr:nvSpPr>
      <xdr:spPr>
        <a:xfrm>
          <a:off x="20167111" y="133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18197</xdr:rowOff>
    </xdr:from>
    <xdr:to>
      <xdr:col>102</xdr:col>
      <xdr:colOff>165100</xdr:colOff>
      <xdr:row>77</xdr:row>
      <xdr:rowOff>119797</xdr:rowOff>
    </xdr:to>
    <xdr:sp macro="" textlink="">
      <xdr:nvSpPr>
        <xdr:cNvPr id="877" name="楕円 876"/>
        <xdr:cNvSpPr/>
      </xdr:nvSpPr>
      <xdr:spPr>
        <a:xfrm>
          <a:off x="19494500" y="132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110924</xdr:rowOff>
    </xdr:from>
    <xdr:ext cx="534377" cy="259045"/>
    <xdr:sp macro="" textlink="">
      <xdr:nvSpPr>
        <xdr:cNvPr id="878" name="テキスト ボックス 877"/>
        <xdr:cNvSpPr txBox="1"/>
      </xdr:nvSpPr>
      <xdr:spPr>
        <a:xfrm>
          <a:off x="19278111" y="133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39351</xdr:rowOff>
    </xdr:from>
    <xdr:to>
      <xdr:col>98</xdr:col>
      <xdr:colOff>38100</xdr:colOff>
      <xdr:row>77</xdr:row>
      <xdr:rowOff>140951</xdr:rowOff>
    </xdr:to>
    <xdr:sp macro="" textlink="">
      <xdr:nvSpPr>
        <xdr:cNvPr id="879" name="楕円 878"/>
        <xdr:cNvSpPr/>
      </xdr:nvSpPr>
      <xdr:spPr>
        <a:xfrm>
          <a:off x="18605500" y="132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132078</xdr:rowOff>
    </xdr:from>
    <xdr:ext cx="534377" cy="259045"/>
    <xdr:sp macro="" textlink="">
      <xdr:nvSpPr>
        <xdr:cNvPr id="880" name="テキスト ボックス 879"/>
        <xdr:cNvSpPr txBox="1"/>
      </xdr:nvSpPr>
      <xdr:spPr>
        <a:xfrm>
          <a:off x="18389111" y="133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1,062,014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185,052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％の増となっている。これは、令和２年度からの会計年度任用職員制度の導入に伴うフルタイムの給料の増によるものである。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150,124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％の減となっている。これは、令和２年度からの会計年度任用職員制度の導入に伴う賃金の減によるものである。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245,626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％の増となっている。これは、特別定額給付金、地域水田農業経営持続化支援交付金等によるものである。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円となっている。これは、若者定住住宅整備事業及び防災行政無線整備事業によるものであり、前年度決算と比較すると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％の増となっている。このため、今後は公共施設等総合管理計画に基づき、事業の取捨選択を徹底していくことで、事業費の減少を目指すこととしている。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89,986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％の増となっている。これは、国民健康保険特別会計及び特定環境保全公共下水道事業特別会計への繰出金が増加したことが主な要因である。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
3,194
16.37
3,531,884
3,400,568
105,952
1,692,980
3,181,274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77311</xdr:rowOff>
    </xdr:from>
    <xdr:to>
      <xdr:col>24</xdr:col>
      <xdr:colOff>63500</xdr:colOff>
      <xdr:row>37</xdr:row>
      <xdr:rowOff>89865</xdr:rowOff>
    </xdr:to>
    <xdr:cxnSp macro="">
      <xdr:nvCxnSpPr>
        <xdr:cNvPr id="60" name="直線コネクタ 59"/>
        <xdr:cNvCxnSpPr/>
      </xdr:nvCxnSpPr>
      <xdr:spPr>
        <a:xfrm>
          <a:off x="3797300" y="6420961"/>
          <a:ext cx="8382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77311</xdr:rowOff>
    </xdr:from>
    <xdr:to>
      <xdr:col>19</xdr:col>
      <xdr:colOff>177800</xdr:colOff>
      <xdr:row>37</xdr:row>
      <xdr:rowOff>81902</xdr:rowOff>
    </xdr:to>
    <xdr:cxnSp macro="">
      <xdr:nvCxnSpPr>
        <xdr:cNvPr id="63" name="直線コネクタ 62"/>
        <xdr:cNvCxnSpPr/>
      </xdr:nvCxnSpPr>
      <xdr:spPr>
        <a:xfrm flipV="1">
          <a:off x="2908300" y="6420961"/>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81902</xdr:rowOff>
    </xdr:from>
    <xdr:to>
      <xdr:col>15</xdr:col>
      <xdr:colOff>50800</xdr:colOff>
      <xdr:row>37</xdr:row>
      <xdr:rowOff>85122</xdr:rowOff>
    </xdr:to>
    <xdr:cxnSp macro="">
      <xdr:nvCxnSpPr>
        <xdr:cNvPr id="66" name="直線コネクタ 65"/>
        <xdr:cNvCxnSpPr/>
      </xdr:nvCxnSpPr>
      <xdr:spPr>
        <a:xfrm flipV="1">
          <a:off x="2019300" y="6425552"/>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85122</xdr:rowOff>
    </xdr:from>
    <xdr:to>
      <xdr:col>10</xdr:col>
      <xdr:colOff>114300</xdr:colOff>
      <xdr:row>37</xdr:row>
      <xdr:rowOff>100781</xdr:rowOff>
    </xdr:to>
    <xdr:cxnSp macro="">
      <xdr:nvCxnSpPr>
        <xdr:cNvPr id="69" name="直線コネクタ 68"/>
        <xdr:cNvCxnSpPr/>
      </xdr:nvCxnSpPr>
      <xdr:spPr>
        <a:xfrm flipV="1">
          <a:off x="1130300" y="642877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39065</xdr:rowOff>
    </xdr:from>
    <xdr:to>
      <xdr:col>24</xdr:col>
      <xdr:colOff>114300</xdr:colOff>
      <xdr:row>37</xdr:row>
      <xdr:rowOff>140665</xdr:rowOff>
    </xdr:to>
    <xdr:sp macro="" textlink="">
      <xdr:nvSpPr>
        <xdr:cNvPr id="79" name="楕円 78"/>
        <xdr:cNvSpPr/>
      </xdr:nvSpPr>
      <xdr:spPr>
        <a:xfrm>
          <a:off x="45847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17492</xdr:rowOff>
    </xdr:from>
    <xdr:ext cx="534377" cy="259045"/>
    <xdr:sp macro="" textlink="">
      <xdr:nvSpPr>
        <xdr:cNvPr id="80" name="議会費該当値テキスト"/>
        <xdr:cNvSpPr txBox="1"/>
      </xdr:nvSpPr>
      <xdr:spPr>
        <a:xfrm>
          <a:off x="4686300" y="63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26511</xdr:rowOff>
    </xdr:from>
    <xdr:to>
      <xdr:col>20</xdr:col>
      <xdr:colOff>38100</xdr:colOff>
      <xdr:row>37</xdr:row>
      <xdr:rowOff>128111</xdr:rowOff>
    </xdr:to>
    <xdr:sp macro="" textlink="">
      <xdr:nvSpPr>
        <xdr:cNvPr id="81" name="楕円 80"/>
        <xdr:cNvSpPr/>
      </xdr:nvSpPr>
      <xdr:spPr>
        <a:xfrm>
          <a:off x="3746500" y="63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119238</xdr:rowOff>
    </xdr:from>
    <xdr:ext cx="534377" cy="259045"/>
    <xdr:sp macro="" textlink="">
      <xdr:nvSpPr>
        <xdr:cNvPr id="82" name="テキスト ボックス 81"/>
        <xdr:cNvSpPr txBox="1"/>
      </xdr:nvSpPr>
      <xdr:spPr>
        <a:xfrm>
          <a:off x="3530111" y="64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31102</xdr:rowOff>
    </xdr:from>
    <xdr:to>
      <xdr:col>15</xdr:col>
      <xdr:colOff>101600</xdr:colOff>
      <xdr:row>37</xdr:row>
      <xdr:rowOff>132702</xdr:rowOff>
    </xdr:to>
    <xdr:sp macro="" textlink="">
      <xdr:nvSpPr>
        <xdr:cNvPr id="83" name="楕円 82"/>
        <xdr:cNvSpPr/>
      </xdr:nvSpPr>
      <xdr:spPr>
        <a:xfrm>
          <a:off x="2857500" y="63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123829</xdr:rowOff>
    </xdr:from>
    <xdr:ext cx="534377" cy="259045"/>
    <xdr:sp macro="" textlink="">
      <xdr:nvSpPr>
        <xdr:cNvPr id="84" name="テキスト ボックス 83"/>
        <xdr:cNvSpPr txBox="1"/>
      </xdr:nvSpPr>
      <xdr:spPr>
        <a:xfrm>
          <a:off x="2641111" y="64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34322</xdr:rowOff>
    </xdr:from>
    <xdr:to>
      <xdr:col>10</xdr:col>
      <xdr:colOff>165100</xdr:colOff>
      <xdr:row>37</xdr:row>
      <xdr:rowOff>135922</xdr:rowOff>
    </xdr:to>
    <xdr:sp macro="" textlink="">
      <xdr:nvSpPr>
        <xdr:cNvPr id="85" name="楕円 84"/>
        <xdr:cNvSpPr/>
      </xdr:nvSpPr>
      <xdr:spPr>
        <a:xfrm>
          <a:off x="1968500" y="63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127049</xdr:rowOff>
    </xdr:from>
    <xdr:ext cx="534377" cy="259045"/>
    <xdr:sp macro="" textlink="">
      <xdr:nvSpPr>
        <xdr:cNvPr id="86" name="テキスト ボックス 85"/>
        <xdr:cNvSpPr txBox="1"/>
      </xdr:nvSpPr>
      <xdr:spPr>
        <a:xfrm>
          <a:off x="1752111" y="64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49981</xdr:rowOff>
    </xdr:from>
    <xdr:to>
      <xdr:col>6</xdr:col>
      <xdr:colOff>38100</xdr:colOff>
      <xdr:row>37</xdr:row>
      <xdr:rowOff>151581</xdr:rowOff>
    </xdr:to>
    <xdr:sp macro="" textlink="">
      <xdr:nvSpPr>
        <xdr:cNvPr id="87" name="楕円 86"/>
        <xdr:cNvSpPr/>
      </xdr:nvSpPr>
      <xdr:spPr>
        <a:xfrm>
          <a:off x="1079500" y="63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142708</xdr:rowOff>
    </xdr:from>
    <xdr:ext cx="534377" cy="259045"/>
    <xdr:sp macro="" textlink="">
      <xdr:nvSpPr>
        <xdr:cNvPr id="88" name="テキスト ボックス 87"/>
        <xdr:cNvSpPr txBox="1"/>
      </xdr:nvSpPr>
      <xdr:spPr>
        <a:xfrm>
          <a:off x="863111" y="6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12643</xdr:rowOff>
    </xdr:from>
    <xdr:to>
      <xdr:col>24</xdr:col>
      <xdr:colOff>63500</xdr:colOff>
      <xdr:row>58</xdr:row>
      <xdr:rowOff>52974</xdr:rowOff>
    </xdr:to>
    <xdr:cxnSp macro="">
      <xdr:nvCxnSpPr>
        <xdr:cNvPr id="115" name="直線コネクタ 114"/>
        <xdr:cNvCxnSpPr/>
      </xdr:nvCxnSpPr>
      <xdr:spPr>
        <a:xfrm flipV="1">
          <a:off x="3797300" y="9956743"/>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40513</xdr:rowOff>
    </xdr:from>
    <xdr:to>
      <xdr:col>19</xdr:col>
      <xdr:colOff>177800</xdr:colOff>
      <xdr:row>58</xdr:row>
      <xdr:rowOff>52974</xdr:rowOff>
    </xdr:to>
    <xdr:cxnSp macro="">
      <xdr:nvCxnSpPr>
        <xdr:cNvPr id="118" name="直線コネクタ 117"/>
        <xdr:cNvCxnSpPr/>
      </xdr:nvCxnSpPr>
      <xdr:spPr>
        <a:xfrm>
          <a:off x="2908300" y="9984613"/>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40104</xdr:rowOff>
    </xdr:from>
    <xdr:to>
      <xdr:col>15</xdr:col>
      <xdr:colOff>50800</xdr:colOff>
      <xdr:row>58</xdr:row>
      <xdr:rowOff>40513</xdr:rowOff>
    </xdr:to>
    <xdr:cxnSp macro="">
      <xdr:nvCxnSpPr>
        <xdr:cNvPr id="121" name="直線コネクタ 120"/>
        <xdr:cNvCxnSpPr/>
      </xdr:nvCxnSpPr>
      <xdr:spPr>
        <a:xfrm>
          <a:off x="2019300" y="9984204"/>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14127</xdr:rowOff>
    </xdr:from>
    <xdr:to>
      <xdr:col>10</xdr:col>
      <xdr:colOff>114300</xdr:colOff>
      <xdr:row>58</xdr:row>
      <xdr:rowOff>40104</xdr:rowOff>
    </xdr:to>
    <xdr:cxnSp macro="">
      <xdr:nvCxnSpPr>
        <xdr:cNvPr id="124" name="直線コネクタ 123"/>
        <xdr:cNvCxnSpPr/>
      </xdr:nvCxnSpPr>
      <xdr:spPr>
        <a:xfrm>
          <a:off x="1130300" y="9958227"/>
          <a:ext cx="8890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133293</xdr:rowOff>
    </xdr:from>
    <xdr:to>
      <xdr:col>24</xdr:col>
      <xdr:colOff>114300</xdr:colOff>
      <xdr:row>58</xdr:row>
      <xdr:rowOff>63443</xdr:rowOff>
    </xdr:to>
    <xdr:sp macro="" textlink="">
      <xdr:nvSpPr>
        <xdr:cNvPr id="134" name="楕円 133"/>
        <xdr:cNvSpPr/>
      </xdr:nvSpPr>
      <xdr:spPr>
        <a:xfrm>
          <a:off x="4584700" y="99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48220</xdr:rowOff>
    </xdr:from>
    <xdr:ext cx="599010" cy="259045"/>
    <xdr:sp macro="" textlink="">
      <xdr:nvSpPr>
        <xdr:cNvPr id="135" name="総務費該当値テキスト"/>
        <xdr:cNvSpPr txBox="1"/>
      </xdr:nvSpPr>
      <xdr:spPr>
        <a:xfrm>
          <a:off x="4686300" y="982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2174</xdr:rowOff>
    </xdr:from>
    <xdr:to>
      <xdr:col>20</xdr:col>
      <xdr:colOff>38100</xdr:colOff>
      <xdr:row>58</xdr:row>
      <xdr:rowOff>103774</xdr:rowOff>
    </xdr:to>
    <xdr:sp macro="" textlink="">
      <xdr:nvSpPr>
        <xdr:cNvPr id="136" name="楕円 135"/>
        <xdr:cNvSpPr/>
      </xdr:nvSpPr>
      <xdr:spPr>
        <a:xfrm>
          <a:off x="3746500" y="99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94901</xdr:rowOff>
    </xdr:from>
    <xdr:ext cx="599010" cy="259045"/>
    <xdr:sp macro="" textlink="">
      <xdr:nvSpPr>
        <xdr:cNvPr id="137" name="テキスト ボックス 136"/>
        <xdr:cNvSpPr txBox="1"/>
      </xdr:nvSpPr>
      <xdr:spPr>
        <a:xfrm>
          <a:off x="3497795" y="1003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161163</xdr:rowOff>
    </xdr:from>
    <xdr:to>
      <xdr:col>15</xdr:col>
      <xdr:colOff>101600</xdr:colOff>
      <xdr:row>58</xdr:row>
      <xdr:rowOff>91313</xdr:rowOff>
    </xdr:to>
    <xdr:sp macro="" textlink="">
      <xdr:nvSpPr>
        <xdr:cNvPr id="138" name="楕円 137"/>
        <xdr:cNvSpPr/>
      </xdr:nvSpPr>
      <xdr:spPr>
        <a:xfrm>
          <a:off x="2857500" y="99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82440</xdr:rowOff>
    </xdr:from>
    <xdr:ext cx="599010" cy="259045"/>
    <xdr:sp macro="" textlink="">
      <xdr:nvSpPr>
        <xdr:cNvPr id="139" name="テキスト ボックス 138"/>
        <xdr:cNvSpPr txBox="1"/>
      </xdr:nvSpPr>
      <xdr:spPr>
        <a:xfrm>
          <a:off x="2608795" y="1002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160754</xdr:rowOff>
    </xdr:from>
    <xdr:to>
      <xdr:col>10</xdr:col>
      <xdr:colOff>165100</xdr:colOff>
      <xdr:row>58</xdr:row>
      <xdr:rowOff>90904</xdr:rowOff>
    </xdr:to>
    <xdr:sp macro="" textlink="">
      <xdr:nvSpPr>
        <xdr:cNvPr id="140" name="楕円 139"/>
        <xdr:cNvSpPr/>
      </xdr:nvSpPr>
      <xdr:spPr>
        <a:xfrm>
          <a:off x="1968500" y="993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82031</xdr:rowOff>
    </xdr:from>
    <xdr:ext cx="599010" cy="259045"/>
    <xdr:sp macro="" textlink="">
      <xdr:nvSpPr>
        <xdr:cNvPr id="141" name="テキスト ボックス 140"/>
        <xdr:cNvSpPr txBox="1"/>
      </xdr:nvSpPr>
      <xdr:spPr>
        <a:xfrm>
          <a:off x="1719795" y="100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134777</xdr:rowOff>
    </xdr:from>
    <xdr:to>
      <xdr:col>6</xdr:col>
      <xdr:colOff>38100</xdr:colOff>
      <xdr:row>58</xdr:row>
      <xdr:rowOff>64927</xdr:rowOff>
    </xdr:to>
    <xdr:sp macro="" textlink="">
      <xdr:nvSpPr>
        <xdr:cNvPr id="142" name="楕円 141"/>
        <xdr:cNvSpPr/>
      </xdr:nvSpPr>
      <xdr:spPr>
        <a:xfrm>
          <a:off x="1079500" y="99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81454</xdr:rowOff>
    </xdr:from>
    <xdr:ext cx="599010" cy="259045"/>
    <xdr:sp macro="" textlink="">
      <xdr:nvSpPr>
        <xdr:cNvPr id="143" name="テキスト ボックス 142"/>
        <xdr:cNvSpPr txBox="1"/>
      </xdr:nvSpPr>
      <xdr:spPr>
        <a:xfrm>
          <a:off x="830795" y="96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60317</xdr:rowOff>
    </xdr:from>
    <xdr:to>
      <xdr:col>24</xdr:col>
      <xdr:colOff>63500</xdr:colOff>
      <xdr:row>77</xdr:row>
      <xdr:rowOff>79142</xdr:rowOff>
    </xdr:to>
    <xdr:cxnSp macro="">
      <xdr:nvCxnSpPr>
        <xdr:cNvPr id="172" name="直線コネクタ 171"/>
        <xdr:cNvCxnSpPr/>
      </xdr:nvCxnSpPr>
      <xdr:spPr>
        <a:xfrm>
          <a:off x="3797300" y="13261967"/>
          <a:ext cx="838200" cy="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60317</xdr:rowOff>
    </xdr:from>
    <xdr:to>
      <xdr:col>19</xdr:col>
      <xdr:colOff>177800</xdr:colOff>
      <xdr:row>77</xdr:row>
      <xdr:rowOff>110598</xdr:rowOff>
    </xdr:to>
    <xdr:cxnSp macro="">
      <xdr:nvCxnSpPr>
        <xdr:cNvPr id="175" name="直線コネクタ 174"/>
        <xdr:cNvCxnSpPr/>
      </xdr:nvCxnSpPr>
      <xdr:spPr>
        <a:xfrm flipV="1">
          <a:off x="2908300" y="13261967"/>
          <a:ext cx="889000" cy="5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110598</xdr:rowOff>
    </xdr:from>
    <xdr:to>
      <xdr:col>15</xdr:col>
      <xdr:colOff>50800</xdr:colOff>
      <xdr:row>77</xdr:row>
      <xdr:rowOff>120276</xdr:rowOff>
    </xdr:to>
    <xdr:cxnSp macro="">
      <xdr:nvCxnSpPr>
        <xdr:cNvPr id="178" name="直線コネクタ 177"/>
        <xdr:cNvCxnSpPr/>
      </xdr:nvCxnSpPr>
      <xdr:spPr>
        <a:xfrm flipV="1">
          <a:off x="2019300" y="13312248"/>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120276</xdr:rowOff>
    </xdr:from>
    <xdr:to>
      <xdr:col>10</xdr:col>
      <xdr:colOff>114300</xdr:colOff>
      <xdr:row>77</xdr:row>
      <xdr:rowOff>145960</xdr:rowOff>
    </xdr:to>
    <xdr:cxnSp macro="">
      <xdr:nvCxnSpPr>
        <xdr:cNvPr id="181" name="直線コネクタ 180"/>
        <xdr:cNvCxnSpPr/>
      </xdr:nvCxnSpPr>
      <xdr:spPr>
        <a:xfrm flipV="1">
          <a:off x="1130300" y="13321926"/>
          <a:ext cx="889000" cy="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28342</xdr:rowOff>
    </xdr:from>
    <xdr:to>
      <xdr:col>24</xdr:col>
      <xdr:colOff>114300</xdr:colOff>
      <xdr:row>77</xdr:row>
      <xdr:rowOff>129942</xdr:rowOff>
    </xdr:to>
    <xdr:sp macro="" textlink="">
      <xdr:nvSpPr>
        <xdr:cNvPr id="191" name="楕円 190"/>
        <xdr:cNvSpPr/>
      </xdr:nvSpPr>
      <xdr:spPr>
        <a:xfrm>
          <a:off x="4584700" y="132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114719</xdr:rowOff>
    </xdr:from>
    <xdr:ext cx="599010" cy="259045"/>
    <xdr:sp macro="" textlink="">
      <xdr:nvSpPr>
        <xdr:cNvPr id="192" name="民生費該当値テキスト"/>
        <xdr:cNvSpPr txBox="1"/>
      </xdr:nvSpPr>
      <xdr:spPr>
        <a:xfrm>
          <a:off x="4686300" y="1314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9517</xdr:rowOff>
    </xdr:from>
    <xdr:to>
      <xdr:col>20</xdr:col>
      <xdr:colOff>38100</xdr:colOff>
      <xdr:row>77</xdr:row>
      <xdr:rowOff>111117</xdr:rowOff>
    </xdr:to>
    <xdr:sp macro="" textlink="">
      <xdr:nvSpPr>
        <xdr:cNvPr id="193" name="楕円 192"/>
        <xdr:cNvSpPr/>
      </xdr:nvSpPr>
      <xdr:spPr>
        <a:xfrm>
          <a:off x="3746500" y="132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102244</xdr:rowOff>
    </xdr:from>
    <xdr:ext cx="599010" cy="259045"/>
    <xdr:sp macro="" textlink="">
      <xdr:nvSpPr>
        <xdr:cNvPr id="194" name="テキスト ボックス 193"/>
        <xdr:cNvSpPr txBox="1"/>
      </xdr:nvSpPr>
      <xdr:spPr>
        <a:xfrm>
          <a:off x="3497795" y="1330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59798</xdr:rowOff>
    </xdr:from>
    <xdr:to>
      <xdr:col>15</xdr:col>
      <xdr:colOff>101600</xdr:colOff>
      <xdr:row>77</xdr:row>
      <xdr:rowOff>161398</xdr:rowOff>
    </xdr:to>
    <xdr:sp macro="" textlink="">
      <xdr:nvSpPr>
        <xdr:cNvPr id="195" name="楕円 194"/>
        <xdr:cNvSpPr/>
      </xdr:nvSpPr>
      <xdr:spPr>
        <a:xfrm>
          <a:off x="2857500" y="132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152525</xdr:rowOff>
    </xdr:from>
    <xdr:ext cx="599010" cy="259045"/>
    <xdr:sp macro="" textlink="">
      <xdr:nvSpPr>
        <xdr:cNvPr id="196" name="テキスト ボックス 195"/>
        <xdr:cNvSpPr txBox="1"/>
      </xdr:nvSpPr>
      <xdr:spPr>
        <a:xfrm>
          <a:off x="2608795" y="1335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69476</xdr:rowOff>
    </xdr:from>
    <xdr:to>
      <xdr:col>10</xdr:col>
      <xdr:colOff>165100</xdr:colOff>
      <xdr:row>77</xdr:row>
      <xdr:rowOff>171076</xdr:rowOff>
    </xdr:to>
    <xdr:sp macro="" textlink="">
      <xdr:nvSpPr>
        <xdr:cNvPr id="197" name="楕円 196"/>
        <xdr:cNvSpPr/>
      </xdr:nvSpPr>
      <xdr:spPr>
        <a:xfrm>
          <a:off x="1968500" y="132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162203</xdr:rowOff>
    </xdr:from>
    <xdr:ext cx="599010" cy="259045"/>
    <xdr:sp macro="" textlink="">
      <xdr:nvSpPr>
        <xdr:cNvPr id="198" name="テキスト ボックス 197"/>
        <xdr:cNvSpPr txBox="1"/>
      </xdr:nvSpPr>
      <xdr:spPr>
        <a:xfrm>
          <a:off x="1719795" y="1336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95160</xdr:rowOff>
    </xdr:from>
    <xdr:to>
      <xdr:col>6</xdr:col>
      <xdr:colOff>38100</xdr:colOff>
      <xdr:row>78</xdr:row>
      <xdr:rowOff>25310</xdr:rowOff>
    </xdr:to>
    <xdr:sp macro="" textlink="">
      <xdr:nvSpPr>
        <xdr:cNvPr id="199" name="楕円 198"/>
        <xdr:cNvSpPr/>
      </xdr:nvSpPr>
      <xdr:spPr>
        <a:xfrm>
          <a:off x="1079500" y="132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16437</xdr:rowOff>
    </xdr:from>
    <xdr:ext cx="599010" cy="259045"/>
    <xdr:sp macro="" textlink="">
      <xdr:nvSpPr>
        <xdr:cNvPr id="200" name="テキスト ボックス 199"/>
        <xdr:cNvSpPr txBox="1"/>
      </xdr:nvSpPr>
      <xdr:spPr>
        <a:xfrm>
          <a:off x="830795" y="1338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63861</xdr:rowOff>
    </xdr:from>
    <xdr:to>
      <xdr:col>24</xdr:col>
      <xdr:colOff>63500</xdr:colOff>
      <xdr:row>98</xdr:row>
      <xdr:rowOff>66306</xdr:rowOff>
    </xdr:to>
    <xdr:cxnSp macro="">
      <xdr:nvCxnSpPr>
        <xdr:cNvPr id="227" name="直線コネクタ 226"/>
        <xdr:cNvCxnSpPr/>
      </xdr:nvCxnSpPr>
      <xdr:spPr>
        <a:xfrm>
          <a:off x="3797300" y="16865961"/>
          <a:ext cx="8382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62088</xdr:rowOff>
    </xdr:from>
    <xdr:to>
      <xdr:col>19</xdr:col>
      <xdr:colOff>177800</xdr:colOff>
      <xdr:row>98</xdr:row>
      <xdr:rowOff>63861</xdr:rowOff>
    </xdr:to>
    <xdr:cxnSp macro="">
      <xdr:nvCxnSpPr>
        <xdr:cNvPr id="230" name="直線コネクタ 229"/>
        <xdr:cNvCxnSpPr/>
      </xdr:nvCxnSpPr>
      <xdr:spPr>
        <a:xfrm>
          <a:off x="2908300" y="16864188"/>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59215</xdr:rowOff>
    </xdr:from>
    <xdr:to>
      <xdr:col>15</xdr:col>
      <xdr:colOff>50800</xdr:colOff>
      <xdr:row>98</xdr:row>
      <xdr:rowOff>62088</xdr:rowOff>
    </xdr:to>
    <xdr:cxnSp macro="">
      <xdr:nvCxnSpPr>
        <xdr:cNvPr id="233" name="直線コネクタ 232"/>
        <xdr:cNvCxnSpPr/>
      </xdr:nvCxnSpPr>
      <xdr:spPr>
        <a:xfrm>
          <a:off x="2019300" y="16861315"/>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32846</xdr:rowOff>
    </xdr:from>
    <xdr:to>
      <xdr:col>10</xdr:col>
      <xdr:colOff>114300</xdr:colOff>
      <xdr:row>98</xdr:row>
      <xdr:rowOff>59215</xdr:rowOff>
    </xdr:to>
    <xdr:cxnSp macro="">
      <xdr:nvCxnSpPr>
        <xdr:cNvPr id="236" name="直線コネクタ 235"/>
        <xdr:cNvCxnSpPr/>
      </xdr:nvCxnSpPr>
      <xdr:spPr>
        <a:xfrm>
          <a:off x="1130300" y="16834946"/>
          <a:ext cx="889000" cy="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15506</xdr:rowOff>
    </xdr:from>
    <xdr:to>
      <xdr:col>24</xdr:col>
      <xdr:colOff>114300</xdr:colOff>
      <xdr:row>98</xdr:row>
      <xdr:rowOff>117106</xdr:rowOff>
    </xdr:to>
    <xdr:sp macro="" textlink="">
      <xdr:nvSpPr>
        <xdr:cNvPr id="246" name="楕円 245"/>
        <xdr:cNvSpPr/>
      </xdr:nvSpPr>
      <xdr:spPr>
        <a:xfrm>
          <a:off x="4584700" y="16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101883</xdr:rowOff>
    </xdr:from>
    <xdr:ext cx="534377" cy="259045"/>
    <xdr:sp macro="" textlink="">
      <xdr:nvSpPr>
        <xdr:cNvPr id="247" name="衛生費該当値テキスト"/>
        <xdr:cNvSpPr txBox="1"/>
      </xdr:nvSpPr>
      <xdr:spPr>
        <a:xfrm>
          <a:off x="4686300" y="167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13061</xdr:rowOff>
    </xdr:from>
    <xdr:to>
      <xdr:col>20</xdr:col>
      <xdr:colOff>38100</xdr:colOff>
      <xdr:row>98</xdr:row>
      <xdr:rowOff>114661</xdr:rowOff>
    </xdr:to>
    <xdr:sp macro="" textlink="">
      <xdr:nvSpPr>
        <xdr:cNvPr id="248" name="楕円 247"/>
        <xdr:cNvSpPr/>
      </xdr:nvSpPr>
      <xdr:spPr>
        <a:xfrm>
          <a:off x="3746500" y="168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105788</xdr:rowOff>
    </xdr:from>
    <xdr:ext cx="534377" cy="259045"/>
    <xdr:sp macro="" textlink="">
      <xdr:nvSpPr>
        <xdr:cNvPr id="249" name="テキスト ボックス 248"/>
        <xdr:cNvSpPr txBox="1"/>
      </xdr:nvSpPr>
      <xdr:spPr>
        <a:xfrm>
          <a:off x="3530111" y="16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11288</xdr:rowOff>
    </xdr:from>
    <xdr:to>
      <xdr:col>15</xdr:col>
      <xdr:colOff>101600</xdr:colOff>
      <xdr:row>98</xdr:row>
      <xdr:rowOff>112888</xdr:rowOff>
    </xdr:to>
    <xdr:sp macro="" textlink="">
      <xdr:nvSpPr>
        <xdr:cNvPr id="250" name="楕円 249"/>
        <xdr:cNvSpPr/>
      </xdr:nvSpPr>
      <xdr:spPr>
        <a:xfrm>
          <a:off x="2857500" y="168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104015</xdr:rowOff>
    </xdr:from>
    <xdr:ext cx="534377" cy="259045"/>
    <xdr:sp macro="" textlink="">
      <xdr:nvSpPr>
        <xdr:cNvPr id="251" name="テキスト ボックス 250"/>
        <xdr:cNvSpPr txBox="1"/>
      </xdr:nvSpPr>
      <xdr:spPr>
        <a:xfrm>
          <a:off x="2641111" y="1690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8415</xdr:rowOff>
    </xdr:from>
    <xdr:to>
      <xdr:col>10</xdr:col>
      <xdr:colOff>165100</xdr:colOff>
      <xdr:row>98</xdr:row>
      <xdr:rowOff>110015</xdr:rowOff>
    </xdr:to>
    <xdr:sp macro="" textlink="">
      <xdr:nvSpPr>
        <xdr:cNvPr id="252" name="楕円 251"/>
        <xdr:cNvSpPr/>
      </xdr:nvSpPr>
      <xdr:spPr>
        <a:xfrm>
          <a:off x="1968500" y="168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101142</xdr:rowOff>
    </xdr:from>
    <xdr:ext cx="534377" cy="259045"/>
    <xdr:sp macro="" textlink="">
      <xdr:nvSpPr>
        <xdr:cNvPr id="253" name="テキスト ボックス 252"/>
        <xdr:cNvSpPr txBox="1"/>
      </xdr:nvSpPr>
      <xdr:spPr>
        <a:xfrm>
          <a:off x="1752111" y="169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153496</xdr:rowOff>
    </xdr:from>
    <xdr:to>
      <xdr:col>6</xdr:col>
      <xdr:colOff>38100</xdr:colOff>
      <xdr:row>98</xdr:row>
      <xdr:rowOff>83646</xdr:rowOff>
    </xdr:to>
    <xdr:sp macro="" textlink="">
      <xdr:nvSpPr>
        <xdr:cNvPr id="254" name="楕円 253"/>
        <xdr:cNvSpPr/>
      </xdr:nvSpPr>
      <xdr:spPr>
        <a:xfrm>
          <a:off x="1079500" y="1678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74773</xdr:rowOff>
    </xdr:from>
    <xdr:ext cx="534377" cy="259045"/>
    <xdr:sp macro="" textlink="">
      <xdr:nvSpPr>
        <xdr:cNvPr id="255" name="テキスト ボックス 254"/>
        <xdr:cNvSpPr txBox="1"/>
      </xdr:nvSpPr>
      <xdr:spPr>
        <a:xfrm>
          <a:off x="863111" y="168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89122</xdr:rowOff>
    </xdr:from>
    <xdr:to>
      <xdr:col>55</xdr:col>
      <xdr:colOff>0</xdr:colOff>
      <xdr:row>58</xdr:row>
      <xdr:rowOff>94836</xdr:rowOff>
    </xdr:to>
    <xdr:cxnSp macro="">
      <xdr:nvCxnSpPr>
        <xdr:cNvPr id="339" name="直線コネクタ 338"/>
        <xdr:cNvCxnSpPr/>
      </xdr:nvCxnSpPr>
      <xdr:spPr>
        <a:xfrm flipV="1">
          <a:off x="9639300" y="10033222"/>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94836</xdr:rowOff>
    </xdr:from>
    <xdr:to>
      <xdr:col>50</xdr:col>
      <xdr:colOff>114300</xdr:colOff>
      <xdr:row>58</xdr:row>
      <xdr:rowOff>95100</xdr:rowOff>
    </xdr:to>
    <xdr:cxnSp macro="">
      <xdr:nvCxnSpPr>
        <xdr:cNvPr id="342" name="直線コネクタ 341"/>
        <xdr:cNvCxnSpPr/>
      </xdr:nvCxnSpPr>
      <xdr:spPr>
        <a:xfrm flipV="1">
          <a:off x="8750300" y="10038936"/>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95100</xdr:rowOff>
    </xdr:from>
    <xdr:to>
      <xdr:col>45</xdr:col>
      <xdr:colOff>177800</xdr:colOff>
      <xdr:row>58</xdr:row>
      <xdr:rowOff>98267</xdr:rowOff>
    </xdr:to>
    <xdr:cxnSp macro="">
      <xdr:nvCxnSpPr>
        <xdr:cNvPr id="345" name="直線コネクタ 344"/>
        <xdr:cNvCxnSpPr/>
      </xdr:nvCxnSpPr>
      <xdr:spPr>
        <a:xfrm flipV="1">
          <a:off x="7861300" y="10039200"/>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98267</xdr:rowOff>
    </xdr:from>
    <xdr:to>
      <xdr:col>41</xdr:col>
      <xdr:colOff>50800</xdr:colOff>
      <xdr:row>58</xdr:row>
      <xdr:rowOff>105254</xdr:rowOff>
    </xdr:to>
    <xdr:cxnSp macro="">
      <xdr:nvCxnSpPr>
        <xdr:cNvPr id="348" name="直線コネクタ 347"/>
        <xdr:cNvCxnSpPr/>
      </xdr:nvCxnSpPr>
      <xdr:spPr>
        <a:xfrm flipV="1">
          <a:off x="6972300" y="10042367"/>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38322</xdr:rowOff>
    </xdr:from>
    <xdr:to>
      <xdr:col>55</xdr:col>
      <xdr:colOff>50800</xdr:colOff>
      <xdr:row>58</xdr:row>
      <xdr:rowOff>139922</xdr:rowOff>
    </xdr:to>
    <xdr:sp macro="" textlink="">
      <xdr:nvSpPr>
        <xdr:cNvPr id="358" name="楕円 357"/>
        <xdr:cNvSpPr/>
      </xdr:nvSpPr>
      <xdr:spPr>
        <a:xfrm>
          <a:off x="10426700" y="99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44036</xdr:rowOff>
    </xdr:from>
    <xdr:to>
      <xdr:col>50</xdr:col>
      <xdr:colOff>165100</xdr:colOff>
      <xdr:row>58</xdr:row>
      <xdr:rowOff>145636</xdr:rowOff>
    </xdr:to>
    <xdr:sp macro="" textlink="">
      <xdr:nvSpPr>
        <xdr:cNvPr id="360" name="楕円 359"/>
        <xdr:cNvSpPr/>
      </xdr:nvSpPr>
      <xdr:spPr>
        <a:xfrm>
          <a:off x="9588500" y="99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136763</xdr:rowOff>
    </xdr:from>
    <xdr:ext cx="534377" cy="259045"/>
    <xdr:sp macro="" textlink="">
      <xdr:nvSpPr>
        <xdr:cNvPr id="361" name="テキスト ボックス 360"/>
        <xdr:cNvSpPr txBox="1"/>
      </xdr:nvSpPr>
      <xdr:spPr>
        <a:xfrm>
          <a:off x="9372111" y="100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44300</xdr:rowOff>
    </xdr:from>
    <xdr:to>
      <xdr:col>46</xdr:col>
      <xdr:colOff>38100</xdr:colOff>
      <xdr:row>58</xdr:row>
      <xdr:rowOff>145900</xdr:rowOff>
    </xdr:to>
    <xdr:sp macro="" textlink="">
      <xdr:nvSpPr>
        <xdr:cNvPr id="362" name="楕円 361"/>
        <xdr:cNvSpPr/>
      </xdr:nvSpPr>
      <xdr:spPr>
        <a:xfrm>
          <a:off x="8699500" y="99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137027</xdr:rowOff>
    </xdr:from>
    <xdr:ext cx="534377" cy="259045"/>
    <xdr:sp macro="" textlink="">
      <xdr:nvSpPr>
        <xdr:cNvPr id="363" name="テキスト ボックス 362"/>
        <xdr:cNvSpPr txBox="1"/>
      </xdr:nvSpPr>
      <xdr:spPr>
        <a:xfrm>
          <a:off x="8483111" y="100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47467</xdr:rowOff>
    </xdr:from>
    <xdr:to>
      <xdr:col>41</xdr:col>
      <xdr:colOff>101600</xdr:colOff>
      <xdr:row>58</xdr:row>
      <xdr:rowOff>149067</xdr:rowOff>
    </xdr:to>
    <xdr:sp macro="" textlink="">
      <xdr:nvSpPr>
        <xdr:cNvPr id="364" name="楕円 363"/>
        <xdr:cNvSpPr/>
      </xdr:nvSpPr>
      <xdr:spPr>
        <a:xfrm>
          <a:off x="7810500" y="99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140194</xdr:rowOff>
    </xdr:from>
    <xdr:ext cx="534377" cy="259045"/>
    <xdr:sp macro="" textlink="">
      <xdr:nvSpPr>
        <xdr:cNvPr id="365" name="テキスト ボックス 364"/>
        <xdr:cNvSpPr txBox="1"/>
      </xdr:nvSpPr>
      <xdr:spPr>
        <a:xfrm>
          <a:off x="7594111" y="10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54454</xdr:rowOff>
    </xdr:from>
    <xdr:to>
      <xdr:col>36</xdr:col>
      <xdr:colOff>165100</xdr:colOff>
      <xdr:row>58</xdr:row>
      <xdr:rowOff>156054</xdr:rowOff>
    </xdr:to>
    <xdr:sp macro="" textlink="">
      <xdr:nvSpPr>
        <xdr:cNvPr id="366" name="楕円 365"/>
        <xdr:cNvSpPr/>
      </xdr:nvSpPr>
      <xdr:spPr>
        <a:xfrm>
          <a:off x="6921500" y="99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147181</xdr:rowOff>
    </xdr:from>
    <xdr:ext cx="534377" cy="259045"/>
    <xdr:sp macro="" textlink="">
      <xdr:nvSpPr>
        <xdr:cNvPr id="367" name="テキスト ボックス 366"/>
        <xdr:cNvSpPr txBox="1"/>
      </xdr:nvSpPr>
      <xdr:spPr>
        <a:xfrm>
          <a:off x="6705111" y="1009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32471</xdr:rowOff>
    </xdr:from>
    <xdr:to>
      <xdr:col>55</xdr:col>
      <xdr:colOff>0</xdr:colOff>
      <xdr:row>79</xdr:row>
      <xdr:rowOff>64996</xdr:rowOff>
    </xdr:to>
    <xdr:cxnSp macro="">
      <xdr:nvCxnSpPr>
        <xdr:cNvPr id="398" name="直線コネクタ 397"/>
        <xdr:cNvCxnSpPr/>
      </xdr:nvCxnSpPr>
      <xdr:spPr>
        <a:xfrm flipV="1">
          <a:off x="9639300" y="13577021"/>
          <a:ext cx="8382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62489</xdr:rowOff>
    </xdr:from>
    <xdr:to>
      <xdr:col>50</xdr:col>
      <xdr:colOff>114300</xdr:colOff>
      <xdr:row>79</xdr:row>
      <xdr:rowOff>64996</xdr:rowOff>
    </xdr:to>
    <xdr:cxnSp macro="">
      <xdr:nvCxnSpPr>
        <xdr:cNvPr id="401" name="直線コネクタ 400"/>
        <xdr:cNvCxnSpPr/>
      </xdr:nvCxnSpPr>
      <xdr:spPr>
        <a:xfrm>
          <a:off x="8750300" y="13607039"/>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60987</xdr:rowOff>
    </xdr:from>
    <xdr:to>
      <xdr:col>45</xdr:col>
      <xdr:colOff>177800</xdr:colOff>
      <xdr:row>79</xdr:row>
      <xdr:rowOff>62489</xdr:rowOff>
    </xdr:to>
    <xdr:cxnSp macro="">
      <xdr:nvCxnSpPr>
        <xdr:cNvPr id="404" name="直線コネクタ 403"/>
        <xdr:cNvCxnSpPr/>
      </xdr:nvCxnSpPr>
      <xdr:spPr>
        <a:xfrm>
          <a:off x="7861300" y="13605537"/>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60987</xdr:rowOff>
    </xdr:from>
    <xdr:to>
      <xdr:col>41</xdr:col>
      <xdr:colOff>50800</xdr:colOff>
      <xdr:row>79</xdr:row>
      <xdr:rowOff>81162</xdr:rowOff>
    </xdr:to>
    <xdr:cxnSp macro="">
      <xdr:nvCxnSpPr>
        <xdr:cNvPr id="407" name="直線コネクタ 406"/>
        <xdr:cNvCxnSpPr/>
      </xdr:nvCxnSpPr>
      <xdr:spPr>
        <a:xfrm flipV="1">
          <a:off x="6972300" y="13605537"/>
          <a:ext cx="889000" cy="2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153121</xdr:rowOff>
    </xdr:from>
    <xdr:to>
      <xdr:col>55</xdr:col>
      <xdr:colOff>50800</xdr:colOff>
      <xdr:row>79</xdr:row>
      <xdr:rowOff>83271</xdr:rowOff>
    </xdr:to>
    <xdr:sp macro="" textlink="">
      <xdr:nvSpPr>
        <xdr:cNvPr id="417" name="楕円 416"/>
        <xdr:cNvSpPr/>
      </xdr:nvSpPr>
      <xdr:spPr>
        <a:xfrm>
          <a:off x="10426700" y="135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68048</xdr:rowOff>
    </xdr:from>
    <xdr:ext cx="534377" cy="259045"/>
    <xdr:sp macro="" textlink="">
      <xdr:nvSpPr>
        <xdr:cNvPr id="418" name="商工費該当値テキスト"/>
        <xdr:cNvSpPr txBox="1"/>
      </xdr:nvSpPr>
      <xdr:spPr>
        <a:xfrm>
          <a:off x="10528300" y="1344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14196</xdr:rowOff>
    </xdr:from>
    <xdr:to>
      <xdr:col>50</xdr:col>
      <xdr:colOff>165100</xdr:colOff>
      <xdr:row>79</xdr:row>
      <xdr:rowOff>115796</xdr:rowOff>
    </xdr:to>
    <xdr:sp macro="" textlink="">
      <xdr:nvSpPr>
        <xdr:cNvPr id="419" name="楕円 418"/>
        <xdr:cNvSpPr/>
      </xdr:nvSpPr>
      <xdr:spPr>
        <a:xfrm>
          <a:off x="9588500" y="1355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106923</xdr:rowOff>
    </xdr:from>
    <xdr:ext cx="534377" cy="259045"/>
    <xdr:sp macro="" textlink="">
      <xdr:nvSpPr>
        <xdr:cNvPr id="420" name="テキスト ボックス 419"/>
        <xdr:cNvSpPr txBox="1"/>
      </xdr:nvSpPr>
      <xdr:spPr>
        <a:xfrm>
          <a:off x="9372111" y="136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11689</xdr:rowOff>
    </xdr:from>
    <xdr:to>
      <xdr:col>46</xdr:col>
      <xdr:colOff>38100</xdr:colOff>
      <xdr:row>79</xdr:row>
      <xdr:rowOff>113289</xdr:rowOff>
    </xdr:to>
    <xdr:sp macro="" textlink="">
      <xdr:nvSpPr>
        <xdr:cNvPr id="421" name="楕円 420"/>
        <xdr:cNvSpPr/>
      </xdr:nvSpPr>
      <xdr:spPr>
        <a:xfrm>
          <a:off x="8699500" y="135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104416</xdr:rowOff>
    </xdr:from>
    <xdr:ext cx="534377" cy="259045"/>
    <xdr:sp macro="" textlink="">
      <xdr:nvSpPr>
        <xdr:cNvPr id="422" name="テキスト ボックス 421"/>
        <xdr:cNvSpPr txBox="1"/>
      </xdr:nvSpPr>
      <xdr:spPr>
        <a:xfrm>
          <a:off x="8483111" y="136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10187</xdr:rowOff>
    </xdr:from>
    <xdr:to>
      <xdr:col>41</xdr:col>
      <xdr:colOff>101600</xdr:colOff>
      <xdr:row>79</xdr:row>
      <xdr:rowOff>111787</xdr:rowOff>
    </xdr:to>
    <xdr:sp macro="" textlink="">
      <xdr:nvSpPr>
        <xdr:cNvPr id="423" name="楕円 422"/>
        <xdr:cNvSpPr/>
      </xdr:nvSpPr>
      <xdr:spPr>
        <a:xfrm>
          <a:off x="7810500" y="135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102914</xdr:rowOff>
    </xdr:from>
    <xdr:ext cx="534377" cy="259045"/>
    <xdr:sp macro="" textlink="">
      <xdr:nvSpPr>
        <xdr:cNvPr id="424" name="テキスト ボックス 423"/>
        <xdr:cNvSpPr txBox="1"/>
      </xdr:nvSpPr>
      <xdr:spPr>
        <a:xfrm>
          <a:off x="7594111" y="1364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30362</xdr:rowOff>
    </xdr:from>
    <xdr:to>
      <xdr:col>36</xdr:col>
      <xdr:colOff>165100</xdr:colOff>
      <xdr:row>79</xdr:row>
      <xdr:rowOff>131962</xdr:rowOff>
    </xdr:to>
    <xdr:sp macro="" textlink="">
      <xdr:nvSpPr>
        <xdr:cNvPr id="425" name="楕円 424"/>
        <xdr:cNvSpPr/>
      </xdr:nvSpPr>
      <xdr:spPr>
        <a:xfrm>
          <a:off x="6921500" y="135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123089</xdr:rowOff>
    </xdr:from>
    <xdr:ext cx="469744" cy="259045"/>
    <xdr:sp macro="" textlink="">
      <xdr:nvSpPr>
        <xdr:cNvPr id="426" name="テキスト ボックス 425"/>
        <xdr:cNvSpPr txBox="1"/>
      </xdr:nvSpPr>
      <xdr:spPr>
        <a:xfrm>
          <a:off x="6737428" y="1366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136992</xdr:rowOff>
    </xdr:from>
    <xdr:to>
      <xdr:col>55</xdr:col>
      <xdr:colOff>0</xdr:colOff>
      <xdr:row>98</xdr:row>
      <xdr:rowOff>147149</xdr:rowOff>
    </xdr:to>
    <xdr:cxnSp macro="">
      <xdr:nvCxnSpPr>
        <xdr:cNvPr id="457" name="直線コネクタ 456"/>
        <xdr:cNvCxnSpPr/>
      </xdr:nvCxnSpPr>
      <xdr:spPr>
        <a:xfrm flipV="1">
          <a:off x="9639300" y="16939092"/>
          <a:ext cx="8382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147149</xdr:rowOff>
    </xdr:from>
    <xdr:to>
      <xdr:col>50</xdr:col>
      <xdr:colOff>114300</xdr:colOff>
      <xdr:row>99</xdr:row>
      <xdr:rowOff>5655</xdr:rowOff>
    </xdr:to>
    <xdr:cxnSp macro="">
      <xdr:nvCxnSpPr>
        <xdr:cNvPr id="460" name="直線コネクタ 459"/>
        <xdr:cNvCxnSpPr/>
      </xdr:nvCxnSpPr>
      <xdr:spPr>
        <a:xfrm flipV="1">
          <a:off x="8750300" y="16949249"/>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5655</xdr:rowOff>
    </xdr:from>
    <xdr:to>
      <xdr:col>45</xdr:col>
      <xdr:colOff>177800</xdr:colOff>
      <xdr:row>99</xdr:row>
      <xdr:rowOff>37629</xdr:rowOff>
    </xdr:to>
    <xdr:cxnSp macro="">
      <xdr:nvCxnSpPr>
        <xdr:cNvPr id="463" name="直線コネクタ 462"/>
        <xdr:cNvCxnSpPr/>
      </xdr:nvCxnSpPr>
      <xdr:spPr>
        <a:xfrm flipV="1">
          <a:off x="7861300" y="16979205"/>
          <a:ext cx="889000" cy="3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37629</xdr:rowOff>
    </xdr:from>
    <xdr:to>
      <xdr:col>41</xdr:col>
      <xdr:colOff>50800</xdr:colOff>
      <xdr:row>99</xdr:row>
      <xdr:rowOff>55676</xdr:rowOff>
    </xdr:to>
    <xdr:cxnSp macro="">
      <xdr:nvCxnSpPr>
        <xdr:cNvPr id="466" name="直線コネクタ 465"/>
        <xdr:cNvCxnSpPr/>
      </xdr:nvCxnSpPr>
      <xdr:spPr>
        <a:xfrm flipV="1">
          <a:off x="6972300" y="17011179"/>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86192</xdr:rowOff>
    </xdr:from>
    <xdr:to>
      <xdr:col>55</xdr:col>
      <xdr:colOff>50800</xdr:colOff>
      <xdr:row>99</xdr:row>
      <xdr:rowOff>16342</xdr:rowOff>
    </xdr:to>
    <xdr:sp macro="" textlink="">
      <xdr:nvSpPr>
        <xdr:cNvPr id="476" name="楕円 475"/>
        <xdr:cNvSpPr/>
      </xdr:nvSpPr>
      <xdr:spPr>
        <a:xfrm>
          <a:off x="10426700" y="168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96349</xdr:rowOff>
    </xdr:from>
    <xdr:to>
      <xdr:col>50</xdr:col>
      <xdr:colOff>165100</xdr:colOff>
      <xdr:row>99</xdr:row>
      <xdr:rowOff>26499</xdr:rowOff>
    </xdr:to>
    <xdr:sp macro="" textlink="">
      <xdr:nvSpPr>
        <xdr:cNvPr id="478" name="楕円 477"/>
        <xdr:cNvSpPr/>
      </xdr:nvSpPr>
      <xdr:spPr>
        <a:xfrm>
          <a:off x="9588500" y="168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17626</xdr:rowOff>
    </xdr:from>
    <xdr:ext cx="599010" cy="259045"/>
    <xdr:sp macro="" textlink="">
      <xdr:nvSpPr>
        <xdr:cNvPr id="479" name="テキスト ボックス 478"/>
        <xdr:cNvSpPr txBox="1"/>
      </xdr:nvSpPr>
      <xdr:spPr>
        <a:xfrm>
          <a:off x="9339795" y="1699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126305</xdr:rowOff>
    </xdr:from>
    <xdr:to>
      <xdr:col>46</xdr:col>
      <xdr:colOff>38100</xdr:colOff>
      <xdr:row>99</xdr:row>
      <xdr:rowOff>56455</xdr:rowOff>
    </xdr:to>
    <xdr:sp macro="" textlink="">
      <xdr:nvSpPr>
        <xdr:cNvPr id="480" name="楕円 479"/>
        <xdr:cNvSpPr/>
      </xdr:nvSpPr>
      <xdr:spPr>
        <a:xfrm>
          <a:off x="8699500" y="169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47582</xdr:rowOff>
    </xdr:from>
    <xdr:ext cx="534377" cy="259045"/>
    <xdr:sp macro="" textlink="">
      <xdr:nvSpPr>
        <xdr:cNvPr id="481" name="テキスト ボックス 480"/>
        <xdr:cNvSpPr txBox="1"/>
      </xdr:nvSpPr>
      <xdr:spPr>
        <a:xfrm>
          <a:off x="8483111" y="1702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158279</xdr:rowOff>
    </xdr:from>
    <xdr:to>
      <xdr:col>41</xdr:col>
      <xdr:colOff>101600</xdr:colOff>
      <xdr:row>99</xdr:row>
      <xdr:rowOff>88429</xdr:rowOff>
    </xdr:to>
    <xdr:sp macro="" textlink="">
      <xdr:nvSpPr>
        <xdr:cNvPr id="482" name="楕円 481"/>
        <xdr:cNvSpPr/>
      </xdr:nvSpPr>
      <xdr:spPr>
        <a:xfrm>
          <a:off x="7810500" y="169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79556</xdr:rowOff>
    </xdr:from>
    <xdr:ext cx="534377" cy="259045"/>
    <xdr:sp macro="" textlink="">
      <xdr:nvSpPr>
        <xdr:cNvPr id="483" name="テキスト ボックス 482"/>
        <xdr:cNvSpPr txBox="1"/>
      </xdr:nvSpPr>
      <xdr:spPr>
        <a:xfrm>
          <a:off x="7594111" y="1705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4876</xdr:rowOff>
    </xdr:from>
    <xdr:to>
      <xdr:col>36</xdr:col>
      <xdr:colOff>165100</xdr:colOff>
      <xdr:row>99</xdr:row>
      <xdr:rowOff>106476</xdr:rowOff>
    </xdr:to>
    <xdr:sp macro="" textlink="">
      <xdr:nvSpPr>
        <xdr:cNvPr id="484" name="楕円 483"/>
        <xdr:cNvSpPr/>
      </xdr:nvSpPr>
      <xdr:spPr>
        <a:xfrm>
          <a:off x="6921500" y="169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97603</xdr:rowOff>
    </xdr:from>
    <xdr:ext cx="534377" cy="259045"/>
    <xdr:sp macro="" textlink="">
      <xdr:nvSpPr>
        <xdr:cNvPr id="485" name="テキスト ボックス 484"/>
        <xdr:cNvSpPr txBox="1"/>
      </xdr:nvSpPr>
      <xdr:spPr>
        <a:xfrm>
          <a:off x="6705111" y="1707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21156</xdr:rowOff>
    </xdr:from>
    <xdr:to>
      <xdr:col>85</xdr:col>
      <xdr:colOff>127000</xdr:colOff>
      <xdr:row>38</xdr:row>
      <xdr:rowOff>74260</xdr:rowOff>
    </xdr:to>
    <xdr:cxnSp macro="">
      <xdr:nvCxnSpPr>
        <xdr:cNvPr id="514" name="直線コネクタ 513"/>
        <xdr:cNvCxnSpPr/>
      </xdr:nvCxnSpPr>
      <xdr:spPr>
        <a:xfrm flipV="1">
          <a:off x="15481300" y="6364806"/>
          <a:ext cx="838200" cy="22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74260</xdr:rowOff>
    </xdr:from>
    <xdr:to>
      <xdr:col>81</xdr:col>
      <xdr:colOff>50800</xdr:colOff>
      <xdr:row>38</xdr:row>
      <xdr:rowOff>75208</xdr:rowOff>
    </xdr:to>
    <xdr:cxnSp macro="">
      <xdr:nvCxnSpPr>
        <xdr:cNvPr id="517" name="直線コネクタ 516"/>
        <xdr:cNvCxnSpPr/>
      </xdr:nvCxnSpPr>
      <xdr:spPr>
        <a:xfrm flipV="1">
          <a:off x="14592300" y="6589360"/>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75208</xdr:rowOff>
    </xdr:from>
    <xdr:to>
      <xdr:col>76</xdr:col>
      <xdr:colOff>114300</xdr:colOff>
      <xdr:row>38</xdr:row>
      <xdr:rowOff>87396</xdr:rowOff>
    </xdr:to>
    <xdr:cxnSp macro="">
      <xdr:nvCxnSpPr>
        <xdr:cNvPr id="520" name="直線コネクタ 519"/>
        <xdr:cNvCxnSpPr/>
      </xdr:nvCxnSpPr>
      <xdr:spPr>
        <a:xfrm flipV="1">
          <a:off x="13703300" y="6590308"/>
          <a:ext cx="8890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87396</xdr:rowOff>
    </xdr:from>
    <xdr:to>
      <xdr:col>71</xdr:col>
      <xdr:colOff>177800</xdr:colOff>
      <xdr:row>38</xdr:row>
      <xdr:rowOff>101718</xdr:rowOff>
    </xdr:to>
    <xdr:cxnSp macro="">
      <xdr:nvCxnSpPr>
        <xdr:cNvPr id="523" name="直線コネクタ 522"/>
        <xdr:cNvCxnSpPr/>
      </xdr:nvCxnSpPr>
      <xdr:spPr>
        <a:xfrm flipV="1">
          <a:off x="12814300" y="6602496"/>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141806</xdr:rowOff>
    </xdr:from>
    <xdr:to>
      <xdr:col>85</xdr:col>
      <xdr:colOff>177800</xdr:colOff>
      <xdr:row>37</xdr:row>
      <xdr:rowOff>71956</xdr:rowOff>
    </xdr:to>
    <xdr:sp macro="" textlink="">
      <xdr:nvSpPr>
        <xdr:cNvPr id="533" name="楕円 532"/>
        <xdr:cNvSpPr/>
      </xdr:nvSpPr>
      <xdr:spPr>
        <a:xfrm>
          <a:off x="16268700" y="63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164683</xdr:rowOff>
    </xdr:from>
    <xdr:ext cx="534377" cy="259045"/>
    <xdr:sp macro="" textlink="">
      <xdr:nvSpPr>
        <xdr:cNvPr id="534" name="消防費該当値テキスト"/>
        <xdr:cNvSpPr txBox="1"/>
      </xdr:nvSpPr>
      <xdr:spPr>
        <a:xfrm>
          <a:off x="16370300" y="61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23460</xdr:rowOff>
    </xdr:from>
    <xdr:to>
      <xdr:col>81</xdr:col>
      <xdr:colOff>101600</xdr:colOff>
      <xdr:row>38</xdr:row>
      <xdr:rowOff>125060</xdr:rowOff>
    </xdr:to>
    <xdr:sp macro="" textlink="">
      <xdr:nvSpPr>
        <xdr:cNvPr id="535" name="楕円 534"/>
        <xdr:cNvSpPr/>
      </xdr:nvSpPr>
      <xdr:spPr>
        <a:xfrm>
          <a:off x="15430500" y="65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116187</xdr:rowOff>
    </xdr:from>
    <xdr:ext cx="534377" cy="259045"/>
    <xdr:sp macro="" textlink="">
      <xdr:nvSpPr>
        <xdr:cNvPr id="536" name="テキスト ボックス 535"/>
        <xdr:cNvSpPr txBox="1"/>
      </xdr:nvSpPr>
      <xdr:spPr>
        <a:xfrm>
          <a:off x="15214111" y="663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24408</xdr:rowOff>
    </xdr:from>
    <xdr:to>
      <xdr:col>76</xdr:col>
      <xdr:colOff>165100</xdr:colOff>
      <xdr:row>38</xdr:row>
      <xdr:rowOff>126008</xdr:rowOff>
    </xdr:to>
    <xdr:sp macro="" textlink="">
      <xdr:nvSpPr>
        <xdr:cNvPr id="537" name="楕円 536"/>
        <xdr:cNvSpPr/>
      </xdr:nvSpPr>
      <xdr:spPr>
        <a:xfrm>
          <a:off x="14541500" y="65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117135</xdr:rowOff>
    </xdr:from>
    <xdr:ext cx="534377" cy="259045"/>
    <xdr:sp macro="" textlink="">
      <xdr:nvSpPr>
        <xdr:cNvPr id="538" name="テキスト ボックス 537"/>
        <xdr:cNvSpPr txBox="1"/>
      </xdr:nvSpPr>
      <xdr:spPr>
        <a:xfrm>
          <a:off x="14325111" y="66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36596</xdr:rowOff>
    </xdr:from>
    <xdr:to>
      <xdr:col>72</xdr:col>
      <xdr:colOff>38100</xdr:colOff>
      <xdr:row>38</xdr:row>
      <xdr:rowOff>138196</xdr:rowOff>
    </xdr:to>
    <xdr:sp macro="" textlink="">
      <xdr:nvSpPr>
        <xdr:cNvPr id="539" name="楕円 538"/>
        <xdr:cNvSpPr/>
      </xdr:nvSpPr>
      <xdr:spPr>
        <a:xfrm>
          <a:off x="13652500" y="65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129323</xdr:rowOff>
    </xdr:from>
    <xdr:ext cx="534377" cy="259045"/>
    <xdr:sp macro="" textlink="">
      <xdr:nvSpPr>
        <xdr:cNvPr id="540" name="テキスト ボックス 539"/>
        <xdr:cNvSpPr txBox="1"/>
      </xdr:nvSpPr>
      <xdr:spPr>
        <a:xfrm>
          <a:off x="13436111" y="66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50918</xdr:rowOff>
    </xdr:from>
    <xdr:to>
      <xdr:col>67</xdr:col>
      <xdr:colOff>101600</xdr:colOff>
      <xdr:row>38</xdr:row>
      <xdr:rowOff>152518</xdr:rowOff>
    </xdr:to>
    <xdr:sp macro="" textlink="">
      <xdr:nvSpPr>
        <xdr:cNvPr id="541" name="楕円 540"/>
        <xdr:cNvSpPr/>
      </xdr:nvSpPr>
      <xdr:spPr>
        <a:xfrm>
          <a:off x="12763500" y="656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143645</xdr:rowOff>
    </xdr:from>
    <xdr:ext cx="534377" cy="259045"/>
    <xdr:sp macro="" textlink="">
      <xdr:nvSpPr>
        <xdr:cNvPr id="542" name="テキスト ボックス 541"/>
        <xdr:cNvSpPr txBox="1"/>
      </xdr:nvSpPr>
      <xdr:spPr>
        <a:xfrm>
          <a:off x="12547111" y="665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140542</xdr:rowOff>
    </xdr:from>
    <xdr:to>
      <xdr:col>85</xdr:col>
      <xdr:colOff>127000</xdr:colOff>
      <xdr:row>57</xdr:row>
      <xdr:rowOff>169321</xdr:rowOff>
    </xdr:to>
    <xdr:cxnSp macro="">
      <xdr:nvCxnSpPr>
        <xdr:cNvPr id="571" name="直線コネクタ 570"/>
        <xdr:cNvCxnSpPr/>
      </xdr:nvCxnSpPr>
      <xdr:spPr>
        <a:xfrm flipV="1">
          <a:off x="15481300" y="9913192"/>
          <a:ext cx="838200" cy="2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169321</xdr:rowOff>
    </xdr:from>
    <xdr:to>
      <xdr:col>81</xdr:col>
      <xdr:colOff>50800</xdr:colOff>
      <xdr:row>58</xdr:row>
      <xdr:rowOff>18205</xdr:rowOff>
    </xdr:to>
    <xdr:cxnSp macro="">
      <xdr:nvCxnSpPr>
        <xdr:cNvPr id="574" name="直線コネクタ 573"/>
        <xdr:cNvCxnSpPr/>
      </xdr:nvCxnSpPr>
      <xdr:spPr>
        <a:xfrm flipV="1">
          <a:off x="14592300" y="9941971"/>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18205</xdr:rowOff>
    </xdr:from>
    <xdr:to>
      <xdr:col>76</xdr:col>
      <xdr:colOff>114300</xdr:colOff>
      <xdr:row>58</xdr:row>
      <xdr:rowOff>26753</xdr:rowOff>
    </xdr:to>
    <xdr:cxnSp macro="">
      <xdr:nvCxnSpPr>
        <xdr:cNvPr id="577" name="直線コネクタ 576"/>
        <xdr:cNvCxnSpPr/>
      </xdr:nvCxnSpPr>
      <xdr:spPr>
        <a:xfrm flipV="1">
          <a:off x="13703300" y="9962305"/>
          <a:ext cx="889000" cy="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26753</xdr:rowOff>
    </xdr:from>
    <xdr:to>
      <xdr:col>71</xdr:col>
      <xdr:colOff>177800</xdr:colOff>
      <xdr:row>58</xdr:row>
      <xdr:rowOff>33975</xdr:rowOff>
    </xdr:to>
    <xdr:cxnSp macro="">
      <xdr:nvCxnSpPr>
        <xdr:cNvPr id="580" name="直線コネクタ 579"/>
        <xdr:cNvCxnSpPr/>
      </xdr:nvCxnSpPr>
      <xdr:spPr>
        <a:xfrm flipV="1">
          <a:off x="12814300" y="9970853"/>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89742</xdr:rowOff>
    </xdr:from>
    <xdr:to>
      <xdr:col>85</xdr:col>
      <xdr:colOff>177800</xdr:colOff>
      <xdr:row>58</xdr:row>
      <xdr:rowOff>19892</xdr:rowOff>
    </xdr:to>
    <xdr:sp macro="" textlink="">
      <xdr:nvSpPr>
        <xdr:cNvPr id="590" name="楕円 589"/>
        <xdr:cNvSpPr/>
      </xdr:nvSpPr>
      <xdr:spPr>
        <a:xfrm>
          <a:off x="16268700" y="98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68169</xdr:rowOff>
    </xdr:from>
    <xdr:ext cx="599010" cy="259045"/>
    <xdr:sp macro="" textlink="">
      <xdr:nvSpPr>
        <xdr:cNvPr id="591" name="教育費該当値テキスト"/>
        <xdr:cNvSpPr txBox="1"/>
      </xdr:nvSpPr>
      <xdr:spPr>
        <a:xfrm>
          <a:off x="16370300" y="98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118521</xdr:rowOff>
    </xdr:from>
    <xdr:to>
      <xdr:col>81</xdr:col>
      <xdr:colOff>101600</xdr:colOff>
      <xdr:row>58</xdr:row>
      <xdr:rowOff>48671</xdr:rowOff>
    </xdr:to>
    <xdr:sp macro="" textlink="">
      <xdr:nvSpPr>
        <xdr:cNvPr id="592" name="楕円 591"/>
        <xdr:cNvSpPr/>
      </xdr:nvSpPr>
      <xdr:spPr>
        <a:xfrm>
          <a:off x="15430500" y="989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39798</xdr:rowOff>
    </xdr:from>
    <xdr:ext cx="599010" cy="259045"/>
    <xdr:sp macro="" textlink="">
      <xdr:nvSpPr>
        <xdr:cNvPr id="593" name="テキスト ボックス 592"/>
        <xdr:cNvSpPr txBox="1"/>
      </xdr:nvSpPr>
      <xdr:spPr>
        <a:xfrm>
          <a:off x="15181795" y="99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138855</xdr:rowOff>
    </xdr:from>
    <xdr:to>
      <xdr:col>76</xdr:col>
      <xdr:colOff>165100</xdr:colOff>
      <xdr:row>58</xdr:row>
      <xdr:rowOff>69005</xdr:rowOff>
    </xdr:to>
    <xdr:sp macro="" textlink="">
      <xdr:nvSpPr>
        <xdr:cNvPr id="594" name="楕円 593"/>
        <xdr:cNvSpPr/>
      </xdr:nvSpPr>
      <xdr:spPr>
        <a:xfrm>
          <a:off x="14541500" y="99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60132</xdr:rowOff>
    </xdr:from>
    <xdr:ext cx="599010" cy="259045"/>
    <xdr:sp macro="" textlink="">
      <xdr:nvSpPr>
        <xdr:cNvPr id="595" name="テキスト ボックス 594"/>
        <xdr:cNvSpPr txBox="1"/>
      </xdr:nvSpPr>
      <xdr:spPr>
        <a:xfrm>
          <a:off x="14292795" y="1000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147403</xdr:rowOff>
    </xdr:from>
    <xdr:to>
      <xdr:col>72</xdr:col>
      <xdr:colOff>38100</xdr:colOff>
      <xdr:row>58</xdr:row>
      <xdr:rowOff>77553</xdr:rowOff>
    </xdr:to>
    <xdr:sp macro="" textlink="">
      <xdr:nvSpPr>
        <xdr:cNvPr id="596" name="楕円 595"/>
        <xdr:cNvSpPr/>
      </xdr:nvSpPr>
      <xdr:spPr>
        <a:xfrm>
          <a:off x="13652500" y="99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68680</xdr:rowOff>
    </xdr:from>
    <xdr:ext cx="534377" cy="259045"/>
    <xdr:sp macro="" textlink="">
      <xdr:nvSpPr>
        <xdr:cNvPr id="597" name="テキスト ボックス 596"/>
        <xdr:cNvSpPr txBox="1"/>
      </xdr:nvSpPr>
      <xdr:spPr>
        <a:xfrm>
          <a:off x="13436111" y="100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154625</xdr:rowOff>
    </xdr:from>
    <xdr:to>
      <xdr:col>67</xdr:col>
      <xdr:colOff>101600</xdr:colOff>
      <xdr:row>58</xdr:row>
      <xdr:rowOff>84775</xdr:rowOff>
    </xdr:to>
    <xdr:sp macro="" textlink="">
      <xdr:nvSpPr>
        <xdr:cNvPr id="598" name="楕円 597"/>
        <xdr:cNvSpPr/>
      </xdr:nvSpPr>
      <xdr:spPr>
        <a:xfrm>
          <a:off x="12763500" y="99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75902</xdr:rowOff>
    </xdr:from>
    <xdr:ext cx="534377" cy="259045"/>
    <xdr:sp macro="" textlink="">
      <xdr:nvSpPr>
        <xdr:cNvPr id="599" name="テキスト ボックス 598"/>
        <xdr:cNvSpPr txBox="1"/>
      </xdr:nvSpPr>
      <xdr:spPr>
        <a:xfrm>
          <a:off x="12547111" y="100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114422</xdr:rowOff>
    </xdr:from>
    <xdr:to>
      <xdr:col>85</xdr:col>
      <xdr:colOff>127000</xdr:colOff>
      <xdr:row>98</xdr:row>
      <xdr:rowOff>121007</xdr:rowOff>
    </xdr:to>
    <xdr:cxnSp macro="">
      <xdr:nvCxnSpPr>
        <xdr:cNvPr id="687" name="直線コネクタ 686"/>
        <xdr:cNvCxnSpPr/>
      </xdr:nvCxnSpPr>
      <xdr:spPr>
        <a:xfrm flipV="1">
          <a:off x="15481300" y="16916522"/>
          <a:ext cx="8382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121007</xdr:rowOff>
    </xdr:from>
    <xdr:to>
      <xdr:col>81</xdr:col>
      <xdr:colOff>50800</xdr:colOff>
      <xdr:row>98</xdr:row>
      <xdr:rowOff>129125</xdr:rowOff>
    </xdr:to>
    <xdr:cxnSp macro="">
      <xdr:nvCxnSpPr>
        <xdr:cNvPr id="690" name="直線コネクタ 689"/>
        <xdr:cNvCxnSpPr/>
      </xdr:nvCxnSpPr>
      <xdr:spPr>
        <a:xfrm flipV="1">
          <a:off x="14592300" y="16923107"/>
          <a:ext cx="889000" cy="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129125</xdr:rowOff>
    </xdr:from>
    <xdr:to>
      <xdr:col>76</xdr:col>
      <xdr:colOff>114300</xdr:colOff>
      <xdr:row>98</xdr:row>
      <xdr:rowOff>164241</xdr:rowOff>
    </xdr:to>
    <xdr:cxnSp macro="">
      <xdr:nvCxnSpPr>
        <xdr:cNvPr id="693" name="直線コネクタ 692"/>
        <xdr:cNvCxnSpPr/>
      </xdr:nvCxnSpPr>
      <xdr:spPr>
        <a:xfrm flipV="1">
          <a:off x="13703300" y="16931225"/>
          <a:ext cx="889000" cy="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164241</xdr:rowOff>
    </xdr:from>
    <xdr:to>
      <xdr:col>71</xdr:col>
      <xdr:colOff>177800</xdr:colOff>
      <xdr:row>99</xdr:row>
      <xdr:rowOff>788</xdr:rowOff>
    </xdr:to>
    <xdr:cxnSp macro="">
      <xdr:nvCxnSpPr>
        <xdr:cNvPr id="696" name="直線コネクタ 695"/>
        <xdr:cNvCxnSpPr/>
      </xdr:nvCxnSpPr>
      <xdr:spPr>
        <a:xfrm flipV="1">
          <a:off x="12814300" y="16966341"/>
          <a:ext cx="889000" cy="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63622</xdr:rowOff>
    </xdr:from>
    <xdr:to>
      <xdr:col>85</xdr:col>
      <xdr:colOff>177800</xdr:colOff>
      <xdr:row>98</xdr:row>
      <xdr:rowOff>165222</xdr:rowOff>
    </xdr:to>
    <xdr:sp macro="" textlink="">
      <xdr:nvSpPr>
        <xdr:cNvPr id="706" name="楕円 705"/>
        <xdr:cNvSpPr/>
      </xdr:nvSpPr>
      <xdr:spPr>
        <a:xfrm>
          <a:off x="16268700" y="168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42049</xdr:rowOff>
    </xdr:from>
    <xdr:ext cx="534377" cy="259045"/>
    <xdr:sp macro="" textlink="">
      <xdr:nvSpPr>
        <xdr:cNvPr id="707" name="公債費該当値テキスト"/>
        <xdr:cNvSpPr txBox="1"/>
      </xdr:nvSpPr>
      <xdr:spPr>
        <a:xfrm>
          <a:off x="16370300" y="168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70207</xdr:rowOff>
    </xdr:from>
    <xdr:to>
      <xdr:col>81</xdr:col>
      <xdr:colOff>101600</xdr:colOff>
      <xdr:row>99</xdr:row>
      <xdr:rowOff>357</xdr:rowOff>
    </xdr:to>
    <xdr:sp macro="" textlink="">
      <xdr:nvSpPr>
        <xdr:cNvPr id="708" name="楕円 707"/>
        <xdr:cNvSpPr/>
      </xdr:nvSpPr>
      <xdr:spPr>
        <a:xfrm>
          <a:off x="15430500" y="168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162934</xdr:rowOff>
    </xdr:from>
    <xdr:ext cx="534377" cy="259045"/>
    <xdr:sp macro="" textlink="">
      <xdr:nvSpPr>
        <xdr:cNvPr id="709" name="テキスト ボックス 708"/>
        <xdr:cNvSpPr txBox="1"/>
      </xdr:nvSpPr>
      <xdr:spPr>
        <a:xfrm>
          <a:off x="15214111" y="169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78325</xdr:rowOff>
    </xdr:from>
    <xdr:to>
      <xdr:col>76</xdr:col>
      <xdr:colOff>165100</xdr:colOff>
      <xdr:row>99</xdr:row>
      <xdr:rowOff>8475</xdr:rowOff>
    </xdr:to>
    <xdr:sp macro="" textlink="">
      <xdr:nvSpPr>
        <xdr:cNvPr id="710" name="楕円 709"/>
        <xdr:cNvSpPr/>
      </xdr:nvSpPr>
      <xdr:spPr>
        <a:xfrm>
          <a:off x="14541500" y="168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171052</xdr:rowOff>
    </xdr:from>
    <xdr:ext cx="534377" cy="259045"/>
    <xdr:sp macro="" textlink="">
      <xdr:nvSpPr>
        <xdr:cNvPr id="711" name="テキスト ボックス 710"/>
        <xdr:cNvSpPr txBox="1"/>
      </xdr:nvSpPr>
      <xdr:spPr>
        <a:xfrm>
          <a:off x="14325111" y="169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113441</xdr:rowOff>
    </xdr:from>
    <xdr:to>
      <xdr:col>72</xdr:col>
      <xdr:colOff>38100</xdr:colOff>
      <xdr:row>99</xdr:row>
      <xdr:rowOff>43591</xdr:rowOff>
    </xdr:to>
    <xdr:sp macro="" textlink="">
      <xdr:nvSpPr>
        <xdr:cNvPr id="712" name="楕円 711"/>
        <xdr:cNvSpPr/>
      </xdr:nvSpPr>
      <xdr:spPr>
        <a:xfrm>
          <a:off x="13652500" y="169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34718</xdr:rowOff>
    </xdr:from>
    <xdr:ext cx="534377" cy="259045"/>
    <xdr:sp macro="" textlink="">
      <xdr:nvSpPr>
        <xdr:cNvPr id="713" name="テキスト ボックス 712"/>
        <xdr:cNvSpPr txBox="1"/>
      </xdr:nvSpPr>
      <xdr:spPr>
        <a:xfrm>
          <a:off x="13436111" y="170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121438</xdr:rowOff>
    </xdr:from>
    <xdr:to>
      <xdr:col>67</xdr:col>
      <xdr:colOff>101600</xdr:colOff>
      <xdr:row>99</xdr:row>
      <xdr:rowOff>51588</xdr:rowOff>
    </xdr:to>
    <xdr:sp macro="" textlink="">
      <xdr:nvSpPr>
        <xdr:cNvPr id="714" name="楕円 713"/>
        <xdr:cNvSpPr/>
      </xdr:nvSpPr>
      <xdr:spPr>
        <a:xfrm>
          <a:off x="12763500" y="169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42715</xdr:rowOff>
    </xdr:from>
    <xdr:ext cx="534377" cy="259045"/>
    <xdr:sp macro="" textlink="">
      <xdr:nvSpPr>
        <xdr:cNvPr id="715" name="テキスト ボックス 714"/>
        <xdr:cNvSpPr txBox="1"/>
      </xdr:nvSpPr>
      <xdr:spPr>
        <a:xfrm>
          <a:off x="12547111" y="17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277,901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％の増となっている。これは、特別定額給付金により補助費等が増加したことが主な要因である。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161,789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民生費のうち児童福祉行政に要する経費である児童福祉費が前年度に比べ減少していることが要因となっている。これは、湯川村保育所増改築事業の終了により、普通建設事業費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110,627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％の増となっている。これは、地域水田農業経営持続化支援交付金により補助費等が増加したことが主な要因である。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％の増となっている。これは、消費応援商品券事業委託料、中小企業等事業支援給付金により補助費等や物件費が増加したことが主な要因である。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96,114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％の増となっている。これは、令和元年度からの防災行政無線整備事業の防災行政無線設置工事を行い、普通建設事業費が増加したことが主な要因である。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129,558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％の増となっている。これは、令和元年度からの繰越事業である公立学校情報通信ネットワーク環境施設整備事業を行ったことや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スクール事業端末の購入により、普通建設事業費や物件費が増加したことが主な要因である。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については、実質単年度収支は赤字となっているが、財政調整基金の取崩しにより、実質収支は黒字となっている。なお、令和２年度の財政調整基金残高については、取崩額を下回る歳計剰余金の積み立てにとどまったため、前年度比で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令和２年度決算は、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幼児教育・保育の無償化に係る地方負担（全額）の基準財政需要額への算入及び地域社会再生事業費の創設により普通交付税が増加したほか、防災行政無線整備事業や若者定住住宅整備事業等の大型プロジェクト事業の実施に伴う地方債の借入額の増加し、黒字額は全体で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37" workbookViewId="0">
      <selection activeCell="AO41" sqref="AO41:BC4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3531884</v>
      </c>
      <c r="BO4" s="433"/>
      <c r="BP4" s="433"/>
      <c r="BQ4" s="433"/>
      <c r="BR4" s="433"/>
      <c r="BS4" s="433"/>
      <c r="BT4" s="433"/>
      <c r="BU4" s="434"/>
      <c r="BV4" s="432">
        <v>2911523</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6.3</v>
      </c>
      <c r="CU4" s="439"/>
      <c r="CV4" s="439"/>
      <c r="CW4" s="439"/>
      <c r="CX4" s="439"/>
      <c r="CY4" s="439"/>
      <c r="CZ4" s="439"/>
      <c r="DA4" s="440"/>
      <c r="DB4" s="438">
        <v>5.3</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3400568</v>
      </c>
      <c r="BO5" s="470"/>
      <c r="BP5" s="470"/>
      <c r="BQ5" s="470"/>
      <c r="BR5" s="470"/>
      <c r="BS5" s="470"/>
      <c r="BT5" s="470"/>
      <c r="BU5" s="471"/>
      <c r="BV5" s="469">
        <v>2796500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91</v>
      </c>
      <c r="CU5" s="467"/>
      <c r="CV5" s="467"/>
      <c r="CW5" s="467"/>
      <c r="CX5" s="467"/>
      <c r="CY5" s="467"/>
      <c r="CZ5" s="467"/>
      <c r="DA5" s="468"/>
      <c r="DB5" s="466">
        <v>93.2</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131316</v>
      </c>
      <c r="BO6" s="470"/>
      <c r="BP6" s="470"/>
      <c r="BQ6" s="470"/>
      <c r="BR6" s="470"/>
      <c r="BS6" s="470"/>
      <c r="BT6" s="470"/>
      <c r="BU6" s="471"/>
      <c r="BV6" s="469">
        <v>115023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93.9</v>
      </c>
      <c r="CU6" s="507"/>
      <c r="CV6" s="507"/>
      <c r="CW6" s="507"/>
      <c r="CX6" s="507"/>
      <c r="CY6" s="507"/>
      <c r="CZ6" s="507"/>
      <c r="DA6" s="508"/>
      <c r="DB6" s="506">
        <v>96.3</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25364</v>
      </c>
      <c r="BO7" s="470"/>
      <c r="BP7" s="470"/>
      <c r="BQ7" s="470"/>
      <c r="BR7" s="470"/>
      <c r="BS7" s="470"/>
      <c r="BT7" s="470"/>
      <c r="BU7" s="471"/>
      <c r="BV7" s="469">
        <v>30022</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1692980</v>
      </c>
      <c r="CU7" s="470"/>
      <c r="CV7" s="470"/>
      <c r="CW7" s="470"/>
      <c r="CX7" s="470"/>
      <c r="CY7" s="470"/>
      <c r="CZ7" s="470"/>
      <c r="DA7" s="471"/>
      <c r="DB7" s="469">
        <v>1589550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105952</v>
      </c>
      <c r="BO8" s="470"/>
      <c r="BP8" s="470"/>
      <c r="BQ8" s="470"/>
      <c r="BR8" s="470"/>
      <c r="BS8" s="470"/>
      <c r="BT8" s="470"/>
      <c r="BU8" s="471"/>
      <c r="BV8" s="469">
        <v>85001</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0.25</v>
      </c>
      <c r="DC8" s="510"/>
      <c r="DD8" s="510"/>
      <c r="DE8" s="510"/>
      <c r="DF8" s="510"/>
      <c r="DG8" s="510"/>
      <c r="DH8" s="510"/>
      <c r="DI8" s="511"/>
      <c r="DJ8" s="186"/>
      <c r="DK8" s="186"/>
      <c r="DL8" s="186"/>
      <c r="DM8" s="186"/>
      <c r="DN8" s="186"/>
      <c r="DO8" s="186"/>
    </row>
    <row r="9" spans="1:119" ht="18.75" customHeight="1" thickBot="1" x14ac:dyDescent="0.25">
      <c r="A9" s="187"/>
      <c r="B9" s="463" t="s">
        <v>110</v>
      </c>
      <c r="C9" s="464"/>
      <c r="D9" s="464"/>
      <c r="E9" s="464"/>
      <c r="F9" s="464"/>
      <c r="G9" s="464"/>
      <c r="H9" s="464"/>
      <c r="I9" s="464"/>
      <c r="J9" s="464"/>
      <c r="K9" s="512"/>
      <c r="L9" s="513" t="s">
        <v>111</v>
      </c>
      <c r="M9" s="514"/>
      <c r="N9" s="514"/>
      <c r="O9" s="514"/>
      <c r="P9" s="514"/>
      <c r="Q9" s="515"/>
      <c r="R9" s="516">
        <v>3081</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20951</v>
      </c>
      <c r="BO9" s="470"/>
      <c r="BP9" s="470"/>
      <c r="BQ9" s="470"/>
      <c r="BR9" s="470"/>
      <c r="BS9" s="470"/>
      <c r="BT9" s="470"/>
      <c r="BU9" s="471"/>
      <c r="BV9" s="469">
        <v>23029</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v>
      </c>
      <c r="CU9" s="467"/>
      <c r="CV9" s="467"/>
      <c r="CW9" s="467"/>
      <c r="CX9" s="467"/>
      <c r="CY9" s="467"/>
      <c r="CZ9" s="467"/>
      <c r="DA9" s="468"/>
      <c r="DB9" s="466">
        <v>15.3</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3206</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43081</v>
      </c>
      <c r="BO10" s="470"/>
      <c r="BP10" s="470"/>
      <c r="BQ10" s="470"/>
      <c r="BR10" s="470"/>
      <c r="BS10" s="470"/>
      <c r="BT10" s="470"/>
      <c r="BU10" s="471"/>
      <c r="BV10" s="469">
        <v>31124</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3202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90000</v>
      </c>
      <c r="BO12" s="470"/>
      <c r="BP12" s="470"/>
      <c r="BQ12" s="470"/>
      <c r="BR12" s="470"/>
      <c r="BS12" s="470"/>
      <c r="BT12" s="470"/>
      <c r="BU12" s="471"/>
      <c r="BV12" s="469">
        <v>114000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140</v>
      </c>
      <c r="N13" s="561"/>
      <c r="O13" s="561"/>
      <c r="P13" s="561"/>
      <c r="Q13" s="562"/>
      <c r="R13" s="553">
        <v>3194</v>
      </c>
      <c r="S13" s="554"/>
      <c r="T13" s="554"/>
      <c r="U13" s="554"/>
      <c r="V13" s="555"/>
      <c r="W13" s="485" t="s">
        <v>141</v>
      </c>
      <c r="X13" s="486"/>
      <c r="Y13" s="486"/>
      <c r="Z13" s="486"/>
      <c r="AA13" s="486"/>
      <c r="AB13" s="476"/>
      <c r="AC13" s="520">
        <v>444</v>
      </c>
      <c r="AD13" s="521"/>
      <c r="AE13" s="521"/>
      <c r="AF13" s="521"/>
      <c r="AG13" s="563"/>
      <c r="AH13" s="520">
        <v>399</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-25968</v>
      </c>
      <c r="BO13" s="470"/>
      <c r="BP13" s="470"/>
      <c r="BQ13" s="470"/>
      <c r="BR13" s="470"/>
      <c r="BS13" s="470"/>
      <c r="BT13" s="470"/>
      <c r="BU13" s="471"/>
      <c r="BV13" s="469">
        <v>-59847</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10.4</v>
      </c>
      <c r="CU13" s="467"/>
      <c r="CV13" s="467"/>
      <c r="CW13" s="467"/>
      <c r="CX13" s="467"/>
      <c r="CY13" s="467"/>
      <c r="CZ13" s="467"/>
      <c r="DA13" s="468"/>
      <c r="DB13" s="466">
        <v>9.6</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146</v>
      </c>
      <c r="M14" s="551"/>
      <c r="N14" s="551"/>
      <c r="O14" s="551"/>
      <c r="P14" s="551"/>
      <c r="Q14" s="552"/>
      <c r="R14" s="553">
        <v>3194</v>
      </c>
      <c r="S14" s="554"/>
      <c r="T14" s="554"/>
      <c r="U14" s="554"/>
      <c r="V14" s="555"/>
      <c r="W14" s="459"/>
      <c r="X14" s="460"/>
      <c r="Y14" s="460"/>
      <c r="Z14" s="460"/>
      <c r="AA14" s="460"/>
      <c r="AB14" s="449"/>
      <c r="AC14" s="556">
        <v>25.4</v>
      </c>
      <c r="AD14" s="557"/>
      <c r="AE14" s="557"/>
      <c r="AF14" s="557"/>
      <c r="AG14" s="558"/>
      <c r="AH14" s="556">
        <v>23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v>1.9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148</v>
      </c>
      <c r="N15" s="561"/>
      <c r="O15" s="561"/>
      <c r="P15" s="561"/>
      <c r="Q15" s="562"/>
      <c r="R15" s="553">
        <v>3186</v>
      </c>
      <c r="S15" s="554"/>
      <c r="T15" s="554"/>
      <c r="U15" s="554"/>
      <c r="V15" s="555"/>
      <c r="W15" s="485" t="s">
        <v>149</v>
      </c>
      <c r="X15" s="486"/>
      <c r="Y15" s="486"/>
      <c r="Z15" s="486"/>
      <c r="AA15" s="486"/>
      <c r="AB15" s="476"/>
      <c r="AC15" s="520">
        <v>419</v>
      </c>
      <c r="AD15" s="521"/>
      <c r="AE15" s="521"/>
      <c r="AF15" s="521"/>
      <c r="AG15" s="563"/>
      <c r="AH15" s="520">
        <v>422</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377356</v>
      </c>
      <c r="BO15" s="433"/>
      <c r="BP15" s="433"/>
      <c r="BQ15" s="433"/>
      <c r="BR15" s="433"/>
      <c r="BS15" s="433"/>
      <c r="BT15" s="433"/>
      <c r="BU15" s="434"/>
      <c r="BV15" s="432">
        <v>367467</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24</v>
      </c>
      <c r="AD16" s="557"/>
      <c r="AE16" s="557"/>
      <c r="AF16" s="557"/>
      <c r="AG16" s="558"/>
      <c r="AH16" s="556">
        <v>24.3</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1550946</v>
      </c>
      <c r="BO16" s="470"/>
      <c r="BP16" s="470"/>
      <c r="BQ16" s="470"/>
      <c r="BR16" s="470"/>
      <c r="BS16" s="470"/>
      <c r="BT16" s="470"/>
      <c r="BU16" s="471"/>
      <c r="BV16" s="469">
        <v>1446064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885</v>
      </c>
      <c r="AD17" s="521"/>
      <c r="AE17" s="521"/>
      <c r="AF17" s="521"/>
      <c r="AG17" s="563"/>
      <c r="AH17" s="520">
        <v>916</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470083</v>
      </c>
      <c r="BO17" s="470"/>
      <c r="BP17" s="470"/>
      <c r="BQ17" s="470"/>
      <c r="BR17" s="470"/>
      <c r="BS17" s="470"/>
      <c r="BT17" s="470"/>
      <c r="BU17" s="471"/>
      <c r="BV17" s="469">
        <v>461456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159</v>
      </c>
      <c r="C18" s="512"/>
      <c r="D18" s="512"/>
      <c r="E18" s="584"/>
      <c r="F18" s="584"/>
      <c r="G18" s="584"/>
      <c r="H18" s="584"/>
      <c r="I18" s="584"/>
      <c r="J18" s="584"/>
      <c r="K18" s="584"/>
      <c r="L18" s="585">
        <v>16.37</v>
      </c>
      <c r="M18" s="585"/>
      <c r="N18" s="585"/>
      <c r="O18" s="585"/>
      <c r="P18" s="585"/>
      <c r="Q18" s="585"/>
      <c r="R18" s="586"/>
      <c r="S18" s="586"/>
      <c r="T18" s="586"/>
      <c r="U18" s="586"/>
      <c r="V18" s="587"/>
      <c r="W18" s="487"/>
      <c r="X18" s="488"/>
      <c r="Y18" s="488"/>
      <c r="Z18" s="488"/>
      <c r="AA18" s="488"/>
      <c r="AB18" s="479"/>
      <c r="AC18" s="588">
        <v>50.6</v>
      </c>
      <c r="AD18" s="589"/>
      <c r="AE18" s="589"/>
      <c r="AF18" s="589"/>
      <c r="AG18" s="590"/>
      <c r="AH18" s="588">
        <v>52.7</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1521688</v>
      </c>
      <c r="BO18" s="470"/>
      <c r="BP18" s="470"/>
      <c r="BQ18" s="470"/>
      <c r="BR18" s="470"/>
      <c r="BS18" s="470"/>
      <c r="BT18" s="470"/>
      <c r="BU18" s="471"/>
      <c r="BV18" s="469">
        <v>1461117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161</v>
      </c>
      <c r="C19" s="512"/>
      <c r="D19" s="512"/>
      <c r="E19" s="584"/>
      <c r="F19" s="584"/>
      <c r="G19" s="584"/>
      <c r="H19" s="584"/>
      <c r="I19" s="584"/>
      <c r="J19" s="584"/>
      <c r="K19" s="584"/>
      <c r="L19" s="592">
        <v>188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2181459</v>
      </c>
      <c r="BO19" s="470"/>
      <c r="BP19" s="470"/>
      <c r="BQ19" s="470"/>
      <c r="BR19" s="470"/>
      <c r="BS19" s="470"/>
      <c r="BT19" s="470"/>
      <c r="BU19" s="471"/>
      <c r="BV19" s="469">
        <v>1906253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163</v>
      </c>
      <c r="C20" s="512"/>
      <c r="D20" s="512"/>
      <c r="E20" s="584"/>
      <c r="F20" s="584"/>
      <c r="G20" s="584"/>
      <c r="H20" s="584"/>
      <c r="I20" s="584"/>
      <c r="J20" s="584"/>
      <c r="K20" s="584"/>
      <c r="L20" s="592">
        <v>976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3181274</v>
      </c>
      <c r="BO23" s="470"/>
      <c r="BP23" s="470"/>
      <c r="BQ23" s="470"/>
      <c r="BR23" s="470"/>
      <c r="BS23" s="470"/>
      <c r="BT23" s="470"/>
      <c r="BU23" s="471"/>
      <c r="BV23" s="469">
        <v>3008974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172</v>
      </c>
      <c r="F24" s="499"/>
      <c r="G24" s="499"/>
      <c r="H24" s="499"/>
      <c r="I24" s="499"/>
      <c r="J24" s="499"/>
      <c r="K24" s="500"/>
      <c r="L24" s="520">
        <v>1</v>
      </c>
      <c r="M24" s="521"/>
      <c r="N24" s="521"/>
      <c r="O24" s="521"/>
      <c r="P24" s="563"/>
      <c r="Q24" s="520">
        <v>7260</v>
      </c>
      <c r="R24" s="521"/>
      <c r="S24" s="521"/>
      <c r="T24" s="521"/>
      <c r="U24" s="521"/>
      <c r="V24" s="563"/>
      <c r="W24" s="622"/>
      <c r="X24" s="610"/>
      <c r="Y24" s="611"/>
      <c r="Z24" s="519" t="s">
        <v>173</v>
      </c>
      <c r="AA24" s="499"/>
      <c r="AB24" s="499"/>
      <c r="AC24" s="499"/>
      <c r="AD24" s="499"/>
      <c r="AE24" s="499"/>
      <c r="AF24" s="499"/>
      <c r="AG24" s="500"/>
      <c r="AH24" s="520">
        <v>49</v>
      </c>
      <c r="AI24" s="521"/>
      <c r="AJ24" s="521"/>
      <c r="AK24" s="521"/>
      <c r="AL24" s="563"/>
      <c r="AM24" s="520">
        <v>147343</v>
      </c>
      <c r="AN24" s="521"/>
      <c r="AO24" s="521"/>
      <c r="AP24" s="521"/>
      <c r="AQ24" s="521"/>
      <c r="AR24" s="563"/>
      <c r="AS24" s="520">
        <v>3007</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2378577</v>
      </c>
      <c r="BO24" s="470"/>
      <c r="BP24" s="470"/>
      <c r="BQ24" s="470"/>
      <c r="BR24" s="470"/>
      <c r="BS24" s="470"/>
      <c r="BT24" s="470"/>
      <c r="BU24" s="471"/>
      <c r="BV24" s="469">
        <v>2186446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175</v>
      </c>
      <c r="F25" s="499"/>
      <c r="G25" s="499"/>
      <c r="H25" s="499"/>
      <c r="I25" s="499"/>
      <c r="J25" s="499"/>
      <c r="K25" s="500"/>
      <c r="L25" s="520">
        <v>1</v>
      </c>
      <c r="M25" s="521"/>
      <c r="N25" s="521"/>
      <c r="O25" s="521"/>
      <c r="P25" s="563"/>
      <c r="Q25" s="520">
        <v>5800</v>
      </c>
      <c r="R25" s="521"/>
      <c r="S25" s="521"/>
      <c r="T25" s="521"/>
      <c r="U25" s="521"/>
      <c r="V25" s="563"/>
      <c r="W25" s="622"/>
      <c r="X25" s="610"/>
      <c r="Y25" s="611"/>
      <c r="Z25" s="519" t="s">
        <v>176</v>
      </c>
      <c r="AA25" s="499"/>
      <c r="AB25" s="499"/>
      <c r="AC25" s="499"/>
      <c r="AD25" s="499"/>
      <c r="AE25" s="499"/>
      <c r="AF25" s="499"/>
      <c r="AG25" s="500"/>
      <c r="AH25" s="520" t="s">
        <v>139</v>
      </c>
      <c r="AI25" s="521"/>
      <c r="AJ25" s="521"/>
      <c r="AK25" s="521"/>
      <c r="AL25" s="563"/>
      <c r="AM25" s="520" t="s">
        <v>139</v>
      </c>
      <c r="AN25" s="521"/>
      <c r="AO25" s="521"/>
      <c r="AP25" s="521"/>
      <c r="AQ25" s="521"/>
      <c r="AR25" s="563"/>
      <c r="AS25" s="520" t="s">
        <v>138</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t="s">
        <v>139</v>
      </c>
      <c r="BO25" s="433"/>
      <c r="BP25" s="433"/>
      <c r="BQ25" s="433"/>
      <c r="BR25" s="433"/>
      <c r="BS25" s="433"/>
      <c r="BT25" s="433"/>
      <c r="BU25" s="434"/>
      <c r="BV25" s="432" t="s">
        <v>139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178</v>
      </c>
      <c r="F26" s="499"/>
      <c r="G26" s="499"/>
      <c r="H26" s="499"/>
      <c r="I26" s="499"/>
      <c r="J26" s="499"/>
      <c r="K26" s="500"/>
      <c r="L26" s="520">
        <v>1</v>
      </c>
      <c r="M26" s="521"/>
      <c r="N26" s="521"/>
      <c r="O26" s="521"/>
      <c r="P26" s="563"/>
      <c r="Q26" s="520">
        <v>5530</v>
      </c>
      <c r="R26" s="521"/>
      <c r="S26" s="521"/>
      <c r="T26" s="521"/>
      <c r="U26" s="521"/>
      <c r="V26" s="563"/>
      <c r="W26" s="622"/>
      <c r="X26" s="610"/>
      <c r="Y26" s="611"/>
      <c r="Z26" s="519" t="s">
        <v>179</v>
      </c>
      <c r="AA26" s="632"/>
      <c r="AB26" s="632"/>
      <c r="AC26" s="632"/>
      <c r="AD26" s="632"/>
      <c r="AE26" s="632"/>
      <c r="AF26" s="632"/>
      <c r="AG26" s="633"/>
      <c r="AH26" s="520" t="s">
        <v>180</v>
      </c>
      <c r="AI26" s="521"/>
      <c r="AJ26" s="521"/>
      <c r="AK26" s="521"/>
      <c r="AL26" s="563"/>
      <c r="AM26" s="520" t="s">
        <v>139</v>
      </c>
      <c r="AN26" s="521"/>
      <c r="AO26" s="521"/>
      <c r="AP26" s="521"/>
      <c r="AQ26" s="521"/>
      <c r="AR26" s="563"/>
      <c r="AS26" s="520" t="s">
        <v>139</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182</v>
      </c>
      <c r="F27" s="499"/>
      <c r="G27" s="499"/>
      <c r="H27" s="499"/>
      <c r="I27" s="499"/>
      <c r="J27" s="499"/>
      <c r="K27" s="500"/>
      <c r="L27" s="520">
        <v>1</v>
      </c>
      <c r="M27" s="521"/>
      <c r="N27" s="521"/>
      <c r="O27" s="521"/>
      <c r="P27" s="563"/>
      <c r="Q27" s="520">
        <v>2420</v>
      </c>
      <c r="R27" s="521"/>
      <c r="S27" s="521"/>
      <c r="T27" s="521"/>
      <c r="U27" s="521"/>
      <c r="V27" s="563"/>
      <c r="W27" s="622"/>
      <c r="X27" s="610"/>
      <c r="Y27" s="611"/>
      <c r="Z27" s="519" t="s">
        <v>183</v>
      </c>
      <c r="AA27" s="499"/>
      <c r="AB27" s="499"/>
      <c r="AC27" s="499"/>
      <c r="AD27" s="499"/>
      <c r="AE27" s="499"/>
      <c r="AF27" s="499"/>
      <c r="AG27" s="500"/>
      <c r="AH27" s="520">
        <v>6</v>
      </c>
      <c r="AI27" s="521"/>
      <c r="AJ27" s="521"/>
      <c r="AK27" s="521"/>
      <c r="AL27" s="563"/>
      <c r="AM27" s="520">
        <v>19488</v>
      </c>
      <c r="AN27" s="521"/>
      <c r="AO27" s="521"/>
      <c r="AP27" s="521"/>
      <c r="AQ27" s="521"/>
      <c r="AR27" s="563"/>
      <c r="AS27" s="520">
        <v>3248</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18427</v>
      </c>
      <c r="BO27" s="646"/>
      <c r="BP27" s="646"/>
      <c r="BQ27" s="646"/>
      <c r="BR27" s="646"/>
      <c r="BS27" s="646"/>
      <c r="BT27" s="646"/>
      <c r="BU27" s="647"/>
      <c r="BV27" s="645">
        <v>18426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185</v>
      </c>
      <c r="F28" s="499"/>
      <c r="G28" s="499"/>
      <c r="H28" s="499"/>
      <c r="I28" s="499"/>
      <c r="J28" s="499"/>
      <c r="K28" s="500"/>
      <c r="L28" s="520">
        <v>1</v>
      </c>
      <c r="M28" s="521"/>
      <c r="N28" s="521"/>
      <c r="O28" s="521"/>
      <c r="P28" s="563"/>
      <c r="Q28" s="520">
        <v>2000</v>
      </c>
      <c r="R28" s="521"/>
      <c r="S28" s="521"/>
      <c r="T28" s="521"/>
      <c r="U28" s="521"/>
      <c r="V28" s="563"/>
      <c r="W28" s="622"/>
      <c r="X28" s="610"/>
      <c r="Y28" s="611"/>
      <c r="Z28" s="519" t="s">
        <v>186</v>
      </c>
      <c r="AA28" s="499"/>
      <c r="AB28" s="499"/>
      <c r="AC28" s="499"/>
      <c r="AD28" s="499"/>
      <c r="AE28" s="499"/>
      <c r="AF28" s="499"/>
      <c r="AG28" s="500"/>
      <c r="AH28" s="520" t="s">
        <v>139</v>
      </c>
      <c r="AI28" s="521"/>
      <c r="AJ28" s="521"/>
      <c r="AK28" s="521"/>
      <c r="AL28" s="563"/>
      <c r="AM28" s="520" t="s">
        <v>129</v>
      </c>
      <c r="AN28" s="521"/>
      <c r="AO28" s="521"/>
      <c r="AP28" s="521"/>
      <c r="AQ28" s="521"/>
      <c r="AR28" s="563"/>
      <c r="AS28" s="520" t="s">
        <v>139</v>
      </c>
      <c r="AT28" s="521"/>
      <c r="AU28" s="521"/>
      <c r="AV28" s="521"/>
      <c r="AW28" s="521"/>
      <c r="AX28" s="522"/>
      <c r="AY28" s="648" t="s">
        <v>187</v>
      </c>
      <c r="AZ28" s="649"/>
      <c r="BA28" s="649"/>
      <c r="BB28" s="650"/>
      <c r="BC28" s="429" t="s">
        <v>47</v>
      </c>
      <c r="BD28" s="430"/>
      <c r="BE28" s="430"/>
      <c r="BF28" s="430"/>
      <c r="BG28" s="430"/>
      <c r="BH28" s="430"/>
      <c r="BI28" s="430"/>
      <c r="BJ28" s="430"/>
      <c r="BK28" s="430"/>
      <c r="BL28" s="430"/>
      <c r="BM28" s="431"/>
      <c r="BN28" s="432">
        <v>759358</v>
      </c>
      <c r="BO28" s="433"/>
      <c r="BP28" s="433"/>
      <c r="BQ28" s="433"/>
      <c r="BR28" s="433"/>
      <c r="BS28" s="433"/>
      <c r="BT28" s="433"/>
      <c r="BU28" s="434"/>
      <c r="BV28" s="432">
        <v>806277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188</v>
      </c>
      <c r="F29" s="499"/>
      <c r="G29" s="499"/>
      <c r="H29" s="499"/>
      <c r="I29" s="499"/>
      <c r="J29" s="499"/>
      <c r="K29" s="500"/>
      <c r="L29" s="520">
        <v>7</v>
      </c>
      <c r="M29" s="521"/>
      <c r="N29" s="521"/>
      <c r="O29" s="521"/>
      <c r="P29" s="563"/>
      <c r="Q29" s="520">
        <v>1800</v>
      </c>
      <c r="R29" s="521"/>
      <c r="S29" s="521"/>
      <c r="T29" s="521"/>
      <c r="U29" s="521"/>
      <c r="V29" s="563"/>
      <c r="W29" s="623"/>
      <c r="X29" s="624"/>
      <c r="Y29" s="625"/>
      <c r="Z29" s="519" t="s">
        <v>189</v>
      </c>
      <c r="AA29" s="499"/>
      <c r="AB29" s="499"/>
      <c r="AC29" s="499"/>
      <c r="AD29" s="499"/>
      <c r="AE29" s="499"/>
      <c r="AF29" s="499"/>
      <c r="AG29" s="500"/>
      <c r="AH29" s="520">
        <v>55</v>
      </c>
      <c r="AI29" s="521"/>
      <c r="AJ29" s="521"/>
      <c r="AK29" s="521"/>
      <c r="AL29" s="563"/>
      <c r="AM29" s="520">
        <v>166831</v>
      </c>
      <c r="AN29" s="521"/>
      <c r="AO29" s="521"/>
      <c r="AP29" s="521"/>
      <c r="AQ29" s="521"/>
      <c r="AR29" s="563"/>
      <c r="AS29" s="520">
        <v>3033</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21377</v>
      </c>
      <c r="BO29" s="470"/>
      <c r="BP29" s="470"/>
      <c r="BQ29" s="470"/>
      <c r="BR29" s="470"/>
      <c r="BS29" s="470"/>
      <c r="BT29" s="470"/>
      <c r="BU29" s="471"/>
      <c r="BV29" s="469">
        <v>21375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100.5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859369</v>
      </c>
      <c r="BO30" s="646"/>
      <c r="BP30" s="646"/>
      <c r="BQ30" s="646"/>
      <c r="BR30" s="646"/>
      <c r="BS30" s="646"/>
      <c r="BT30" s="646"/>
      <c r="BU30" s="647"/>
      <c r="BV30" s="645">
        <v>800309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IF('各会計、関係団体の財政状況及び健全化判断比率'!B31="","",'各会計、関係団体の財政状況及び健全化判断比率'!B31)</f>
        <v>特定環境保全公共下水道事業</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磐梯町外一市二町一ヶ村組合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株式会社　湯川会津坂下</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墓地事業</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IF('各会計、関係団体の財政状況及び健全化判断比率'!B32="","",'各会計、関係団体の財政状況及び健全化判断比率'!B32)</f>
        <v>農業集落排水事業</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福島県市町村総合事務組合一般会計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株式会社　会津湯川ファーム</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福島県市町村総合事務組合消防補償等特別会計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福島県市町村総合事務組合消防賞じゅつ金特別会計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福島県市町村総合事務組合非常勤職員公務災害補償特別会計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福島県市町村総合事務組合自治会館管理特別会計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福島県後期高齢者医療広域連合一般会計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福島県後期高齢者医療広域連合後期高齢者医療特別会計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会津若松地方広域市町村圏整備組合一般会計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会津若松地方広域市町村圏整備組合水道用水供給事業会計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DjekpxzJUuF0tOObU6vdWg9IV+CNj23O8IIa9SdnZ2QLOkDZRuHXTlL/ywWtgtNR11Wn9aGkyLeXSdBAI7EcLQ==" saltValue="d7hCiY+SCAyrOo9fo0ax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election activeCell="I36" sqref="I36"/>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50" t="s">
        <v>564</v>
      </c>
      <c r="D34" s="1250"/>
      <c r="E34" s="1251"/>
      <c r="F34" s="32">
        <v>5.41</v>
      </c>
      <c r="G34" s="33">
        <v>4.8099999999999996</v>
      </c>
      <c r="H34" s="33">
        <v>3.93</v>
      </c>
      <c r="I34" s="33">
        <v>5.34</v>
      </c>
      <c r="J34" s="34">
        <v>6.25</v>
      </c>
      <c r="K34" s="22"/>
      <c r="L34" s="22"/>
      <c r="M34" s="22"/>
      <c r="N34" s="22"/>
      <c r="O34" s="22"/>
      <c r="P34" s="22"/>
    </row>
    <row r="35" spans="1:16" ht="39" customHeight="1" x14ac:dyDescent="0.2">
      <c r="A35" s="22"/>
      <c r="B35" s="35"/>
      <c r="C35" s="1244" t="s">
        <v>565</v>
      </c>
      <c r="D35" s="1245"/>
      <c r="E35" s="1246"/>
      <c r="F35" s="36">
        <v>1.23</v>
      </c>
      <c r="G35" s="37">
        <v>0.97</v>
      </c>
      <c r="H35" s="37">
        <v>0.39</v>
      </c>
      <c r="I35" s="37">
        <v>0.14000000000000001</v>
      </c>
      <c r="J35" s="38">
        <v>0.42</v>
      </c>
      <c r="K35" s="22"/>
      <c r="L35" s="22"/>
      <c r="M35" s="22"/>
      <c r="N35" s="22"/>
      <c r="O35" s="22"/>
      <c r="P35" s="22"/>
    </row>
    <row r="36" spans="1:16" ht="39" customHeight="1" x14ac:dyDescent="0.2">
      <c r="A36" s="22"/>
      <c r="B36" s="35"/>
      <c r="C36" s="1244" t="s">
        <v>566</v>
      </c>
      <c r="D36" s="1245"/>
      <c r="E36" s="1246"/>
      <c r="F36" s="36">
        <v>0.65</v>
      </c>
      <c r="G36" s="37">
        <v>0.65</v>
      </c>
      <c r="H36" s="37">
        <v>0.79</v>
      </c>
      <c r="I36" s="37">
        <v>0.36</v>
      </c>
      <c r="J36" s="38">
        <v>0.37</v>
      </c>
      <c r="K36" s="22"/>
      <c r="L36" s="22"/>
      <c r="M36" s="22"/>
      <c r="N36" s="22"/>
      <c r="O36" s="22"/>
      <c r="P36" s="22"/>
    </row>
    <row r="37" spans="1:16" ht="39" customHeight="1" x14ac:dyDescent="0.2">
      <c r="A37" s="22"/>
      <c r="B37" s="35"/>
      <c r="C37" s="1244" t="s">
        <v>567</v>
      </c>
      <c r="D37" s="1245"/>
      <c r="E37" s="1246"/>
      <c r="F37" s="36">
        <v>0.12</v>
      </c>
      <c r="G37" s="37">
        <v>0.1</v>
      </c>
      <c r="H37" s="37">
        <v>7.0000000000000007E-2</v>
      </c>
      <c r="I37" s="37">
        <v>0.13</v>
      </c>
      <c r="J37" s="38">
        <v>0.17</v>
      </c>
      <c r="K37" s="22"/>
      <c r="L37" s="22"/>
      <c r="M37" s="22"/>
      <c r="N37" s="22"/>
      <c r="O37" s="22"/>
      <c r="P37" s="22"/>
    </row>
    <row r="38" spans="1:16" ht="39" customHeight="1" x14ac:dyDescent="0.2">
      <c r="A38" s="22"/>
      <c r="B38" s="35"/>
      <c r="C38" s="1244" t="s">
        <v>568</v>
      </c>
      <c r="D38" s="1245"/>
      <c r="E38" s="1246"/>
      <c r="F38" s="36">
        <v>7.0000000000000007E-2</v>
      </c>
      <c r="G38" s="37">
        <v>0.06</v>
      </c>
      <c r="H38" s="37">
        <v>0.08</v>
      </c>
      <c r="I38" s="37">
        <v>0.1</v>
      </c>
      <c r="J38" s="38">
        <v>0.09</v>
      </c>
      <c r="K38" s="22"/>
      <c r="L38" s="22"/>
      <c r="M38" s="22"/>
      <c r="N38" s="22"/>
      <c r="O38" s="22"/>
      <c r="P38" s="22"/>
    </row>
    <row r="39" spans="1:16" ht="39" customHeight="1" x14ac:dyDescent="0.2">
      <c r="A39" s="22"/>
      <c r="B39" s="35"/>
      <c r="C39" s="1244" t="s">
        <v>569</v>
      </c>
      <c r="D39" s="1245"/>
      <c r="E39" s="1246"/>
      <c r="F39" s="36">
        <v>0.01</v>
      </c>
      <c r="G39" s="37">
        <v>0</v>
      </c>
      <c r="H39" s="37">
        <v>0.01</v>
      </c>
      <c r="I39" s="37">
        <v>0.01</v>
      </c>
      <c r="J39" s="38">
        <v>0.02</v>
      </c>
      <c r="K39" s="22"/>
      <c r="L39" s="22"/>
      <c r="M39" s="22"/>
      <c r="N39" s="22"/>
      <c r="O39" s="22"/>
      <c r="P39" s="22"/>
    </row>
    <row r="40" spans="1:16" ht="39" customHeight="1" x14ac:dyDescent="0.2">
      <c r="A40" s="22"/>
      <c r="B40" s="35"/>
      <c r="C40" s="1244" t="s">
        <v>570</v>
      </c>
      <c r="D40" s="1245"/>
      <c r="E40" s="1246"/>
      <c r="F40" s="36">
        <v>0</v>
      </c>
      <c r="G40" s="37">
        <v>0</v>
      </c>
      <c r="H40" s="37">
        <v>0</v>
      </c>
      <c r="I40" s="37">
        <v>0</v>
      </c>
      <c r="J40" s="38">
        <v>0</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571</v>
      </c>
      <c r="D42" s="1245"/>
      <c r="E42" s="1246"/>
      <c r="F42" s="36" t="s">
        <v>514</v>
      </c>
      <c r="G42" s="37" t="s">
        <v>514</v>
      </c>
      <c r="H42" s="37" t="s">
        <v>514</v>
      </c>
      <c r="I42" s="37" t="s">
        <v>514</v>
      </c>
      <c r="J42" s="38" t="s">
        <v>514</v>
      </c>
      <c r="K42" s="22"/>
      <c r="L42" s="22"/>
      <c r="M42" s="22"/>
      <c r="N42" s="22"/>
      <c r="O42" s="22"/>
      <c r="P42" s="22"/>
    </row>
    <row r="43" spans="1:16" ht="39" customHeight="1" thickBot="1" x14ac:dyDescent="0.25">
      <c r="A43" s="22"/>
      <c r="B43" s="40"/>
      <c r="C43" s="1247" t="s">
        <v>572</v>
      </c>
      <c r="D43" s="1248"/>
      <c r="E43" s="1249"/>
      <c r="F43" s="41" t="s">
        <v>514</v>
      </c>
      <c r="G43" s="42" t="s">
        <v>514</v>
      </c>
      <c r="H43" s="42" t="s">
        <v>514</v>
      </c>
      <c r="I43" s="42" t="s">
        <v>514</v>
      </c>
      <c r="J43" s="43" t="s">
        <v>514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QWUvCinWXakf5VNbFQjeUjQFJ00MImk8XHZNVqMLPiD03Cimn6vGwyHXa8/Y/nxJYALW2IuOPipNMD/RydpPQ==" saltValue="UPxZg5Y4jhbAwwEa2SfH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SheetLayoutView="55" workbookViewId="0">
      <selection activeCell="N49" sqref="N4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201</v>
      </c>
      <c r="L45" s="60">
        <v>215</v>
      </c>
      <c r="M45" s="60">
        <v>281</v>
      </c>
      <c r="N45" s="60">
        <v>292</v>
      </c>
      <c r="O45" s="61">
        <v>306</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2">
      <c r="A48" s="48"/>
      <c r="B48" s="1254"/>
      <c r="C48" s="1255"/>
      <c r="D48" s="62"/>
      <c r="E48" s="1260" t="s">
        <v>14</v>
      </c>
      <c r="F48" s="1260"/>
      <c r="G48" s="1260"/>
      <c r="H48" s="1260"/>
      <c r="I48" s="1260"/>
      <c r="J48" s="1261"/>
      <c r="K48" s="63">
        <v>87</v>
      </c>
      <c r="L48" s="64">
        <v>105</v>
      </c>
      <c r="M48" s="64">
        <v>105</v>
      </c>
      <c r="N48" s="64">
        <v>105</v>
      </c>
      <c r="O48" s="65">
        <v>105</v>
      </c>
      <c r="P48" s="48"/>
      <c r="Q48" s="48"/>
      <c r="R48" s="48"/>
      <c r="S48" s="48"/>
      <c r="T48" s="48"/>
      <c r="U48" s="48"/>
    </row>
    <row r="49" spans="1:21" ht="30.75" customHeight="1" x14ac:dyDescent="0.2">
      <c r="A49" s="48"/>
      <c r="B49" s="1254"/>
      <c r="C49" s="1255"/>
      <c r="D49" s="62"/>
      <c r="E49" s="1260" t="s">
        <v>15</v>
      </c>
      <c r="F49" s="1260"/>
      <c r="G49" s="1260"/>
      <c r="H49" s="1260"/>
      <c r="I49" s="1260"/>
      <c r="J49" s="1261"/>
      <c r="K49" s="63">
        <v>11</v>
      </c>
      <c r="L49" s="64">
        <v>9</v>
      </c>
      <c r="M49" s="64">
        <v>9</v>
      </c>
      <c r="N49" s="64">
        <v>7</v>
      </c>
      <c r="O49" s="65">
        <v>7</v>
      </c>
      <c r="P49" s="48"/>
      <c r="Q49" s="48"/>
      <c r="R49" s="48"/>
      <c r="S49" s="48"/>
      <c r="T49" s="48"/>
      <c r="U49" s="48"/>
    </row>
    <row r="50" spans="1:21" ht="30.75" customHeight="1" x14ac:dyDescent="0.2">
      <c r="A50" s="48"/>
      <c r="B50" s="1254"/>
      <c r="C50" s="1255"/>
      <c r="D50" s="62"/>
      <c r="E50" s="1260" t="s">
        <v>16</v>
      </c>
      <c r="F50" s="1260"/>
      <c r="G50" s="1260"/>
      <c r="H50" s="1260"/>
      <c r="I50" s="1260"/>
      <c r="J50" s="1261"/>
      <c r="K50" s="63" t="s">
        <v>514</v>
      </c>
      <c r="L50" s="64" t="s">
        <v>514</v>
      </c>
      <c r="M50" s="64" t="s">
        <v>514</v>
      </c>
      <c r="N50" s="64" t="s">
        <v>514</v>
      </c>
      <c r="O50" s="65" t="s">
        <v>514</v>
      </c>
      <c r="P50" s="48"/>
      <c r="Q50" s="48"/>
      <c r="R50" s="48"/>
      <c r="S50" s="48"/>
      <c r="T50" s="48"/>
      <c r="U50" s="48"/>
    </row>
    <row r="51" spans="1:21" ht="30.75" customHeight="1" x14ac:dyDescent="0.2">
      <c r="A51" s="48"/>
      <c r="B51" s="1256"/>
      <c r="C51" s="1257"/>
      <c r="D51" s="66"/>
      <c r="E51" s="1260" t="s">
        <v>17</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215</v>
      </c>
      <c r="L52" s="64">
        <v>222</v>
      </c>
      <c r="M52" s="64">
        <v>259</v>
      </c>
      <c r="N52" s="64">
        <v>266</v>
      </c>
      <c r="O52" s="65">
        <v>268</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84</v>
      </c>
      <c r="L53" s="69">
        <v>107</v>
      </c>
      <c r="M53" s="69">
        <v>136</v>
      </c>
      <c r="N53" s="69">
        <v>138</v>
      </c>
      <c r="O53" s="70">
        <v>150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68" t="s">
        <v>24</v>
      </c>
      <c r="C57" s="1269"/>
      <c r="D57" s="1272" t="s">
        <v>25</v>
      </c>
      <c r="E57" s="1273"/>
      <c r="F57" s="1273"/>
      <c r="G57" s="1273"/>
      <c r="H57" s="1273"/>
      <c r="I57" s="1273"/>
      <c r="J57" s="1274"/>
      <c r="K57" s="83"/>
      <c r="L57" s="84"/>
      <c r="M57" s="84"/>
      <c r="N57" s="84"/>
      <c r="O57" s="85"/>
    </row>
    <row r="58" spans="1:21" ht="31.5" customHeight="1" thickBot="1" x14ac:dyDescent="0.25">
      <c r="B58" s="1270"/>
      <c r="C58" s="1271"/>
      <c r="D58" s="1275" t="s">
        <v>26</v>
      </c>
      <c r="E58" s="1276"/>
      <c r="F58" s="1276"/>
      <c r="G58" s="1276"/>
      <c r="H58" s="1276"/>
      <c r="I58" s="1276"/>
      <c r="J58" s="127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dOxFk+QyvH1k/UXFsIhwcsQTvfMzK/ii8/nKSRmtr8V53DzHspR1KPLlir24BvTBDnHIjCOx3QBZ+Za000M5w==" saltValue="cKC0RuziT2jcCFJBlJS7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556</v>
      </c>
      <c r="J40" s="100" t="s">
        <v>557</v>
      </c>
      <c r="K40" s="100" t="s">
        <v>558</v>
      </c>
      <c r="L40" s="100" t="s">
        <v>559</v>
      </c>
      <c r="M40" s="101" t="s">
        <v>560</v>
      </c>
    </row>
    <row r="41" spans="2:13" ht="27.75" customHeight="1" x14ac:dyDescent="0.2">
      <c r="B41" s="1278" t="s">
        <v>29</v>
      </c>
      <c r="C41" s="1279"/>
      <c r="D41" s="102"/>
      <c r="E41" s="1284" t="s">
        <v>30</v>
      </c>
      <c r="F41" s="1284"/>
      <c r="G41" s="1284"/>
      <c r="H41" s="1285"/>
      <c r="I41" s="103">
        <v>2793</v>
      </c>
      <c r="J41" s="104">
        <v>2786</v>
      </c>
      <c r="K41" s="104">
        <v>2843</v>
      </c>
      <c r="L41" s="104">
        <v>3009</v>
      </c>
      <c r="M41" s="105">
        <v>3181</v>
      </c>
    </row>
    <row r="42" spans="2:13" ht="27.75" customHeight="1" x14ac:dyDescent="0.2">
      <c r="B42" s="1280"/>
      <c r="C42" s="1281"/>
      <c r="D42" s="106"/>
      <c r="E42" s="1286" t="s">
        <v>31</v>
      </c>
      <c r="F42" s="1286"/>
      <c r="G42" s="1286"/>
      <c r="H42" s="1287"/>
      <c r="I42" s="107" t="s">
        <v>514</v>
      </c>
      <c r="J42" s="108" t="s">
        <v>514</v>
      </c>
      <c r="K42" s="108" t="s">
        <v>514</v>
      </c>
      <c r="L42" s="108" t="s">
        <v>514</v>
      </c>
      <c r="M42" s="109" t="s">
        <v>514</v>
      </c>
    </row>
    <row r="43" spans="2:13" ht="27.75" customHeight="1" x14ac:dyDescent="0.2">
      <c r="B43" s="1280"/>
      <c r="C43" s="1281"/>
      <c r="D43" s="106"/>
      <c r="E43" s="1286" t="s">
        <v>32</v>
      </c>
      <c r="F43" s="1286"/>
      <c r="G43" s="1286"/>
      <c r="H43" s="1287"/>
      <c r="I43" s="107">
        <v>1033</v>
      </c>
      <c r="J43" s="108">
        <v>862</v>
      </c>
      <c r="K43" s="108">
        <v>817</v>
      </c>
      <c r="L43" s="108">
        <v>1036</v>
      </c>
      <c r="M43" s="109">
        <v>920</v>
      </c>
    </row>
    <row r="44" spans="2:13" ht="27.75" customHeight="1" x14ac:dyDescent="0.2">
      <c r="B44" s="1280"/>
      <c r="C44" s="1281"/>
      <c r="D44" s="106"/>
      <c r="E44" s="1286" t="s">
        <v>33</v>
      </c>
      <c r="F44" s="1286"/>
      <c r="G44" s="1286"/>
      <c r="H44" s="1287"/>
      <c r="I44" s="107">
        <v>5</v>
      </c>
      <c r="J44" s="108">
        <v>5</v>
      </c>
      <c r="K44" s="108">
        <v>7</v>
      </c>
      <c r="L44" s="108">
        <v>6</v>
      </c>
      <c r="M44" s="109">
        <v>6</v>
      </c>
    </row>
    <row r="45" spans="2:13" ht="27.75" customHeight="1" x14ac:dyDescent="0.2">
      <c r="B45" s="1280"/>
      <c r="C45" s="1281"/>
      <c r="D45" s="106"/>
      <c r="E45" s="1286" t="s">
        <v>34</v>
      </c>
      <c r="F45" s="1286"/>
      <c r="G45" s="1286"/>
      <c r="H45" s="1287"/>
      <c r="I45" s="107">
        <v>570</v>
      </c>
      <c r="J45" s="108">
        <v>487</v>
      </c>
      <c r="K45" s="108">
        <v>414</v>
      </c>
      <c r="L45" s="108">
        <v>406</v>
      </c>
      <c r="M45" s="109">
        <v>382</v>
      </c>
    </row>
    <row r="46" spans="2:13" ht="27.75" customHeight="1" x14ac:dyDescent="0.2">
      <c r="B46" s="1280"/>
      <c r="C46" s="1281"/>
      <c r="D46" s="110"/>
      <c r="E46" s="1286" t="s">
        <v>35</v>
      </c>
      <c r="F46" s="1286"/>
      <c r="G46" s="1286"/>
      <c r="H46" s="1287"/>
      <c r="I46" s="107" t="s">
        <v>514</v>
      </c>
      <c r="J46" s="108" t="s">
        <v>514</v>
      </c>
      <c r="K46" s="108" t="s">
        <v>514</v>
      </c>
      <c r="L46" s="108" t="s">
        <v>514</v>
      </c>
      <c r="M46" s="109" t="s">
        <v>514</v>
      </c>
    </row>
    <row r="47" spans="2:13" ht="27.75" customHeight="1" x14ac:dyDescent="0.2">
      <c r="B47" s="1280"/>
      <c r="C47" s="1281"/>
      <c r="D47" s="111"/>
      <c r="E47" s="1288" t="s">
        <v>36</v>
      </c>
      <c r="F47" s="1289"/>
      <c r="G47" s="1289"/>
      <c r="H47" s="1290"/>
      <c r="I47" s="107" t="s">
        <v>514</v>
      </c>
      <c r="J47" s="108" t="s">
        <v>514</v>
      </c>
      <c r="K47" s="108" t="s">
        <v>514</v>
      </c>
      <c r="L47" s="108" t="s">
        <v>514</v>
      </c>
      <c r="M47" s="109" t="s">
        <v>514</v>
      </c>
    </row>
    <row r="48" spans="2:13" ht="27.75" customHeight="1" x14ac:dyDescent="0.2">
      <c r="B48" s="1280"/>
      <c r="C48" s="1281"/>
      <c r="D48" s="106"/>
      <c r="E48" s="1286" t="s">
        <v>37</v>
      </c>
      <c r="F48" s="1286"/>
      <c r="G48" s="1286"/>
      <c r="H48" s="1287"/>
      <c r="I48" s="107" t="s">
        <v>514</v>
      </c>
      <c r="J48" s="108" t="s">
        <v>514</v>
      </c>
      <c r="K48" s="108" t="s">
        <v>514</v>
      </c>
      <c r="L48" s="108" t="s">
        <v>514</v>
      </c>
      <c r="M48" s="109" t="s">
        <v>514</v>
      </c>
    </row>
    <row r="49" spans="2:13" ht="27.75" customHeight="1" x14ac:dyDescent="0.2">
      <c r="B49" s="1282"/>
      <c r="C49" s="1283"/>
      <c r="D49" s="106"/>
      <c r="E49" s="1286" t="s">
        <v>38</v>
      </c>
      <c r="F49" s="1286"/>
      <c r="G49" s="1286"/>
      <c r="H49" s="1287"/>
      <c r="I49" s="107" t="s">
        <v>514</v>
      </c>
      <c r="J49" s="108" t="s">
        <v>514</v>
      </c>
      <c r="K49" s="108" t="s">
        <v>514</v>
      </c>
      <c r="L49" s="108" t="s">
        <v>514</v>
      </c>
      <c r="M49" s="109" t="s">
        <v>514</v>
      </c>
    </row>
    <row r="50" spans="2:13" ht="27.75" customHeight="1" x14ac:dyDescent="0.2">
      <c r="B50" s="1291" t="s">
        <v>39</v>
      </c>
      <c r="C50" s="1292"/>
      <c r="D50" s="112"/>
      <c r="E50" s="1286" t="s">
        <v>40</v>
      </c>
      <c r="F50" s="1286"/>
      <c r="G50" s="1286"/>
      <c r="H50" s="1287"/>
      <c r="I50" s="107">
        <v>1580</v>
      </c>
      <c r="J50" s="108">
        <v>1675</v>
      </c>
      <c r="K50" s="108">
        <v>1632</v>
      </c>
      <c r="L50" s="108">
        <v>1640</v>
      </c>
      <c r="M50" s="109">
        <v>1652</v>
      </c>
    </row>
    <row r="51" spans="2:13" ht="27.75" customHeight="1" x14ac:dyDescent="0.2">
      <c r="B51" s="1280"/>
      <c r="C51" s="1281"/>
      <c r="D51" s="106"/>
      <c r="E51" s="1286" t="s">
        <v>41</v>
      </c>
      <c r="F51" s="1286"/>
      <c r="G51" s="1286"/>
      <c r="H51" s="1287"/>
      <c r="I51" s="107" t="s">
        <v>514</v>
      </c>
      <c r="J51" s="108" t="s">
        <v>514</v>
      </c>
      <c r="K51" s="108" t="s">
        <v>514</v>
      </c>
      <c r="L51" s="108" t="s">
        <v>514</v>
      </c>
      <c r="M51" s="109" t="s">
        <v>514</v>
      </c>
    </row>
    <row r="52" spans="2:13" ht="27.75" customHeight="1" x14ac:dyDescent="0.2">
      <c r="B52" s="1282"/>
      <c r="C52" s="1283"/>
      <c r="D52" s="106"/>
      <c r="E52" s="1286" t="s">
        <v>42</v>
      </c>
      <c r="F52" s="1286"/>
      <c r="G52" s="1286"/>
      <c r="H52" s="1287"/>
      <c r="I52" s="107">
        <v>2735</v>
      </c>
      <c r="J52" s="108">
        <v>2620</v>
      </c>
      <c r="K52" s="108">
        <v>2703</v>
      </c>
      <c r="L52" s="108">
        <v>2792</v>
      </c>
      <c r="M52" s="109">
        <v>2861</v>
      </c>
    </row>
    <row r="53" spans="2:13" ht="27.75" customHeight="1" thickBot="1" x14ac:dyDescent="0.25">
      <c r="B53" s="1293" t="s">
        <v>43</v>
      </c>
      <c r="C53" s="1294"/>
      <c r="D53" s="113"/>
      <c r="E53" s="1295" t="s">
        <v>44</v>
      </c>
      <c r="F53" s="1295"/>
      <c r="G53" s="1295"/>
      <c r="H53" s="1296"/>
      <c r="I53" s="114">
        <v>87</v>
      </c>
      <c r="J53" s="115">
        <v>-155</v>
      </c>
      <c r="K53" s="115">
        <v>-255</v>
      </c>
      <c r="L53" s="115">
        <v>25</v>
      </c>
      <c r="M53" s="116">
        <v>-24</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HQQjti4i42eghbmmysbAkeo2L6PGJ/aa3cG74NKhYyh6HLI3cJ+MxSdi5PczdQhhpYUSRxpMGTmhiUuQmBroA==" saltValue="R5sBmXyKwVAQAX4yjOhj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1" sqref="G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5" t="s">
        <v>47</v>
      </c>
      <c r="D55" s="1305"/>
      <c r="E55" s="1306"/>
      <c r="F55" s="128">
        <v>889</v>
      </c>
      <c r="G55" s="128">
        <v>806</v>
      </c>
      <c r="H55" s="129">
        <v>759</v>
      </c>
    </row>
    <row r="56" spans="2:8" ht="52.5" customHeight="1" x14ac:dyDescent="0.2">
      <c r="B56" s="130"/>
      <c r="C56" s="1307" t="s">
        <v>48</v>
      </c>
      <c r="D56" s="1307"/>
      <c r="E56" s="1308"/>
      <c r="F56" s="131">
        <v>21</v>
      </c>
      <c r="G56" s="131">
        <v>21</v>
      </c>
      <c r="H56" s="132">
        <v>21</v>
      </c>
    </row>
    <row r="57" spans="2:8" ht="53.25" customHeight="1" x14ac:dyDescent="0.2">
      <c r="B57" s="130"/>
      <c r="C57" s="1309" t="s">
        <v>49</v>
      </c>
      <c r="D57" s="1309"/>
      <c r="E57" s="1310"/>
      <c r="F57" s="133">
        <v>709</v>
      </c>
      <c r="G57" s="133">
        <v>800</v>
      </c>
      <c r="H57" s="134">
        <v>859</v>
      </c>
    </row>
    <row r="58" spans="2:8" ht="45.75" customHeight="1" x14ac:dyDescent="0.2">
      <c r="B58" s="135"/>
      <c r="C58" s="1297" t="s">
        <v>592</v>
      </c>
      <c r="D58" s="1298"/>
      <c r="E58" s="1299"/>
      <c r="F58" s="136">
        <v>290</v>
      </c>
      <c r="G58" s="136">
        <v>290</v>
      </c>
      <c r="H58" s="137">
        <v>290</v>
      </c>
    </row>
    <row r="59" spans="2:8" ht="45.75" customHeight="1" x14ac:dyDescent="0.2">
      <c r="B59" s="135"/>
      <c r="C59" s="1297" t="s">
        <v>593</v>
      </c>
      <c r="D59" s="1298"/>
      <c r="E59" s="1299"/>
      <c r="F59" s="136">
        <v>80</v>
      </c>
      <c r="G59" s="136">
        <v>163</v>
      </c>
      <c r="H59" s="137">
        <v>193</v>
      </c>
    </row>
    <row r="60" spans="2:8" ht="45.75" customHeight="1" x14ac:dyDescent="0.2">
      <c r="B60" s="135"/>
      <c r="C60" s="1297" t="s">
        <v>594</v>
      </c>
      <c r="D60" s="1298"/>
      <c r="E60" s="1299"/>
      <c r="F60" s="136">
        <v>123</v>
      </c>
      <c r="G60" s="136">
        <v>123</v>
      </c>
      <c r="H60" s="137">
        <v>123</v>
      </c>
    </row>
    <row r="61" spans="2:8" ht="45.75" customHeight="1" x14ac:dyDescent="0.2">
      <c r="B61" s="135"/>
      <c r="C61" s="1297" t="s">
        <v>595</v>
      </c>
      <c r="D61" s="1298"/>
      <c r="E61" s="1299"/>
      <c r="F61" s="136">
        <v>59</v>
      </c>
      <c r="G61" s="136">
        <v>69</v>
      </c>
      <c r="H61" s="137">
        <v>99</v>
      </c>
    </row>
    <row r="62" spans="2:8" ht="45.75" customHeight="1" thickBot="1" x14ac:dyDescent="0.25">
      <c r="B62" s="138"/>
      <c r="C62" s="1300" t="s">
        <v>596</v>
      </c>
      <c r="D62" s="1301"/>
      <c r="E62" s="1302"/>
      <c r="F62" s="139">
        <v>50</v>
      </c>
      <c r="G62" s="139">
        <v>50</v>
      </c>
      <c r="H62" s="140">
        <v>50</v>
      </c>
    </row>
    <row r="63" spans="2:8" ht="52.5" customHeight="1" thickBot="1" x14ac:dyDescent="0.25">
      <c r="B63" s="141"/>
      <c r="C63" s="1303" t="s">
        <v>50</v>
      </c>
      <c r="D63" s="1303"/>
      <c r="E63" s="1304"/>
      <c r="F63" s="142">
        <v>1620</v>
      </c>
      <c r="G63" s="142">
        <v>1628</v>
      </c>
      <c r="H63" s="143">
        <v>1640</v>
      </c>
    </row>
    <row r="64" spans="2:8" ht="15" customHeight="1" x14ac:dyDescent="0.2"/>
  </sheetData>
  <sheetProtection algorithmName="SHA-512" hashValue="JShWr8ZjUMVaebvLAr+PfaKkHU+haSsF7hSm+HVCNibvsuruJ8biCc8kJF/2nh9Ux2Ol/vzyCoITz9xR796P6A==" saltValue="4gjmnrWEe3X1T2faPxxB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election activeCell="AN43" sqref="AN43:DC47"/>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607</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x14ac:dyDescent="0.2">
      <c r="B51" s="397"/>
      <c r="G51" s="1331"/>
      <c r="H51" s="1331"/>
      <c r="I51" s="1329"/>
      <c r="J51" s="1329"/>
      <c r="K51" s="1327"/>
      <c r="L51" s="1327"/>
      <c r="M51" s="1327"/>
      <c r="N51" s="1327"/>
      <c r="AM51" s="406"/>
      <c r="AN51" s="1328" t="s">
        <v>608</v>
      </c>
      <c r="AO51" s="1328"/>
      <c r="AP51" s="1328"/>
      <c r="AQ51" s="1328"/>
      <c r="AR51" s="1328"/>
      <c r="AS51" s="1328"/>
      <c r="AT51" s="1328"/>
      <c r="AU51" s="1328"/>
      <c r="AV51" s="1328"/>
      <c r="AW51" s="1328"/>
      <c r="AX51" s="1328"/>
      <c r="AY51" s="1328"/>
      <c r="AZ51" s="1328"/>
      <c r="BA51" s="1328"/>
      <c r="BB51" s="1328" t="s">
        <v>609</v>
      </c>
      <c r="BC51" s="1328"/>
      <c r="BD51" s="1328"/>
      <c r="BE51" s="1328"/>
      <c r="BF51" s="1328"/>
      <c r="BG51" s="1328"/>
      <c r="BH51" s="1328"/>
      <c r="BI51" s="1328"/>
      <c r="BJ51" s="1328"/>
      <c r="BK51" s="1328"/>
      <c r="BL51" s="1328"/>
      <c r="BM51" s="1328"/>
      <c r="BN51" s="1328"/>
      <c r="BO51" s="1328"/>
      <c r="BP51" s="1325"/>
      <c r="BQ51" s="1326"/>
      <c r="BR51" s="1326"/>
      <c r="BS51" s="1326"/>
      <c r="BT51" s="1326"/>
      <c r="BU51" s="1326"/>
      <c r="BV51" s="1326"/>
      <c r="BW51" s="1326"/>
      <c r="BX51" s="1325"/>
      <c r="BY51" s="1326"/>
      <c r="BZ51" s="1326"/>
      <c r="CA51" s="1326"/>
      <c r="CB51" s="1326"/>
      <c r="CC51" s="1326"/>
      <c r="CD51" s="1326"/>
      <c r="CE51" s="1326"/>
      <c r="CF51" s="1325"/>
      <c r="CG51" s="1326"/>
      <c r="CH51" s="1326"/>
      <c r="CI51" s="1326"/>
      <c r="CJ51" s="1326"/>
      <c r="CK51" s="1326"/>
      <c r="CL51" s="1326"/>
      <c r="CM51" s="1326"/>
      <c r="CN51" s="1325"/>
      <c r="CO51" s="1326"/>
      <c r="CP51" s="1326"/>
      <c r="CQ51" s="1326"/>
      <c r="CR51" s="1326"/>
      <c r="CS51" s="1326"/>
      <c r="CT51" s="1326"/>
      <c r="CU51" s="1326"/>
      <c r="CV51" s="1325"/>
      <c r="CW51" s="1326"/>
      <c r="CX51" s="1326"/>
      <c r="CY51" s="1326"/>
      <c r="CZ51" s="1326"/>
      <c r="DA51" s="1326"/>
      <c r="DB51" s="1326"/>
      <c r="DC51" s="1326"/>
    </row>
    <row r="52" spans="1:109" ht="13.2" x14ac:dyDescent="0.2">
      <c r="B52" s="397"/>
      <c r="G52" s="1331"/>
      <c r="H52" s="1331"/>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2" x14ac:dyDescent="0.2">
      <c r="A53" s="405"/>
      <c r="B53" s="397"/>
      <c r="G53" s="1331"/>
      <c r="H53" s="1331"/>
      <c r="I53" s="1320"/>
      <c r="J53" s="1320"/>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610</v>
      </c>
      <c r="BC53" s="1328"/>
      <c r="BD53" s="1328"/>
      <c r="BE53" s="1328"/>
      <c r="BF53" s="1328"/>
      <c r="BG53" s="1328"/>
      <c r="BH53" s="1328"/>
      <c r="BI53" s="1328"/>
      <c r="BJ53" s="1328"/>
      <c r="BK53" s="1328"/>
      <c r="BL53" s="1328"/>
      <c r="BM53" s="1328"/>
      <c r="BN53" s="1328"/>
      <c r="BO53" s="1328"/>
      <c r="BP53" s="1325"/>
      <c r="BQ53" s="1326"/>
      <c r="BR53" s="1326"/>
      <c r="BS53" s="1326"/>
      <c r="BT53" s="1326"/>
      <c r="BU53" s="1326"/>
      <c r="BV53" s="1326"/>
      <c r="BW53" s="1326"/>
      <c r="BX53" s="1325"/>
      <c r="BY53" s="1326"/>
      <c r="BZ53" s="1326"/>
      <c r="CA53" s="1326"/>
      <c r="CB53" s="1326"/>
      <c r="CC53" s="1326"/>
      <c r="CD53" s="1326"/>
      <c r="CE53" s="1326"/>
      <c r="CF53" s="1325"/>
      <c r="CG53" s="1326"/>
      <c r="CH53" s="1326"/>
      <c r="CI53" s="1326"/>
      <c r="CJ53" s="1326"/>
      <c r="CK53" s="1326"/>
      <c r="CL53" s="1326"/>
      <c r="CM53" s="1326"/>
      <c r="CN53" s="1325"/>
      <c r="CO53" s="1326"/>
      <c r="CP53" s="1326"/>
      <c r="CQ53" s="1326"/>
      <c r="CR53" s="1326"/>
      <c r="CS53" s="1326"/>
      <c r="CT53" s="1326"/>
      <c r="CU53" s="1326"/>
      <c r="CV53" s="1325"/>
      <c r="CW53" s="1326"/>
      <c r="CX53" s="1326"/>
      <c r="CY53" s="1326"/>
      <c r="CZ53" s="1326"/>
      <c r="DA53" s="1326"/>
      <c r="DB53" s="1326"/>
      <c r="DC53" s="1326"/>
    </row>
    <row r="54" spans="1:109" ht="13.2" x14ac:dyDescent="0.2">
      <c r="A54" s="405"/>
      <c r="B54" s="397"/>
      <c r="G54" s="1331"/>
      <c r="H54" s="1331"/>
      <c r="I54" s="1320"/>
      <c r="J54" s="1320"/>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2" x14ac:dyDescent="0.2">
      <c r="A55" s="405"/>
      <c r="B55" s="397"/>
      <c r="G55" s="1320"/>
      <c r="H55" s="1320"/>
      <c r="I55" s="1320"/>
      <c r="J55" s="1320"/>
      <c r="K55" s="1327"/>
      <c r="L55" s="1327"/>
      <c r="M55" s="1327"/>
      <c r="N55" s="1327"/>
      <c r="AN55" s="1324" t="s">
        <v>611</v>
      </c>
      <c r="AO55" s="1324"/>
      <c r="AP55" s="1324"/>
      <c r="AQ55" s="1324"/>
      <c r="AR55" s="1324"/>
      <c r="AS55" s="1324"/>
      <c r="AT55" s="1324"/>
      <c r="AU55" s="1324"/>
      <c r="AV55" s="1324"/>
      <c r="AW55" s="1324"/>
      <c r="AX55" s="1324"/>
      <c r="AY55" s="1324"/>
      <c r="AZ55" s="1324"/>
      <c r="BA55" s="1324"/>
      <c r="BB55" s="1328" t="s">
        <v>609</v>
      </c>
      <c r="BC55" s="1328"/>
      <c r="BD55" s="1328"/>
      <c r="BE55" s="1328"/>
      <c r="BF55" s="1328"/>
      <c r="BG55" s="1328"/>
      <c r="BH55" s="1328"/>
      <c r="BI55" s="1328"/>
      <c r="BJ55" s="1328"/>
      <c r="BK55" s="1328"/>
      <c r="BL55" s="1328"/>
      <c r="BM55" s="1328"/>
      <c r="BN55" s="1328"/>
      <c r="BO55" s="1328"/>
      <c r="BP55" s="1325"/>
      <c r="BQ55" s="1326"/>
      <c r="BR55" s="1326"/>
      <c r="BS55" s="1326"/>
      <c r="BT55" s="1326"/>
      <c r="BU55" s="1326"/>
      <c r="BV55" s="1326"/>
      <c r="BW55" s="1326"/>
      <c r="BX55" s="1325"/>
      <c r="BY55" s="1326"/>
      <c r="BZ55" s="1326"/>
      <c r="CA55" s="1326"/>
      <c r="CB55" s="1326"/>
      <c r="CC55" s="1326"/>
      <c r="CD55" s="1326"/>
      <c r="CE55" s="1326"/>
      <c r="CF55" s="1325"/>
      <c r="CG55" s="1326"/>
      <c r="CH55" s="1326"/>
      <c r="CI55" s="1326"/>
      <c r="CJ55" s="1326"/>
      <c r="CK55" s="1326"/>
      <c r="CL55" s="1326"/>
      <c r="CM55" s="1326"/>
      <c r="CN55" s="1325"/>
      <c r="CO55" s="1326"/>
      <c r="CP55" s="1326"/>
      <c r="CQ55" s="1326"/>
      <c r="CR55" s="1326"/>
      <c r="CS55" s="1326"/>
      <c r="CT55" s="1326"/>
      <c r="CU55" s="1326"/>
      <c r="CV55" s="1325"/>
      <c r="CW55" s="1326"/>
      <c r="CX55" s="1326"/>
      <c r="CY55" s="1326"/>
      <c r="CZ55" s="1326"/>
      <c r="DA55" s="1326"/>
      <c r="DB55" s="1326"/>
      <c r="DC55" s="1326"/>
    </row>
    <row r="56" spans="1:109" ht="13.2" x14ac:dyDescent="0.2">
      <c r="A56" s="405"/>
      <c r="B56" s="397"/>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5" customFormat="1" ht="13.2" x14ac:dyDescent="0.2">
      <c r="B57" s="409"/>
      <c r="G57" s="1320"/>
      <c r="H57" s="1320"/>
      <c r="I57" s="1330"/>
      <c r="J57" s="1330"/>
      <c r="K57" s="1327"/>
      <c r="L57" s="1327"/>
      <c r="M57" s="1327"/>
      <c r="N57" s="1327"/>
      <c r="AM57" s="390"/>
      <c r="AN57" s="1324"/>
      <c r="AO57" s="1324"/>
      <c r="AP57" s="1324"/>
      <c r="AQ57" s="1324"/>
      <c r="AR57" s="1324"/>
      <c r="AS57" s="1324"/>
      <c r="AT57" s="1324"/>
      <c r="AU57" s="1324"/>
      <c r="AV57" s="1324"/>
      <c r="AW57" s="1324"/>
      <c r="AX57" s="1324"/>
      <c r="AY57" s="1324"/>
      <c r="AZ57" s="1324"/>
      <c r="BA57" s="1324"/>
      <c r="BB57" s="1328" t="s">
        <v>610</v>
      </c>
      <c r="BC57" s="1328"/>
      <c r="BD57" s="1328"/>
      <c r="BE57" s="1328"/>
      <c r="BF57" s="1328"/>
      <c r="BG57" s="1328"/>
      <c r="BH57" s="1328"/>
      <c r="BI57" s="1328"/>
      <c r="BJ57" s="1328"/>
      <c r="BK57" s="1328"/>
      <c r="BL57" s="1328"/>
      <c r="BM57" s="1328"/>
      <c r="BN57" s="1328"/>
      <c r="BO57" s="1328"/>
      <c r="BP57" s="1325"/>
      <c r="BQ57" s="1326"/>
      <c r="BR57" s="1326"/>
      <c r="BS57" s="1326"/>
      <c r="BT57" s="1326"/>
      <c r="BU57" s="1326"/>
      <c r="BV57" s="1326"/>
      <c r="BW57" s="1326"/>
      <c r="BX57" s="1325"/>
      <c r="BY57" s="1326"/>
      <c r="BZ57" s="1326"/>
      <c r="CA57" s="1326"/>
      <c r="CB57" s="1326"/>
      <c r="CC57" s="1326"/>
      <c r="CD57" s="1326"/>
      <c r="CE57" s="1326"/>
      <c r="CF57" s="1325"/>
      <c r="CG57" s="1326"/>
      <c r="CH57" s="1326"/>
      <c r="CI57" s="1326"/>
      <c r="CJ57" s="1326"/>
      <c r="CK57" s="1326"/>
      <c r="CL57" s="1326"/>
      <c r="CM57" s="1326"/>
      <c r="CN57" s="1325"/>
      <c r="CO57" s="1326"/>
      <c r="CP57" s="1326"/>
      <c r="CQ57" s="1326"/>
      <c r="CR57" s="1326"/>
      <c r="CS57" s="1326"/>
      <c r="CT57" s="1326"/>
      <c r="CU57" s="1326"/>
      <c r="CV57" s="1325"/>
      <c r="CW57" s="1326"/>
      <c r="CX57" s="1326"/>
      <c r="CY57" s="1326"/>
      <c r="CZ57" s="1326"/>
      <c r="DA57" s="1326"/>
      <c r="DB57" s="1326"/>
      <c r="DC57" s="1326"/>
      <c r="DD57" s="410"/>
      <c r="DE57" s="409"/>
    </row>
    <row r="58" spans="1:109" s="405" customFormat="1" ht="13.2" x14ac:dyDescent="0.2">
      <c r="A58" s="390"/>
      <c r="B58" s="409"/>
      <c r="G58" s="1320"/>
      <c r="H58" s="1320"/>
      <c r="I58" s="1330"/>
      <c r="J58" s="1330"/>
      <c r="K58" s="1327"/>
      <c r="L58" s="1327"/>
      <c r="M58" s="1327"/>
      <c r="N58" s="1327"/>
      <c r="AM58" s="390"/>
      <c r="AN58" s="1324"/>
      <c r="AO58" s="1324"/>
      <c r="AP58" s="1324"/>
      <c r="AQ58" s="1324"/>
      <c r="AR58" s="1324"/>
      <c r="AS58" s="1324"/>
      <c r="AT58" s="1324"/>
      <c r="AU58" s="1324"/>
      <c r="AV58" s="1324"/>
      <c r="AW58" s="1324"/>
      <c r="AX58" s="1324"/>
      <c r="AY58" s="1324"/>
      <c r="AZ58" s="1324"/>
      <c r="BA58" s="1324"/>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612</v>
      </c>
    </row>
    <row r="64" spans="1:109" ht="13.2" x14ac:dyDescent="0.2">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615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607</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ht="13.2" x14ac:dyDescent="0.2">
      <c r="B73" s="397"/>
      <c r="G73" s="1331"/>
      <c r="H73" s="1331"/>
      <c r="I73" s="1331"/>
      <c r="J73" s="1331"/>
      <c r="K73" s="1332"/>
      <c r="L73" s="1332"/>
      <c r="M73" s="1332"/>
      <c r="N73" s="1332"/>
      <c r="AM73" s="406"/>
      <c r="AN73" s="1328" t="s">
        <v>608</v>
      </c>
      <c r="AO73" s="1328"/>
      <c r="AP73" s="1328"/>
      <c r="AQ73" s="1328"/>
      <c r="AR73" s="1328"/>
      <c r="AS73" s="1328"/>
      <c r="AT73" s="1328"/>
      <c r="AU73" s="1328"/>
      <c r="AV73" s="1328"/>
      <c r="AW73" s="1328"/>
      <c r="AX73" s="1328"/>
      <c r="AY73" s="1328"/>
      <c r="AZ73" s="1328"/>
      <c r="BA73" s="1328"/>
      <c r="BB73" s="1328" t="s">
        <v>609</v>
      </c>
      <c r="BC73" s="1328"/>
      <c r="BD73" s="1328"/>
      <c r="BE73" s="1328"/>
      <c r="BF73" s="1328"/>
      <c r="BG73" s="1328"/>
      <c r="BH73" s="1328"/>
      <c r="BI73" s="1328"/>
      <c r="BJ73" s="1328"/>
      <c r="BK73" s="1328"/>
      <c r="BL73" s="1328"/>
      <c r="BM73" s="1328"/>
      <c r="BN73" s="1328"/>
      <c r="BO73" s="1328"/>
      <c r="BP73" s="1326">
        <v>6.4</v>
      </c>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v>1.9</v>
      </c>
      <c r="CO73" s="1326"/>
      <c r="CP73" s="1326"/>
      <c r="CQ73" s="1326"/>
      <c r="CR73" s="1326"/>
      <c r="CS73" s="1326"/>
      <c r="CT73" s="1326"/>
      <c r="CU73" s="1326"/>
      <c r="CV73" s="1326"/>
      <c r="CW73" s="1326"/>
      <c r="CX73" s="1326"/>
      <c r="CY73" s="1326"/>
      <c r="CZ73" s="1326"/>
      <c r="DA73" s="1326"/>
      <c r="DB73" s="1326"/>
      <c r="DC73" s="1326"/>
    </row>
    <row r="74" spans="2:107" ht="13.2" x14ac:dyDescent="0.2">
      <c r="B74" s="397"/>
      <c r="G74" s="1331"/>
      <c r="H74" s="1331"/>
      <c r="I74" s="1331"/>
      <c r="J74" s="1331"/>
      <c r="K74" s="1332"/>
      <c r="L74" s="1332"/>
      <c r="M74" s="1332"/>
      <c r="N74" s="1332"/>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2" x14ac:dyDescent="0.2">
      <c r="B75" s="397"/>
      <c r="G75" s="1331"/>
      <c r="H75" s="1331"/>
      <c r="I75" s="1320"/>
      <c r="J75" s="1320"/>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613</v>
      </c>
      <c r="BC75" s="1328"/>
      <c r="BD75" s="1328"/>
      <c r="BE75" s="1328"/>
      <c r="BF75" s="1328"/>
      <c r="BG75" s="1328"/>
      <c r="BH75" s="1328"/>
      <c r="BI75" s="1328"/>
      <c r="BJ75" s="1328"/>
      <c r="BK75" s="1328"/>
      <c r="BL75" s="1328"/>
      <c r="BM75" s="1328"/>
      <c r="BN75" s="1328"/>
      <c r="BO75" s="1328"/>
      <c r="BP75" s="1326">
        <v>6.1</v>
      </c>
      <c r="BQ75" s="1326"/>
      <c r="BR75" s="1326"/>
      <c r="BS75" s="1326"/>
      <c r="BT75" s="1326"/>
      <c r="BU75" s="1326"/>
      <c r="BV75" s="1326"/>
      <c r="BW75" s="1326"/>
      <c r="BX75" s="1326">
        <v>6.7</v>
      </c>
      <c r="BY75" s="1326"/>
      <c r="BZ75" s="1326"/>
      <c r="CA75" s="1326"/>
      <c r="CB75" s="1326"/>
      <c r="CC75" s="1326"/>
      <c r="CD75" s="1326"/>
      <c r="CE75" s="1326"/>
      <c r="CF75" s="1326">
        <v>8.1999999999999993</v>
      </c>
      <c r="CG75" s="1326"/>
      <c r="CH75" s="1326"/>
      <c r="CI75" s="1326"/>
      <c r="CJ75" s="1326"/>
      <c r="CK75" s="1326"/>
      <c r="CL75" s="1326"/>
      <c r="CM75" s="1326"/>
      <c r="CN75" s="1326">
        <v>9.6</v>
      </c>
      <c r="CO75" s="1326"/>
      <c r="CP75" s="1326"/>
      <c r="CQ75" s="1326"/>
      <c r="CR75" s="1326"/>
      <c r="CS75" s="1326"/>
      <c r="CT75" s="1326"/>
      <c r="CU75" s="1326"/>
      <c r="CV75" s="1326">
        <v>10.4</v>
      </c>
      <c r="CW75" s="1326"/>
      <c r="CX75" s="1326"/>
      <c r="CY75" s="1326"/>
      <c r="CZ75" s="1326"/>
      <c r="DA75" s="1326"/>
      <c r="DB75" s="1326"/>
      <c r="DC75" s="1326"/>
    </row>
    <row r="76" spans="2:107" ht="13.2" x14ac:dyDescent="0.2">
      <c r="B76" s="397"/>
      <c r="G76" s="1331"/>
      <c r="H76" s="1331"/>
      <c r="I76" s="1320"/>
      <c r="J76" s="1320"/>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2" x14ac:dyDescent="0.2">
      <c r="B77" s="397"/>
      <c r="G77" s="1320"/>
      <c r="H77" s="1320"/>
      <c r="I77" s="1320"/>
      <c r="J77" s="1320"/>
      <c r="K77" s="1332"/>
      <c r="L77" s="1332"/>
      <c r="M77" s="1332"/>
      <c r="N77" s="1332"/>
      <c r="AN77" s="1324" t="s">
        <v>611</v>
      </c>
      <c r="AO77" s="1324"/>
      <c r="AP77" s="1324"/>
      <c r="AQ77" s="1324"/>
      <c r="AR77" s="1324"/>
      <c r="AS77" s="1324"/>
      <c r="AT77" s="1324"/>
      <c r="AU77" s="1324"/>
      <c r="AV77" s="1324"/>
      <c r="AW77" s="1324"/>
      <c r="AX77" s="1324"/>
      <c r="AY77" s="1324"/>
      <c r="AZ77" s="1324"/>
      <c r="BA77" s="1324"/>
      <c r="BB77" s="1328" t="s">
        <v>609</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ht="13.2" x14ac:dyDescent="0.2">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2" x14ac:dyDescent="0.2">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8" t="s">
        <v>613</v>
      </c>
      <c r="BC79" s="1328"/>
      <c r="BD79" s="1328"/>
      <c r="BE79" s="1328"/>
      <c r="BF79" s="1328"/>
      <c r="BG79" s="1328"/>
      <c r="BH79" s="1328"/>
      <c r="BI79" s="1328"/>
      <c r="BJ79" s="1328"/>
      <c r="BK79" s="1328"/>
      <c r="BL79" s="1328"/>
      <c r="BM79" s="1328"/>
      <c r="BN79" s="1328"/>
      <c r="BO79" s="1328"/>
      <c r="BP79" s="1326">
        <v>7.4</v>
      </c>
      <c r="BQ79" s="1326"/>
      <c r="BR79" s="1326"/>
      <c r="BS79" s="1326"/>
      <c r="BT79" s="1326"/>
      <c r="BU79" s="1326"/>
      <c r="BV79" s="1326"/>
      <c r="BW79" s="1326"/>
      <c r="BX79" s="1326">
        <v>7.1</v>
      </c>
      <c r="BY79" s="1326"/>
      <c r="BZ79" s="1326"/>
      <c r="CA79" s="1326"/>
      <c r="CB79" s="1326"/>
      <c r="CC79" s="1326"/>
      <c r="CD79" s="1326"/>
      <c r="CE79" s="1326"/>
      <c r="CF79" s="1326">
        <v>7.1</v>
      </c>
      <c r="CG79" s="1326"/>
      <c r="CH79" s="1326"/>
      <c r="CI79" s="1326"/>
      <c r="CJ79" s="1326"/>
      <c r="CK79" s="1326"/>
      <c r="CL79" s="1326"/>
      <c r="CM79" s="1326"/>
      <c r="CN79" s="1326">
        <v>7.3</v>
      </c>
      <c r="CO79" s="1326"/>
      <c r="CP79" s="1326"/>
      <c r="CQ79" s="1326"/>
      <c r="CR79" s="1326"/>
      <c r="CS79" s="1326"/>
      <c r="CT79" s="1326"/>
      <c r="CU79" s="1326"/>
      <c r="CV79" s="1326">
        <v>7.4</v>
      </c>
      <c r="CW79" s="1326"/>
      <c r="CX79" s="1326"/>
      <c r="CY79" s="1326"/>
      <c r="CZ79" s="1326"/>
      <c r="DA79" s="1326"/>
      <c r="DB79" s="1326"/>
      <c r="DC79" s="1326"/>
    </row>
    <row r="80" spans="2:107" ht="13.2" x14ac:dyDescent="0.2">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qdflGVg4ydcxyAxqdUbnohJ7EVjEOwLCLjN0ObhCJNcKsQuu1kJToxvsc5gNSupWTr0B1aP+JDPTIZhqpBHPCg==" saltValue="hBJXgNO3rGMSkUaYy/WO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614</v>
      </c>
    </row>
  </sheetData>
  <sheetProtection algorithmName="SHA-512" hashValue="GIglgnZ7j9Enljo0iATphNvzrwmJG0pJJIQKuWdCCurecwswGCGR/NoHvtnv1LD1lvGtDkRZwnG5qiS+CKTAkw==" saltValue="gTljh0hoWH/LMdh5invVE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614</v>
      </c>
    </row>
  </sheetData>
  <sheetProtection algorithmName="SHA-512" hashValue="kxN9Rb5vTlvLh55z4RjJ0P7Hi+uymsVjMool629VijHexBLhKkVubXuVh6cMJqxe8dDCJDwBy9n6Jd0OT8XM0w==" saltValue="nH4B+j2VIOdZOEvS7oAg7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553</v>
      </c>
      <c r="G2" s="157"/>
      <c r="H2" s="158"/>
    </row>
    <row r="3" spans="1:8" x14ac:dyDescent="0.2">
      <c r="A3" s="154" t="s">
        <v>546</v>
      </c>
      <c r="B3" s="159"/>
      <c r="C3" s="160"/>
      <c r="D3" s="161">
        <v>48987</v>
      </c>
      <c r="E3" s="162"/>
      <c r="F3" s="163">
        <v>291945</v>
      </c>
      <c r="G3" s="164"/>
      <c r="H3" s="165"/>
    </row>
    <row r="4" spans="1:8" x14ac:dyDescent="0.2">
      <c r="A4" s="166"/>
      <c r="B4" s="167"/>
      <c r="C4" s="168"/>
      <c r="D4" s="169">
        <v>31825</v>
      </c>
      <c r="E4" s="170"/>
      <c r="F4" s="171">
        <v>127651</v>
      </c>
      <c r="G4" s="172"/>
      <c r="H4" s="173"/>
    </row>
    <row r="5" spans="1:8" x14ac:dyDescent="0.2">
      <c r="A5" s="154" t="s">
        <v>548</v>
      </c>
      <c r="B5" s="159"/>
      <c r="C5" s="160"/>
      <c r="D5" s="161">
        <v>41230</v>
      </c>
      <c r="E5" s="162"/>
      <c r="F5" s="163">
        <v>291173</v>
      </c>
      <c r="G5" s="164"/>
      <c r="H5" s="165"/>
    </row>
    <row r="6" spans="1:8" x14ac:dyDescent="0.2">
      <c r="A6" s="166"/>
      <c r="B6" s="167"/>
      <c r="C6" s="168"/>
      <c r="D6" s="169">
        <v>32388</v>
      </c>
      <c r="E6" s="170"/>
      <c r="F6" s="171">
        <v>119071</v>
      </c>
      <c r="G6" s="172"/>
      <c r="H6" s="173"/>
    </row>
    <row r="7" spans="1:8" x14ac:dyDescent="0.2">
      <c r="A7" s="154" t="s">
        <v>549</v>
      </c>
      <c r="B7" s="159"/>
      <c r="C7" s="160"/>
      <c r="D7" s="161">
        <v>80032</v>
      </c>
      <c r="E7" s="162"/>
      <c r="F7" s="163">
        <v>271581</v>
      </c>
      <c r="G7" s="164"/>
      <c r="H7" s="165"/>
    </row>
    <row r="8" spans="1:8" x14ac:dyDescent="0.2">
      <c r="A8" s="166"/>
      <c r="B8" s="167"/>
      <c r="C8" s="168"/>
      <c r="D8" s="169">
        <v>25899</v>
      </c>
      <c r="E8" s="170"/>
      <c r="F8" s="171">
        <v>117844</v>
      </c>
      <c r="G8" s="172"/>
      <c r="H8" s="173"/>
    </row>
    <row r="9" spans="1:8" x14ac:dyDescent="0.2">
      <c r="A9" s="154" t="s">
        <v>550</v>
      </c>
      <c r="B9" s="159"/>
      <c r="C9" s="160"/>
      <c r="D9" s="161">
        <v>138095</v>
      </c>
      <c r="E9" s="162"/>
      <c r="F9" s="163">
        <v>268375</v>
      </c>
      <c r="G9" s="164"/>
      <c r="H9" s="165"/>
    </row>
    <row r="10" spans="1:8" x14ac:dyDescent="0.2">
      <c r="A10" s="166"/>
      <c r="B10" s="167"/>
      <c r="C10" s="168"/>
      <c r="D10" s="169">
        <v>114213</v>
      </c>
      <c r="E10" s="170"/>
      <c r="F10" s="171">
        <v>119602</v>
      </c>
      <c r="G10" s="172"/>
      <c r="H10" s="173"/>
    </row>
    <row r="11" spans="1:8" x14ac:dyDescent="0.2">
      <c r="A11" s="154" t="s">
        <v>551</v>
      </c>
      <c r="B11" s="159"/>
      <c r="C11" s="160"/>
      <c r="D11" s="161">
        <v>177100</v>
      </c>
      <c r="E11" s="162"/>
      <c r="F11" s="163">
        <v>301035</v>
      </c>
      <c r="G11" s="164"/>
      <c r="H11" s="165"/>
    </row>
    <row r="12" spans="1:8" x14ac:dyDescent="0.2">
      <c r="A12" s="166"/>
      <c r="B12" s="167"/>
      <c r="C12" s="174"/>
      <c r="D12" s="169">
        <v>169437</v>
      </c>
      <c r="E12" s="170"/>
      <c r="F12" s="171">
        <v>154376</v>
      </c>
      <c r="G12" s="172"/>
      <c r="H12" s="173"/>
    </row>
    <row r="13" spans="1:8" x14ac:dyDescent="0.2">
      <c r="A13" s="154"/>
      <c r="B13" s="159"/>
      <c r="C13" s="175"/>
      <c r="D13" s="176">
        <v>97089</v>
      </c>
      <c r="E13" s="177"/>
      <c r="F13" s="178">
        <v>284822</v>
      </c>
      <c r="G13" s="179"/>
      <c r="H13" s="165"/>
    </row>
    <row r="14" spans="1:8" x14ac:dyDescent="0.2">
      <c r="A14" s="166"/>
      <c r="B14" s="167"/>
      <c r="C14" s="168"/>
      <c r="D14" s="169">
        <v>74752</v>
      </c>
      <c r="E14" s="170"/>
      <c r="F14" s="171">
        <v>127709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5.98</v>
      </c>
      <c r="C19" s="180">
        <f>ROUND(VALUE(SUBSTITUTE(実質収支比率等に係る経年分析!G$48,"▲","-")),2)</f>
        <v>4.82</v>
      </c>
      <c r="D19" s="180">
        <f>ROUND(VALUE(SUBSTITUTE(実質収支比率等に係る経年分析!H$48,"▲","-")),2)</f>
        <v>3.93</v>
      </c>
      <c r="E19" s="180">
        <f>ROUND(VALUE(SUBSTITUTE(実質収支比率等に係る経年分析!I$48,"▲","-")),2)</f>
        <v>5.35</v>
      </c>
      <c r="F19" s="180">
        <f>ROUND(VALUE(SUBSTITUTE(実質収支比率等に係る経年分析!J$48,"▲","-")),2)</f>
        <v>6.26</v>
      </c>
    </row>
    <row r="20" spans="1:11" x14ac:dyDescent="0.2">
      <c r="A20" s="180" t="s">
        <v>54</v>
      </c>
      <c r="B20" s="180">
        <f>ROUND(VALUE(SUBSTITUTE(実質収支比率等に係る経年分析!F$47,"▲","-")),2)</f>
        <v>58.15</v>
      </c>
      <c r="C20" s="180">
        <f>ROUND(VALUE(SUBSTITUTE(実質収支比率等に係る経年分析!G$47,"▲","-")),2)</f>
        <v>60.02</v>
      </c>
      <c r="D20" s="180">
        <f>ROUND(VALUE(SUBSTITUTE(実質収支比率等に係る経年分析!H$47,"▲","-")),2)</f>
        <v>56.42</v>
      </c>
      <c r="E20" s="180">
        <f>ROUND(VALUE(SUBSTITUTE(実質収支比率等に係る経年分析!I$47,"▲","-")),2)</f>
        <v>50.72</v>
      </c>
      <c r="F20" s="180">
        <f>ROUND(VALUE(SUBSTITUTE(実質収支比率等に係る経年分析!J$47,"▲","-")),2)</f>
        <v>44.85</v>
      </c>
    </row>
    <row r="21" spans="1:11" x14ac:dyDescent="0.2">
      <c r="A21" s="180" t="s">
        <v>55</v>
      </c>
      <c r="B21" s="180">
        <f>IF(ISNUMBER(VALUE(SUBSTITUTE(実質収支比率等に係る経年分析!F$49,"▲","-"))),ROUND(VALUE(SUBSTITUTE(実質収支比率等に係る経年分析!F$49,"▲","-")),2),NA())</f>
        <v>5.15</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-2.98</v>
      </c>
      <c r="E21" s="180">
        <f>IF(ISNUMBER(VALUE(SUBSTITUTE(実質収支比率等に係る経年分析!I$49,"▲","-"))),ROUND(VALUE(SUBSTITUTE(実質収支比率等に係る経年分析!I$49,"▲","-")),2),NA())</f>
        <v>-3.77</v>
      </c>
      <c r="F21" s="180">
        <f>IF(ISNUMBER(VALUE(SUBSTITUTE(実質収支比率等に係る経年分析!J$49,"▲","-"))),ROUND(VALUE(SUBSTITUTE(実質収支比率等に係る経年分析!J$49,"▲","-")),2),NA())</f>
        <v>-1.53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墓地事業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
      <c r="A32" s="181" t="str">
        <f>IF(連結実質赤字比率に係る赤字・黒字の構成分析!C$38="",NA(),連結実質赤字比率に係る赤字・黒字の構成分析!C$38)</f>
        <v>農業集落排水事業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2">
      <c r="A33" s="181" t="str">
        <f>IF(連結実質赤字比率に係る赤字・黒字の構成分析!C$37="",NA(),連結実質赤字比率に係る赤字・黒字の構成分析!C$37)</f>
        <v>特定環境保全公共下水道事業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2">
      <c r="A34" s="181" t="str">
        <f>IF(連結実質赤字比率に係る赤字・黒字の構成分析!C$36="",NA(),連結実質赤字比率に係る赤字・黒字の構成分析!C$36)</f>
        <v>介護保険</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0.37</v>
      </c>
    </row>
    <row r="35" spans="1:16" x14ac:dyDescent="0.2">
      <c r="A35" s="181" t="str">
        <f>IF(連結実質赤字比率に係る赤字・黒字の構成分析!C$35="",NA(),連結実質赤字比率に係る赤字・黒字の構成分析!C$35)</f>
        <v>国民健康保険</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0.14000000000000001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4.8099999999999996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6.25</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215</v>
      </c>
      <c r="E42" s="182"/>
      <c r="F42" s="182"/>
      <c r="G42" s="182">
        <f>'実質公債費比率（分子）の構造'!L$52</f>
        <v>222</v>
      </c>
      <c r="H42" s="182"/>
      <c r="I42" s="182"/>
      <c r="J42" s="182">
        <f>'実質公債費比率（分子）の構造'!M$52</f>
        <v>259</v>
      </c>
      <c r="K42" s="182"/>
      <c r="L42" s="182"/>
      <c r="M42" s="182">
        <f>'実質公債費比率（分子）の構造'!N$52</f>
        <v>266</v>
      </c>
      <c r="N42" s="182"/>
      <c r="O42" s="182"/>
      <c r="P42" s="182">
        <f>'実質公債費比率（分子）の構造'!O$52</f>
        <v>268</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11</v>
      </c>
      <c r="C45" s="182"/>
      <c r="D45" s="182"/>
      <c r="E45" s="182">
        <f>'実質公債費比率（分子）の構造'!L$49</f>
        <v>9</v>
      </c>
      <c r="F45" s="182"/>
      <c r="G45" s="182"/>
      <c r="H45" s="182">
        <f>'実質公債費比率（分子）の構造'!M$49</f>
        <v>9</v>
      </c>
      <c r="I45" s="182"/>
      <c r="J45" s="182"/>
      <c r="K45" s="182">
        <f>'実質公債費比率（分子）の構造'!N$49</f>
        <v>7</v>
      </c>
      <c r="L45" s="182"/>
      <c r="M45" s="182"/>
      <c r="N45" s="182">
        <f>'実質公債費比率（分子）の構造'!O$49</f>
        <v>7</v>
      </c>
      <c r="O45" s="182"/>
      <c r="P45" s="182"/>
    </row>
    <row r="46" spans="1:16" x14ac:dyDescent="0.2">
      <c r="A46" s="182" t="s">
        <v>66</v>
      </c>
      <c r="B46" s="182">
        <f>'実質公債費比率（分子）の構造'!K$48</f>
        <v>87</v>
      </c>
      <c r="C46" s="182"/>
      <c r="D46" s="182"/>
      <c r="E46" s="182">
        <f>'実質公債費比率（分子）の構造'!L$48</f>
        <v>105</v>
      </c>
      <c r="F46" s="182"/>
      <c r="G46" s="182"/>
      <c r="H46" s="182">
        <f>'実質公債費比率（分子）の構造'!M$48</f>
        <v>105</v>
      </c>
      <c r="I46" s="182"/>
      <c r="J46" s="182"/>
      <c r="K46" s="182">
        <f>'実質公債費比率（分子）の構造'!N$48</f>
        <v>105</v>
      </c>
      <c r="L46" s="182"/>
      <c r="M46" s="182"/>
      <c r="N46" s="182">
        <f>'実質公債費比率（分子）の構造'!O$48</f>
        <v>105</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201</v>
      </c>
      <c r="C49" s="182"/>
      <c r="D49" s="182"/>
      <c r="E49" s="182">
        <f>'実質公債費比率（分子）の構造'!L$45</f>
        <v>215</v>
      </c>
      <c r="F49" s="182"/>
      <c r="G49" s="182"/>
      <c r="H49" s="182">
        <f>'実質公債費比率（分子）の構造'!M$45</f>
        <v>281</v>
      </c>
      <c r="I49" s="182"/>
      <c r="J49" s="182"/>
      <c r="K49" s="182">
        <f>'実質公債費比率（分子）の構造'!N$45</f>
        <v>292</v>
      </c>
      <c r="L49" s="182"/>
      <c r="M49" s="182"/>
      <c r="N49" s="182">
        <f>'実質公債費比率（分子）の構造'!O$45</f>
        <v>306</v>
      </c>
      <c r="O49" s="182"/>
      <c r="P49" s="182"/>
    </row>
    <row r="50" spans="1:16" x14ac:dyDescent="0.2">
      <c r="A50" s="182" t="s">
        <v>70</v>
      </c>
      <c r="B50" s="182" t="e">
        <f>NA()</f>
        <v>#N/A</v>
      </c>
      <c r="C50" s="182">
        <f>IF(ISNUMBER('実質公債費比率（分子）の構造'!K$53),'実質公債費比率（分子）の構造'!K$53,NA())</f>
        <v>84</v>
      </c>
      <c r="D50" s="182" t="e">
        <f>NA()</f>
        <v>#N/A</v>
      </c>
      <c r="E50" s="182" t="e">
        <f>NA()</f>
        <v>#N/A</v>
      </c>
      <c r="F50" s="182">
        <f>IF(ISNUMBER('実質公債費比率（分子）の構造'!L$53),'実質公債費比率（分子）の構造'!L$53,NA())</f>
        <v>107</v>
      </c>
      <c r="G50" s="182" t="e">
        <f>NA()</f>
        <v>#N/A</v>
      </c>
      <c r="H50" s="182" t="e">
        <f>NA()</f>
        <v>#N/A</v>
      </c>
      <c r="I50" s="182">
        <f>IF(ISNUMBER('実質公債費比率（分子）の構造'!M$53),'実質公債費比率（分子）の構造'!M$53,NA())</f>
        <v>136</v>
      </c>
      <c r="J50" s="182" t="e">
        <f>NA()</f>
        <v>#N/A</v>
      </c>
      <c r="K50" s="182" t="e">
        <f>NA()</f>
        <v>#N/A</v>
      </c>
      <c r="L50" s="182">
        <f>IF(ISNUMBER('実質公債費比率（分子）の構造'!N$53),'実質公債費比率（分子）の構造'!N$53,NA())</f>
        <v>138</v>
      </c>
      <c r="M50" s="182" t="e">
        <f>NA()</f>
        <v>#N/A</v>
      </c>
      <c r="N50" s="182" t="e">
        <f>NA()</f>
        <v>#N/A</v>
      </c>
      <c r="O50" s="182">
        <f>IF(ISNUMBER('実質公債費比率（分子）の構造'!O$53),'実質公債費比率（分子）の構造'!O$53,NA())</f>
        <v>150</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2735</v>
      </c>
      <c r="E56" s="181"/>
      <c r="F56" s="181"/>
      <c r="G56" s="181">
        <f>'将来負担比率（分子）の構造'!J$52</f>
        <v>2620</v>
      </c>
      <c r="H56" s="181"/>
      <c r="I56" s="181"/>
      <c r="J56" s="181">
        <f>'将来負担比率（分子）の構造'!K$52</f>
        <v>2703</v>
      </c>
      <c r="K56" s="181"/>
      <c r="L56" s="181"/>
      <c r="M56" s="181">
        <f>'将来負担比率（分子）の構造'!L$52</f>
        <v>2792</v>
      </c>
      <c r="N56" s="181"/>
      <c r="O56" s="181"/>
      <c r="P56" s="181">
        <f>'将来負担比率（分子）の構造'!M$52</f>
        <v>2861</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40</v>
      </c>
      <c r="B58" s="181"/>
      <c r="C58" s="181"/>
      <c r="D58" s="181">
        <f>'将来負担比率（分子）の構造'!I$50</f>
        <v>1580</v>
      </c>
      <c r="E58" s="181"/>
      <c r="F58" s="181"/>
      <c r="G58" s="181">
        <f>'将来負担比率（分子）の構造'!J$50</f>
        <v>1675</v>
      </c>
      <c r="H58" s="181"/>
      <c r="I58" s="181"/>
      <c r="J58" s="181">
        <f>'将来負担比率（分子）の構造'!K$50</f>
        <v>1632</v>
      </c>
      <c r="K58" s="181"/>
      <c r="L58" s="181"/>
      <c r="M58" s="181">
        <f>'将来負担比率（分子）の構造'!L$50</f>
        <v>1640</v>
      </c>
      <c r="N58" s="181"/>
      <c r="O58" s="181"/>
      <c r="P58" s="181">
        <f>'将来負担比率（分子）の構造'!M$50</f>
        <v>1652</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570</v>
      </c>
      <c r="C62" s="181"/>
      <c r="D62" s="181"/>
      <c r="E62" s="181">
        <f>'将来負担比率（分子）の構造'!J$45</f>
        <v>487</v>
      </c>
      <c r="F62" s="181"/>
      <c r="G62" s="181"/>
      <c r="H62" s="181">
        <f>'将来負担比率（分子）の構造'!K$45</f>
        <v>414</v>
      </c>
      <c r="I62" s="181"/>
      <c r="J62" s="181"/>
      <c r="K62" s="181">
        <f>'将来負担比率（分子）の構造'!L$45</f>
        <v>406</v>
      </c>
      <c r="L62" s="181"/>
      <c r="M62" s="181"/>
      <c r="N62" s="181">
        <f>'将来負担比率（分子）の構造'!M$45</f>
        <v>382</v>
      </c>
      <c r="O62" s="181"/>
      <c r="P62" s="181"/>
    </row>
    <row r="63" spans="1:16" x14ac:dyDescent="0.2">
      <c r="A63" s="181" t="s">
        <v>33</v>
      </c>
      <c r="B63" s="181">
        <f>'将来負担比率（分子）の構造'!I$44</f>
        <v>5</v>
      </c>
      <c r="C63" s="181"/>
      <c r="D63" s="181"/>
      <c r="E63" s="181">
        <f>'将来負担比率（分子）の構造'!J$44</f>
        <v>5</v>
      </c>
      <c r="F63" s="181"/>
      <c r="G63" s="181"/>
      <c r="H63" s="181">
        <f>'将来負担比率（分子）の構造'!K$44</f>
        <v>7</v>
      </c>
      <c r="I63" s="181"/>
      <c r="J63" s="181"/>
      <c r="K63" s="181">
        <f>'将来負担比率（分子）の構造'!L$44</f>
        <v>6</v>
      </c>
      <c r="L63" s="181"/>
      <c r="M63" s="181"/>
      <c r="N63" s="181">
        <f>'将来負担比率（分子）の構造'!M$44</f>
        <v>6</v>
      </c>
      <c r="O63" s="181"/>
      <c r="P63" s="181"/>
    </row>
    <row r="64" spans="1:16" x14ac:dyDescent="0.2">
      <c r="A64" s="181" t="s">
        <v>32</v>
      </c>
      <c r="B64" s="181">
        <f>'将来負担比率（分子）の構造'!I$43</f>
        <v>1033</v>
      </c>
      <c r="C64" s="181"/>
      <c r="D64" s="181"/>
      <c r="E64" s="181">
        <f>'将来負担比率（分子）の構造'!J$43</f>
        <v>862</v>
      </c>
      <c r="F64" s="181"/>
      <c r="G64" s="181"/>
      <c r="H64" s="181">
        <f>'将来負担比率（分子）の構造'!K$43</f>
        <v>817</v>
      </c>
      <c r="I64" s="181"/>
      <c r="J64" s="181"/>
      <c r="K64" s="181">
        <f>'将来負担比率（分子）の構造'!L$43</f>
        <v>1036</v>
      </c>
      <c r="L64" s="181"/>
      <c r="M64" s="181"/>
      <c r="N64" s="181">
        <f>'将来負担比率（分子）の構造'!M$43</f>
        <v>920</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2793</v>
      </c>
      <c r="C66" s="181"/>
      <c r="D66" s="181"/>
      <c r="E66" s="181">
        <f>'将来負担比率（分子）の構造'!J$41</f>
        <v>2786</v>
      </c>
      <c r="F66" s="181"/>
      <c r="G66" s="181"/>
      <c r="H66" s="181">
        <f>'将来負担比率（分子）の構造'!K$41</f>
        <v>2843</v>
      </c>
      <c r="I66" s="181"/>
      <c r="J66" s="181"/>
      <c r="K66" s="181">
        <f>'将来負担比率（分子）の構造'!L$41</f>
        <v>3009</v>
      </c>
      <c r="L66" s="181"/>
      <c r="M66" s="181"/>
      <c r="N66" s="181">
        <f>'将来負担比率（分子）の構造'!M$41</f>
        <v>3181</v>
      </c>
      <c r="O66" s="181"/>
      <c r="P66" s="181"/>
    </row>
    <row r="67" spans="1:16" x14ac:dyDescent="0.2">
      <c r="A67" s="181" t="s">
        <v>74</v>
      </c>
      <c r="B67" s="181" t="e">
        <f>NA()</f>
        <v>#N/A</v>
      </c>
      <c r="C67" s="181">
        <f>IF(ISNUMBER('将来負担比率（分子）の構造'!I$53), IF('将来負担比率（分子）の構造'!I$53 &lt; 0, 0, '将来負担比率（分子）の構造'!I$53), NA())</f>
        <v>87</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25</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889</v>
      </c>
      <c r="C72" s="185">
        <f>基金残高に係る経年分析!G55</f>
        <v>806</v>
      </c>
      <c r="D72" s="185">
        <f>基金残高に係る経年分析!H55</f>
        <v>759</v>
      </c>
    </row>
    <row r="73" spans="1:16" x14ac:dyDescent="0.2">
      <c r="A73" s="184" t="s">
        <v>77</v>
      </c>
      <c r="B73" s="185">
        <f>基金残高に係る経年分析!F56</f>
        <v>21</v>
      </c>
      <c r="C73" s="185">
        <f>基金残高に係る経年分析!G56</f>
        <v>21</v>
      </c>
      <c r="D73" s="185">
        <f>基金残高に係る経年分析!H56</f>
        <v>21</v>
      </c>
    </row>
    <row r="74" spans="1:16" x14ac:dyDescent="0.2">
      <c r="A74" s="184" t="s">
        <v>78</v>
      </c>
      <c r="B74" s="185">
        <f>基金残高に係る経年分析!F57</f>
        <v>709</v>
      </c>
      <c r="C74" s="185">
        <f>基金残高に係る経年分析!G57</f>
        <v>800</v>
      </c>
      <c r="D74" s="185">
        <f>基金残高に係る経年分析!H57</f>
        <v>859</v>
      </c>
    </row>
  </sheetData>
  <sheetProtection algorithmName="SHA-512" hashValue="+k5T7QnzgYpEliGqALpzGfkxFI6jAJIxb+eX6kQm9o8T7OQUx04ENyFBxhIXLYCBRIB5Vsotqs28vufDrCjzyw==" saltValue="F9337TkOfpqAArnuPliI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228</v>
      </c>
      <c r="C5" s="672"/>
      <c r="D5" s="672"/>
      <c r="E5" s="672"/>
      <c r="F5" s="672"/>
      <c r="G5" s="672"/>
      <c r="H5" s="672"/>
      <c r="I5" s="672"/>
      <c r="J5" s="672"/>
      <c r="K5" s="672"/>
      <c r="L5" s="672"/>
      <c r="M5" s="672"/>
      <c r="N5" s="672"/>
      <c r="O5" s="672"/>
      <c r="P5" s="672"/>
      <c r="Q5" s="673"/>
      <c r="R5" s="674">
        <v>347002</v>
      </c>
      <c r="S5" s="675"/>
      <c r="T5" s="675"/>
      <c r="U5" s="675"/>
      <c r="V5" s="675"/>
      <c r="W5" s="675"/>
      <c r="X5" s="675"/>
      <c r="Y5" s="676"/>
      <c r="Z5" s="677">
        <v>9.8000000000000007</v>
      </c>
      <c r="AA5" s="677"/>
      <c r="AB5" s="677"/>
      <c r="AC5" s="677"/>
      <c r="AD5" s="678">
        <v>347002</v>
      </c>
      <c r="AE5" s="678"/>
      <c r="AF5" s="678"/>
      <c r="AG5" s="678"/>
      <c r="AH5" s="678"/>
      <c r="AI5" s="678"/>
      <c r="AJ5" s="678"/>
      <c r="AK5" s="678"/>
      <c r="AL5" s="679">
        <v>21.4</v>
      </c>
      <c r="AM5" s="680"/>
      <c r="AN5" s="680"/>
      <c r="AO5" s="681"/>
      <c r="AP5" s="671" t="s">
        <v>229</v>
      </c>
      <c r="AQ5" s="672"/>
      <c r="AR5" s="672"/>
      <c r="AS5" s="672"/>
      <c r="AT5" s="672"/>
      <c r="AU5" s="672"/>
      <c r="AV5" s="672"/>
      <c r="AW5" s="672"/>
      <c r="AX5" s="672"/>
      <c r="AY5" s="672"/>
      <c r="AZ5" s="672"/>
      <c r="BA5" s="672"/>
      <c r="BB5" s="672"/>
      <c r="BC5" s="672"/>
      <c r="BD5" s="672"/>
      <c r="BE5" s="672"/>
      <c r="BF5" s="673"/>
      <c r="BG5" s="685">
        <v>347002</v>
      </c>
      <c r="BH5" s="686"/>
      <c r="BI5" s="686"/>
      <c r="BJ5" s="686"/>
      <c r="BK5" s="686"/>
      <c r="BL5" s="686"/>
      <c r="BM5" s="686"/>
      <c r="BN5" s="687"/>
      <c r="BO5" s="688">
        <v>100</v>
      </c>
      <c r="BP5" s="688"/>
      <c r="BQ5" s="688"/>
      <c r="BR5" s="688"/>
      <c r="BS5" s="689" t="s">
        <v>138</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2">
      <c r="B6" s="682" t="s">
        <v>233</v>
      </c>
      <c r="C6" s="683"/>
      <c r="D6" s="683"/>
      <c r="E6" s="683"/>
      <c r="F6" s="683"/>
      <c r="G6" s="683"/>
      <c r="H6" s="683"/>
      <c r="I6" s="683"/>
      <c r="J6" s="683"/>
      <c r="K6" s="683"/>
      <c r="L6" s="683"/>
      <c r="M6" s="683"/>
      <c r="N6" s="683"/>
      <c r="O6" s="683"/>
      <c r="P6" s="683"/>
      <c r="Q6" s="684"/>
      <c r="R6" s="685">
        <v>26553</v>
      </c>
      <c r="S6" s="686"/>
      <c r="T6" s="686"/>
      <c r="U6" s="686"/>
      <c r="V6" s="686"/>
      <c r="W6" s="686"/>
      <c r="X6" s="686"/>
      <c r="Y6" s="687"/>
      <c r="Z6" s="688">
        <v>0.8</v>
      </c>
      <c r="AA6" s="688"/>
      <c r="AB6" s="688"/>
      <c r="AC6" s="688"/>
      <c r="AD6" s="689">
        <v>26553</v>
      </c>
      <c r="AE6" s="689"/>
      <c r="AF6" s="689"/>
      <c r="AG6" s="689"/>
      <c r="AH6" s="689"/>
      <c r="AI6" s="689"/>
      <c r="AJ6" s="689"/>
      <c r="AK6" s="689"/>
      <c r="AL6" s="690">
        <v>1.6</v>
      </c>
      <c r="AM6" s="691"/>
      <c r="AN6" s="691"/>
      <c r="AO6" s="692"/>
      <c r="AP6" s="682" t="s">
        <v>234</v>
      </c>
      <c r="AQ6" s="683"/>
      <c r="AR6" s="683"/>
      <c r="AS6" s="683"/>
      <c r="AT6" s="683"/>
      <c r="AU6" s="683"/>
      <c r="AV6" s="683"/>
      <c r="AW6" s="683"/>
      <c r="AX6" s="683"/>
      <c r="AY6" s="683"/>
      <c r="AZ6" s="683"/>
      <c r="BA6" s="683"/>
      <c r="BB6" s="683"/>
      <c r="BC6" s="683"/>
      <c r="BD6" s="683"/>
      <c r="BE6" s="683"/>
      <c r="BF6" s="684"/>
      <c r="BG6" s="685">
        <v>347002</v>
      </c>
      <c r="BH6" s="686"/>
      <c r="BI6" s="686"/>
      <c r="BJ6" s="686"/>
      <c r="BK6" s="686"/>
      <c r="BL6" s="686"/>
      <c r="BM6" s="686"/>
      <c r="BN6" s="687"/>
      <c r="BO6" s="688">
        <v>100</v>
      </c>
      <c r="BP6" s="688"/>
      <c r="BQ6" s="688"/>
      <c r="BR6" s="688"/>
      <c r="BS6" s="689" t="s">
        <v>138</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50002</v>
      </c>
      <c r="CS6" s="686"/>
      <c r="CT6" s="686"/>
      <c r="CU6" s="686"/>
      <c r="CV6" s="686"/>
      <c r="CW6" s="686"/>
      <c r="CX6" s="686"/>
      <c r="CY6" s="687"/>
      <c r="CZ6" s="679">
        <v>1.5</v>
      </c>
      <c r="DA6" s="680"/>
      <c r="DB6" s="680"/>
      <c r="DC6" s="699"/>
      <c r="DD6" s="694" t="s">
        <v>236</v>
      </c>
      <c r="DE6" s="686"/>
      <c r="DF6" s="686"/>
      <c r="DG6" s="686"/>
      <c r="DH6" s="686"/>
      <c r="DI6" s="686"/>
      <c r="DJ6" s="686"/>
      <c r="DK6" s="686"/>
      <c r="DL6" s="686"/>
      <c r="DM6" s="686"/>
      <c r="DN6" s="686"/>
      <c r="DO6" s="686"/>
      <c r="DP6" s="687"/>
      <c r="DQ6" s="694">
        <v>50002</v>
      </c>
      <c r="DR6" s="686"/>
      <c r="DS6" s="686"/>
      <c r="DT6" s="686"/>
      <c r="DU6" s="686"/>
      <c r="DV6" s="686"/>
      <c r="DW6" s="686"/>
      <c r="DX6" s="686"/>
      <c r="DY6" s="686"/>
      <c r="DZ6" s="686"/>
      <c r="EA6" s="686"/>
      <c r="EB6" s="686"/>
      <c r="EC6" s="695"/>
    </row>
    <row r="7" spans="2:143" ht="11.25" customHeight="1" x14ac:dyDescent="0.2">
      <c r="B7" s="682" t="s">
        <v>237</v>
      </c>
      <c r="C7" s="683"/>
      <c r="D7" s="683"/>
      <c r="E7" s="683"/>
      <c r="F7" s="683"/>
      <c r="G7" s="683"/>
      <c r="H7" s="683"/>
      <c r="I7" s="683"/>
      <c r="J7" s="683"/>
      <c r="K7" s="683"/>
      <c r="L7" s="683"/>
      <c r="M7" s="683"/>
      <c r="N7" s="683"/>
      <c r="O7" s="683"/>
      <c r="P7" s="683"/>
      <c r="Q7" s="684"/>
      <c r="R7" s="685">
        <v>251</v>
      </c>
      <c r="S7" s="686"/>
      <c r="T7" s="686"/>
      <c r="U7" s="686"/>
      <c r="V7" s="686"/>
      <c r="W7" s="686"/>
      <c r="X7" s="686"/>
      <c r="Y7" s="687"/>
      <c r="Z7" s="688">
        <v>0</v>
      </c>
      <c r="AA7" s="688"/>
      <c r="AB7" s="688"/>
      <c r="AC7" s="688"/>
      <c r="AD7" s="689">
        <v>251</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139132</v>
      </c>
      <c r="BH7" s="686"/>
      <c r="BI7" s="686"/>
      <c r="BJ7" s="686"/>
      <c r="BK7" s="686"/>
      <c r="BL7" s="686"/>
      <c r="BM7" s="686"/>
      <c r="BN7" s="687"/>
      <c r="BO7" s="688">
        <v>40.1</v>
      </c>
      <c r="BP7" s="688"/>
      <c r="BQ7" s="688"/>
      <c r="BR7" s="688"/>
      <c r="BS7" s="689" t="s">
        <v>138</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889839</v>
      </c>
      <c r="CS7" s="686"/>
      <c r="CT7" s="686"/>
      <c r="CU7" s="686"/>
      <c r="CV7" s="686"/>
      <c r="CW7" s="686"/>
      <c r="CX7" s="686"/>
      <c r="CY7" s="687"/>
      <c r="CZ7" s="688">
        <v>26.2</v>
      </c>
      <c r="DA7" s="688"/>
      <c r="DB7" s="688"/>
      <c r="DC7" s="688"/>
      <c r="DD7" s="694">
        <v>8513</v>
      </c>
      <c r="DE7" s="686"/>
      <c r="DF7" s="686"/>
      <c r="DG7" s="686"/>
      <c r="DH7" s="686"/>
      <c r="DI7" s="686"/>
      <c r="DJ7" s="686"/>
      <c r="DK7" s="686"/>
      <c r="DL7" s="686"/>
      <c r="DM7" s="686"/>
      <c r="DN7" s="686"/>
      <c r="DO7" s="686"/>
      <c r="DP7" s="687"/>
      <c r="DQ7" s="694">
        <v>373745</v>
      </c>
      <c r="DR7" s="686"/>
      <c r="DS7" s="686"/>
      <c r="DT7" s="686"/>
      <c r="DU7" s="686"/>
      <c r="DV7" s="686"/>
      <c r="DW7" s="686"/>
      <c r="DX7" s="686"/>
      <c r="DY7" s="686"/>
      <c r="DZ7" s="686"/>
      <c r="EA7" s="686"/>
      <c r="EB7" s="686"/>
      <c r="EC7" s="695"/>
    </row>
    <row r="8" spans="2:143" ht="11.25" customHeight="1" x14ac:dyDescent="0.2">
      <c r="B8" s="682" t="s">
        <v>240</v>
      </c>
      <c r="C8" s="683"/>
      <c r="D8" s="683"/>
      <c r="E8" s="683"/>
      <c r="F8" s="683"/>
      <c r="G8" s="683"/>
      <c r="H8" s="683"/>
      <c r="I8" s="683"/>
      <c r="J8" s="683"/>
      <c r="K8" s="683"/>
      <c r="L8" s="683"/>
      <c r="M8" s="683"/>
      <c r="N8" s="683"/>
      <c r="O8" s="683"/>
      <c r="P8" s="683"/>
      <c r="Q8" s="684"/>
      <c r="R8" s="685">
        <v>854</v>
      </c>
      <c r="S8" s="686"/>
      <c r="T8" s="686"/>
      <c r="U8" s="686"/>
      <c r="V8" s="686"/>
      <c r="W8" s="686"/>
      <c r="X8" s="686"/>
      <c r="Y8" s="687"/>
      <c r="Z8" s="688">
        <v>0</v>
      </c>
      <c r="AA8" s="688"/>
      <c r="AB8" s="688"/>
      <c r="AC8" s="688"/>
      <c r="AD8" s="689">
        <v>854</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5642</v>
      </c>
      <c r="BH8" s="686"/>
      <c r="BI8" s="686"/>
      <c r="BJ8" s="686"/>
      <c r="BK8" s="686"/>
      <c r="BL8" s="686"/>
      <c r="BM8" s="686"/>
      <c r="BN8" s="687"/>
      <c r="BO8" s="688">
        <v>1.6</v>
      </c>
      <c r="BP8" s="688"/>
      <c r="BQ8" s="688"/>
      <c r="BR8" s="688"/>
      <c r="BS8" s="694" t="s">
        <v>236</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518048</v>
      </c>
      <c r="CS8" s="686"/>
      <c r="CT8" s="686"/>
      <c r="CU8" s="686"/>
      <c r="CV8" s="686"/>
      <c r="CW8" s="686"/>
      <c r="CX8" s="686"/>
      <c r="CY8" s="687"/>
      <c r="CZ8" s="688">
        <v>15.2</v>
      </c>
      <c r="DA8" s="688"/>
      <c r="DB8" s="688"/>
      <c r="DC8" s="688"/>
      <c r="DD8" s="694">
        <v>22594</v>
      </c>
      <c r="DE8" s="686"/>
      <c r="DF8" s="686"/>
      <c r="DG8" s="686"/>
      <c r="DH8" s="686"/>
      <c r="DI8" s="686"/>
      <c r="DJ8" s="686"/>
      <c r="DK8" s="686"/>
      <c r="DL8" s="686"/>
      <c r="DM8" s="686"/>
      <c r="DN8" s="686"/>
      <c r="DO8" s="686"/>
      <c r="DP8" s="687"/>
      <c r="DQ8" s="694">
        <v>335875</v>
      </c>
      <c r="DR8" s="686"/>
      <c r="DS8" s="686"/>
      <c r="DT8" s="686"/>
      <c r="DU8" s="686"/>
      <c r="DV8" s="686"/>
      <c r="DW8" s="686"/>
      <c r="DX8" s="686"/>
      <c r="DY8" s="686"/>
      <c r="DZ8" s="686"/>
      <c r="EA8" s="686"/>
      <c r="EB8" s="686"/>
      <c r="EC8" s="695"/>
    </row>
    <row r="9" spans="2:143" ht="11.25" customHeight="1" x14ac:dyDescent="0.2">
      <c r="B9" s="682" t="s">
        <v>243</v>
      </c>
      <c r="C9" s="683"/>
      <c r="D9" s="683"/>
      <c r="E9" s="683"/>
      <c r="F9" s="683"/>
      <c r="G9" s="683"/>
      <c r="H9" s="683"/>
      <c r="I9" s="683"/>
      <c r="J9" s="683"/>
      <c r="K9" s="683"/>
      <c r="L9" s="683"/>
      <c r="M9" s="683"/>
      <c r="N9" s="683"/>
      <c r="O9" s="683"/>
      <c r="P9" s="683"/>
      <c r="Q9" s="684"/>
      <c r="R9" s="685">
        <v>964</v>
      </c>
      <c r="S9" s="686"/>
      <c r="T9" s="686"/>
      <c r="U9" s="686"/>
      <c r="V9" s="686"/>
      <c r="W9" s="686"/>
      <c r="X9" s="686"/>
      <c r="Y9" s="687"/>
      <c r="Z9" s="688">
        <v>0</v>
      </c>
      <c r="AA9" s="688"/>
      <c r="AB9" s="688"/>
      <c r="AC9" s="688"/>
      <c r="AD9" s="689">
        <v>964</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118508</v>
      </c>
      <c r="BH9" s="686"/>
      <c r="BI9" s="686"/>
      <c r="BJ9" s="686"/>
      <c r="BK9" s="686"/>
      <c r="BL9" s="686"/>
      <c r="BM9" s="686"/>
      <c r="BN9" s="687"/>
      <c r="BO9" s="688">
        <v>34.200000000000003</v>
      </c>
      <c r="BP9" s="688"/>
      <c r="BQ9" s="688"/>
      <c r="BR9" s="688"/>
      <c r="BS9" s="694" t="s">
        <v>236</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102802</v>
      </c>
      <c r="CS9" s="686"/>
      <c r="CT9" s="686"/>
      <c r="CU9" s="686"/>
      <c r="CV9" s="686"/>
      <c r="CW9" s="686"/>
      <c r="CX9" s="686"/>
      <c r="CY9" s="687"/>
      <c r="CZ9" s="688">
        <v>3</v>
      </c>
      <c r="DA9" s="688"/>
      <c r="DB9" s="688"/>
      <c r="DC9" s="688"/>
      <c r="DD9" s="694">
        <v>39</v>
      </c>
      <c r="DE9" s="686"/>
      <c r="DF9" s="686"/>
      <c r="DG9" s="686"/>
      <c r="DH9" s="686"/>
      <c r="DI9" s="686"/>
      <c r="DJ9" s="686"/>
      <c r="DK9" s="686"/>
      <c r="DL9" s="686"/>
      <c r="DM9" s="686"/>
      <c r="DN9" s="686"/>
      <c r="DO9" s="686"/>
      <c r="DP9" s="687"/>
      <c r="DQ9" s="694">
        <v>88592</v>
      </c>
      <c r="DR9" s="686"/>
      <c r="DS9" s="686"/>
      <c r="DT9" s="686"/>
      <c r="DU9" s="686"/>
      <c r="DV9" s="686"/>
      <c r="DW9" s="686"/>
      <c r="DX9" s="686"/>
      <c r="DY9" s="686"/>
      <c r="DZ9" s="686"/>
      <c r="EA9" s="686"/>
      <c r="EB9" s="686"/>
      <c r="EC9" s="695"/>
    </row>
    <row r="10" spans="2:143" ht="11.25" customHeight="1" x14ac:dyDescent="0.2">
      <c r="B10" s="682" t="s">
        <v>246</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236</v>
      </c>
      <c r="AA10" s="688"/>
      <c r="AB10" s="688"/>
      <c r="AC10" s="688"/>
      <c r="AD10" s="689" t="s">
        <v>138</v>
      </c>
      <c r="AE10" s="689"/>
      <c r="AF10" s="689"/>
      <c r="AG10" s="689"/>
      <c r="AH10" s="689"/>
      <c r="AI10" s="689"/>
      <c r="AJ10" s="689"/>
      <c r="AK10" s="689"/>
      <c r="AL10" s="690" t="s">
        <v>236</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5740</v>
      </c>
      <c r="BH10" s="686"/>
      <c r="BI10" s="686"/>
      <c r="BJ10" s="686"/>
      <c r="BK10" s="686"/>
      <c r="BL10" s="686"/>
      <c r="BM10" s="686"/>
      <c r="BN10" s="687"/>
      <c r="BO10" s="688">
        <v>1.7</v>
      </c>
      <c r="BP10" s="688"/>
      <c r="BQ10" s="688"/>
      <c r="BR10" s="688"/>
      <c r="BS10" s="694" t="s">
        <v>236</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t="s">
        <v>138</v>
      </c>
      <c r="CS10" s="686"/>
      <c r="CT10" s="686"/>
      <c r="CU10" s="686"/>
      <c r="CV10" s="686"/>
      <c r="CW10" s="686"/>
      <c r="CX10" s="686"/>
      <c r="CY10" s="687"/>
      <c r="CZ10" s="688" t="s">
        <v>236</v>
      </c>
      <c r="DA10" s="688"/>
      <c r="DB10" s="688"/>
      <c r="DC10" s="688"/>
      <c r="DD10" s="694" t="s">
        <v>236</v>
      </c>
      <c r="DE10" s="686"/>
      <c r="DF10" s="686"/>
      <c r="DG10" s="686"/>
      <c r="DH10" s="686"/>
      <c r="DI10" s="686"/>
      <c r="DJ10" s="686"/>
      <c r="DK10" s="686"/>
      <c r="DL10" s="686"/>
      <c r="DM10" s="686"/>
      <c r="DN10" s="686"/>
      <c r="DO10" s="686"/>
      <c r="DP10" s="687"/>
      <c r="DQ10" s="694" t="s">
        <v>138</v>
      </c>
      <c r="DR10" s="686"/>
      <c r="DS10" s="686"/>
      <c r="DT10" s="686"/>
      <c r="DU10" s="686"/>
      <c r="DV10" s="686"/>
      <c r="DW10" s="686"/>
      <c r="DX10" s="686"/>
      <c r="DY10" s="686"/>
      <c r="DZ10" s="686"/>
      <c r="EA10" s="686"/>
      <c r="EB10" s="686"/>
      <c r="EC10" s="695"/>
    </row>
    <row r="11" spans="2:143" ht="11.25" customHeight="1" x14ac:dyDescent="0.2">
      <c r="B11" s="682" t="s">
        <v>249</v>
      </c>
      <c r="C11" s="683"/>
      <c r="D11" s="683"/>
      <c r="E11" s="683"/>
      <c r="F11" s="683"/>
      <c r="G11" s="683"/>
      <c r="H11" s="683"/>
      <c r="I11" s="683"/>
      <c r="J11" s="683"/>
      <c r="K11" s="683"/>
      <c r="L11" s="683"/>
      <c r="M11" s="683"/>
      <c r="N11" s="683"/>
      <c r="O11" s="683"/>
      <c r="P11" s="683"/>
      <c r="Q11" s="684"/>
      <c r="R11" s="685">
        <v>66176</v>
      </c>
      <c r="S11" s="686"/>
      <c r="T11" s="686"/>
      <c r="U11" s="686"/>
      <c r="V11" s="686"/>
      <c r="W11" s="686"/>
      <c r="X11" s="686"/>
      <c r="Y11" s="687"/>
      <c r="Z11" s="690">
        <v>1.9</v>
      </c>
      <c r="AA11" s="691"/>
      <c r="AB11" s="691"/>
      <c r="AC11" s="703"/>
      <c r="AD11" s="694">
        <v>66176</v>
      </c>
      <c r="AE11" s="686"/>
      <c r="AF11" s="686"/>
      <c r="AG11" s="686"/>
      <c r="AH11" s="686"/>
      <c r="AI11" s="686"/>
      <c r="AJ11" s="686"/>
      <c r="AK11" s="687"/>
      <c r="AL11" s="690">
        <v>4.0999999999999996</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9242</v>
      </c>
      <c r="BH11" s="686"/>
      <c r="BI11" s="686"/>
      <c r="BJ11" s="686"/>
      <c r="BK11" s="686"/>
      <c r="BL11" s="686"/>
      <c r="BM11" s="686"/>
      <c r="BN11" s="687"/>
      <c r="BO11" s="688">
        <v>2.7</v>
      </c>
      <c r="BP11" s="688"/>
      <c r="BQ11" s="688"/>
      <c r="BR11" s="688"/>
      <c r="BS11" s="694" t="s">
        <v>236</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354228</v>
      </c>
      <c r="CS11" s="686"/>
      <c r="CT11" s="686"/>
      <c r="CU11" s="686"/>
      <c r="CV11" s="686"/>
      <c r="CW11" s="686"/>
      <c r="CX11" s="686"/>
      <c r="CY11" s="687"/>
      <c r="CZ11" s="688">
        <v>10.4</v>
      </c>
      <c r="DA11" s="688"/>
      <c r="DB11" s="688"/>
      <c r="DC11" s="688"/>
      <c r="DD11" s="694">
        <v>22208</v>
      </c>
      <c r="DE11" s="686"/>
      <c r="DF11" s="686"/>
      <c r="DG11" s="686"/>
      <c r="DH11" s="686"/>
      <c r="DI11" s="686"/>
      <c r="DJ11" s="686"/>
      <c r="DK11" s="686"/>
      <c r="DL11" s="686"/>
      <c r="DM11" s="686"/>
      <c r="DN11" s="686"/>
      <c r="DO11" s="686"/>
      <c r="DP11" s="687"/>
      <c r="DQ11" s="694">
        <v>182613</v>
      </c>
      <c r="DR11" s="686"/>
      <c r="DS11" s="686"/>
      <c r="DT11" s="686"/>
      <c r="DU11" s="686"/>
      <c r="DV11" s="686"/>
      <c r="DW11" s="686"/>
      <c r="DX11" s="686"/>
      <c r="DY11" s="686"/>
      <c r="DZ11" s="686"/>
      <c r="EA11" s="686"/>
      <c r="EB11" s="686"/>
      <c r="EC11" s="695"/>
    </row>
    <row r="12" spans="2:143" ht="11.25" customHeight="1" x14ac:dyDescent="0.2">
      <c r="B12" s="682" t="s">
        <v>252</v>
      </c>
      <c r="C12" s="683"/>
      <c r="D12" s="683"/>
      <c r="E12" s="683"/>
      <c r="F12" s="683"/>
      <c r="G12" s="683"/>
      <c r="H12" s="683"/>
      <c r="I12" s="683"/>
      <c r="J12" s="683"/>
      <c r="K12" s="683"/>
      <c r="L12" s="683"/>
      <c r="M12" s="683"/>
      <c r="N12" s="683"/>
      <c r="O12" s="683"/>
      <c r="P12" s="683"/>
      <c r="Q12" s="684"/>
      <c r="R12" s="685" t="s">
        <v>236</v>
      </c>
      <c r="S12" s="686"/>
      <c r="T12" s="686"/>
      <c r="U12" s="686"/>
      <c r="V12" s="686"/>
      <c r="W12" s="686"/>
      <c r="X12" s="686"/>
      <c r="Y12" s="687"/>
      <c r="Z12" s="688" t="s">
        <v>138</v>
      </c>
      <c r="AA12" s="688"/>
      <c r="AB12" s="688"/>
      <c r="AC12" s="688"/>
      <c r="AD12" s="689" t="s">
        <v>236</v>
      </c>
      <c r="AE12" s="689"/>
      <c r="AF12" s="689"/>
      <c r="AG12" s="689"/>
      <c r="AH12" s="689"/>
      <c r="AI12" s="689"/>
      <c r="AJ12" s="689"/>
      <c r="AK12" s="689"/>
      <c r="AL12" s="690" t="s">
        <v>236</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166827</v>
      </c>
      <c r="BH12" s="686"/>
      <c r="BI12" s="686"/>
      <c r="BJ12" s="686"/>
      <c r="BK12" s="686"/>
      <c r="BL12" s="686"/>
      <c r="BM12" s="686"/>
      <c r="BN12" s="687"/>
      <c r="BO12" s="688">
        <v>48.1</v>
      </c>
      <c r="BP12" s="688"/>
      <c r="BQ12" s="688"/>
      <c r="BR12" s="688"/>
      <c r="BS12" s="694" t="s">
        <v>236</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65112</v>
      </c>
      <c r="CS12" s="686"/>
      <c r="CT12" s="686"/>
      <c r="CU12" s="686"/>
      <c r="CV12" s="686"/>
      <c r="CW12" s="686"/>
      <c r="CX12" s="686"/>
      <c r="CY12" s="687"/>
      <c r="CZ12" s="688">
        <v>1.9</v>
      </c>
      <c r="DA12" s="688"/>
      <c r="DB12" s="688"/>
      <c r="DC12" s="688"/>
      <c r="DD12" s="694" t="s">
        <v>138</v>
      </c>
      <c r="DE12" s="686"/>
      <c r="DF12" s="686"/>
      <c r="DG12" s="686"/>
      <c r="DH12" s="686"/>
      <c r="DI12" s="686"/>
      <c r="DJ12" s="686"/>
      <c r="DK12" s="686"/>
      <c r="DL12" s="686"/>
      <c r="DM12" s="686"/>
      <c r="DN12" s="686"/>
      <c r="DO12" s="686"/>
      <c r="DP12" s="687"/>
      <c r="DQ12" s="694">
        <v>52404</v>
      </c>
      <c r="DR12" s="686"/>
      <c r="DS12" s="686"/>
      <c r="DT12" s="686"/>
      <c r="DU12" s="686"/>
      <c r="DV12" s="686"/>
      <c r="DW12" s="686"/>
      <c r="DX12" s="686"/>
      <c r="DY12" s="686"/>
      <c r="DZ12" s="686"/>
      <c r="EA12" s="686"/>
      <c r="EB12" s="686"/>
      <c r="EC12" s="695"/>
    </row>
    <row r="13" spans="2:143" ht="11.25" customHeight="1" x14ac:dyDescent="0.2">
      <c r="B13" s="682" t="s">
        <v>255</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236</v>
      </c>
      <c r="AA13" s="688"/>
      <c r="AB13" s="688"/>
      <c r="AC13" s="688"/>
      <c r="AD13" s="689" t="s">
        <v>236</v>
      </c>
      <c r="AE13" s="689"/>
      <c r="AF13" s="689"/>
      <c r="AG13" s="689"/>
      <c r="AH13" s="689"/>
      <c r="AI13" s="689"/>
      <c r="AJ13" s="689"/>
      <c r="AK13" s="689"/>
      <c r="AL13" s="690" t="s">
        <v>236</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166827</v>
      </c>
      <c r="BH13" s="686"/>
      <c r="BI13" s="686"/>
      <c r="BJ13" s="686"/>
      <c r="BK13" s="686"/>
      <c r="BL13" s="686"/>
      <c r="BM13" s="686"/>
      <c r="BN13" s="687"/>
      <c r="BO13" s="688">
        <v>48.1</v>
      </c>
      <c r="BP13" s="688"/>
      <c r="BQ13" s="688"/>
      <c r="BR13" s="688"/>
      <c r="BS13" s="694" t="s">
        <v>236</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392205</v>
      </c>
      <c r="CS13" s="686"/>
      <c r="CT13" s="686"/>
      <c r="CU13" s="686"/>
      <c r="CV13" s="686"/>
      <c r="CW13" s="686"/>
      <c r="CX13" s="686"/>
      <c r="CY13" s="687"/>
      <c r="CZ13" s="688">
        <v>11.5</v>
      </c>
      <c r="DA13" s="688"/>
      <c r="DB13" s="688"/>
      <c r="DC13" s="688"/>
      <c r="DD13" s="694">
        <v>251639</v>
      </c>
      <c r="DE13" s="686"/>
      <c r="DF13" s="686"/>
      <c r="DG13" s="686"/>
      <c r="DH13" s="686"/>
      <c r="DI13" s="686"/>
      <c r="DJ13" s="686"/>
      <c r="DK13" s="686"/>
      <c r="DL13" s="686"/>
      <c r="DM13" s="686"/>
      <c r="DN13" s="686"/>
      <c r="DO13" s="686"/>
      <c r="DP13" s="687"/>
      <c r="DQ13" s="694">
        <v>221702</v>
      </c>
      <c r="DR13" s="686"/>
      <c r="DS13" s="686"/>
      <c r="DT13" s="686"/>
      <c r="DU13" s="686"/>
      <c r="DV13" s="686"/>
      <c r="DW13" s="686"/>
      <c r="DX13" s="686"/>
      <c r="DY13" s="686"/>
      <c r="DZ13" s="686"/>
      <c r="EA13" s="686"/>
      <c r="EB13" s="686"/>
      <c r="EC13" s="695"/>
    </row>
    <row r="14" spans="2:143" ht="11.25" customHeight="1" x14ac:dyDescent="0.2">
      <c r="B14" s="682" t="s">
        <v>258</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13781</v>
      </c>
      <c r="BH14" s="686"/>
      <c r="BI14" s="686"/>
      <c r="BJ14" s="686"/>
      <c r="BK14" s="686"/>
      <c r="BL14" s="686"/>
      <c r="BM14" s="686"/>
      <c r="BN14" s="687"/>
      <c r="BO14" s="688">
        <v>4</v>
      </c>
      <c r="BP14" s="688"/>
      <c r="BQ14" s="688"/>
      <c r="BR14" s="688"/>
      <c r="BS14" s="694" t="s">
        <v>138</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307756</v>
      </c>
      <c r="CS14" s="686"/>
      <c r="CT14" s="686"/>
      <c r="CU14" s="686"/>
      <c r="CV14" s="686"/>
      <c r="CW14" s="686"/>
      <c r="CX14" s="686"/>
      <c r="CY14" s="687"/>
      <c r="CZ14" s="688">
        <v>9.1</v>
      </c>
      <c r="DA14" s="688"/>
      <c r="DB14" s="688"/>
      <c r="DC14" s="688"/>
      <c r="DD14" s="694">
        <v>211158</v>
      </c>
      <c r="DE14" s="686"/>
      <c r="DF14" s="686"/>
      <c r="DG14" s="686"/>
      <c r="DH14" s="686"/>
      <c r="DI14" s="686"/>
      <c r="DJ14" s="686"/>
      <c r="DK14" s="686"/>
      <c r="DL14" s="686"/>
      <c r="DM14" s="686"/>
      <c r="DN14" s="686"/>
      <c r="DO14" s="686"/>
      <c r="DP14" s="687"/>
      <c r="DQ14" s="694">
        <v>94629</v>
      </c>
      <c r="DR14" s="686"/>
      <c r="DS14" s="686"/>
      <c r="DT14" s="686"/>
      <c r="DU14" s="686"/>
      <c r="DV14" s="686"/>
      <c r="DW14" s="686"/>
      <c r="DX14" s="686"/>
      <c r="DY14" s="686"/>
      <c r="DZ14" s="686"/>
      <c r="EA14" s="686"/>
      <c r="EB14" s="686"/>
      <c r="EC14" s="695"/>
    </row>
    <row r="15" spans="2:143" ht="11.25" customHeight="1" x14ac:dyDescent="0.2">
      <c r="B15" s="682" t="s">
        <v>261</v>
      </c>
      <c r="C15" s="683"/>
      <c r="D15" s="683"/>
      <c r="E15" s="683"/>
      <c r="F15" s="683"/>
      <c r="G15" s="683"/>
      <c r="H15" s="683"/>
      <c r="I15" s="683"/>
      <c r="J15" s="683"/>
      <c r="K15" s="683"/>
      <c r="L15" s="683"/>
      <c r="M15" s="683"/>
      <c r="N15" s="683"/>
      <c r="O15" s="683"/>
      <c r="P15" s="683"/>
      <c r="Q15" s="684"/>
      <c r="R15" s="685" t="s">
        <v>138</v>
      </c>
      <c r="S15" s="686"/>
      <c r="T15" s="686"/>
      <c r="U15" s="686"/>
      <c r="V15" s="686"/>
      <c r="W15" s="686"/>
      <c r="X15" s="686"/>
      <c r="Y15" s="687"/>
      <c r="Z15" s="688" t="s">
        <v>236</v>
      </c>
      <c r="AA15" s="688"/>
      <c r="AB15" s="688"/>
      <c r="AC15" s="688"/>
      <c r="AD15" s="689" t="s">
        <v>262</v>
      </c>
      <c r="AE15" s="689"/>
      <c r="AF15" s="689"/>
      <c r="AG15" s="689"/>
      <c r="AH15" s="689"/>
      <c r="AI15" s="689"/>
      <c r="AJ15" s="689"/>
      <c r="AK15" s="689"/>
      <c r="AL15" s="690" t="s">
        <v>236</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27262</v>
      </c>
      <c r="BH15" s="686"/>
      <c r="BI15" s="686"/>
      <c r="BJ15" s="686"/>
      <c r="BK15" s="686"/>
      <c r="BL15" s="686"/>
      <c r="BM15" s="686"/>
      <c r="BN15" s="687"/>
      <c r="BO15" s="688">
        <v>7.9</v>
      </c>
      <c r="BP15" s="688"/>
      <c r="BQ15" s="688"/>
      <c r="BR15" s="688"/>
      <c r="BS15" s="694" t="s">
        <v>236</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414846</v>
      </c>
      <c r="CS15" s="686"/>
      <c r="CT15" s="686"/>
      <c r="CU15" s="686"/>
      <c r="CV15" s="686"/>
      <c r="CW15" s="686"/>
      <c r="CX15" s="686"/>
      <c r="CY15" s="687"/>
      <c r="CZ15" s="688">
        <v>12.2</v>
      </c>
      <c r="DA15" s="688"/>
      <c r="DB15" s="688"/>
      <c r="DC15" s="688"/>
      <c r="DD15" s="694">
        <v>50924</v>
      </c>
      <c r="DE15" s="686"/>
      <c r="DF15" s="686"/>
      <c r="DG15" s="686"/>
      <c r="DH15" s="686"/>
      <c r="DI15" s="686"/>
      <c r="DJ15" s="686"/>
      <c r="DK15" s="686"/>
      <c r="DL15" s="686"/>
      <c r="DM15" s="686"/>
      <c r="DN15" s="686"/>
      <c r="DO15" s="686"/>
      <c r="DP15" s="687"/>
      <c r="DQ15" s="694">
        <v>344851</v>
      </c>
      <c r="DR15" s="686"/>
      <c r="DS15" s="686"/>
      <c r="DT15" s="686"/>
      <c r="DU15" s="686"/>
      <c r="DV15" s="686"/>
      <c r="DW15" s="686"/>
      <c r="DX15" s="686"/>
      <c r="DY15" s="686"/>
      <c r="DZ15" s="686"/>
      <c r="EA15" s="686"/>
      <c r="EB15" s="686"/>
      <c r="EC15" s="695"/>
    </row>
    <row r="16" spans="2:143" ht="11.25" customHeight="1" x14ac:dyDescent="0.2">
      <c r="B16" s="682" t="s">
        <v>265</v>
      </c>
      <c r="C16" s="683"/>
      <c r="D16" s="683"/>
      <c r="E16" s="683"/>
      <c r="F16" s="683"/>
      <c r="G16" s="683"/>
      <c r="H16" s="683"/>
      <c r="I16" s="683"/>
      <c r="J16" s="683"/>
      <c r="K16" s="683"/>
      <c r="L16" s="683"/>
      <c r="M16" s="683"/>
      <c r="N16" s="683"/>
      <c r="O16" s="683"/>
      <c r="P16" s="683"/>
      <c r="Q16" s="684"/>
      <c r="R16" s="685">
        <v>1681</v>
      </c>
      <c r="S16" s="686"/>
      <c r="T16" s="686"/>
      <c r="U16" s="686"/>
      <c r="V16" s="686"/>
      <c r="W16" s="686"/>
      <c r="X16" s="686"/>
      <c r="Y16" s="687"/>
      <c r="Z16" s="688">
        <v>0</v>
      </c>
      <c r="AA16" s="688"/>
      <c r="AB16" s="688"/>
      <c r="AC16" s="688"/>
      <c r="AD16" s="689">
        <v>1681</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262</v>
      </c>
      <c r="BP16" s="688"/>
      <c r="BQ16" s="688"/>
      <c r="BR16" s="688"/>
      <c r="BS16" s="694" t="s">
        <v>138</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t="s">
        <v>236</v>
      </c>
      <c r="CS16" s="686"/>
      <c r="CT16" s="686"/>
      <c r="CU16" s="686"/>
      <c r="CV16" s="686"/>
      <c r="CW16" s="686"/>
      <c r="CX16" s="686"/>
      <c r="CY16" s="687"/>
      <c r="CZ16" s="688" t="s">
        <v>138</v>
      </c>
      <c r="DA16" s="688"/>
      <c r="DB16" s="688"/>
      <c r="DC16" s="688"/>
      <c r="DD16" s="694" t="s">
        <v>236</v>
      </c>
      <c r="DE16" s="686"/>
      <c r="DF16" s="686"/>
      <c r="DG16" s="686"/>
      <c r="DH16" s="686"/>
      <c r="DI16" s="686"/>
      <c r="DJ16" s="686"/>
      <c r="DK16" s="686"/>
      <c r="DL16" s="686"/>
      <c r="DM16" s="686"/>
      <c r="DN16" s="686"/>
      <c r="DO16" s="686"/>
      <c r="DP16" s="687"/>
      <c r="DQ16" s="694" t="s">
        <v>138</v>
      </c>
      <c r="DR16" s="686"/>
      <c r="DS16" s="686"/>
      <c r="DT16" s="686"/>
      <c r="DU16" s="686"/>
      <c r="DV16" s="686"/>
      <c r="DW16" s="686"/>
      <c r="DX16" s="686"/>
      <c r="DY16" s="686"/>
      <c r="DZ16" s="686"/>
      <c r="EA16" s="686"/>
      <c r="EB16" s="686"/>
      <c r="EC16" s="695"/>
    </row>
    <row r="17" spans="2:133" ht="11.25" customHeight="1" x14ac:dyDescent="0.2">
      <c r="B17" s="682" t="s">
        <v>268</v>
      </c>
      <c r="C17" s="683"/>
      <c r="D17" s="683"/>
      <c r="E17" s="683"/>
      <c r="F17" s="683"/>
      <c r="G17" s="683"/>
      <c r="H17" s="683"/>
      <c r="I17" s="683"/>
      <c r="J17" s="683"/>
      <c r="K17" s="683"/>
      <c r="L17" s="683"/>
      <c r="M17" s="683"/>
      <c r="N17" s="683"/>
      <c r="O17" s="683"/>
      <c r="P17" s="683"/>
      <c r="Q17" s="684"/>
      <c r="R17" s="685">
        <v>1695</v>
      </c>
      <c r="S17" s="686"/>
      <c r="T17" s="686"/>
      <c r="U17" s="686"/>
      <c r="V17" s="686"/>
      <c r="W17" s="686"/>
      <c r="X17" s="686"/>
      <c r="Y17" s="687"/>
      <c r="Z17" s="688">
        <v>0</v>
      </c>
      <c r="AA17" s="688"/>
      <c r="AB17" s="688"/>
      <c r="AC17" s="688"/>
      <c r="AD17" s="689">
        <v>1695</v>
      </c>
      <c r="AE17" s="689"/>
      <c r="AF17" s="689"/>
      <c r="AG17" s="689"/>
      <c r="AH17" s="689"/>
      <c r="AI17" s="689"/>
      <c r="AJ17" s="689"/>
      <c r="AK17" s="689"/>
      <c r="AL17" s="690">
        <v>0.1</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138</v>
      </c>
      <c r="BP17" s="688"/>
      <c r="BQ17" s="688"/>
      <c r="BR17" s="688"/>
      <c r="BS17" s="694" t="s">
        <v>236</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305730</v>
      </c>
      <c r="CS17" s="686"/>
      <c r="CT17" s="686"/>
      <c r="CU17" s="686"/>
      <c r="CV17" s="686"/>
      <c r="CW17" s="686"/>
      <c r="CX17" s="686"/>
      <c r="CY17" s="687"/>
      <c r="CZ17" s="688">
        <v>9</v>
      </c>
      <c r="DA17" s="688"/>
      <c r="DB17" s="688"/>
      <c r="DC17" s="688"/>
      <c r="DD17" s="694" t="s">
        <v>236</v>
      </c>
      <c r="DE17" s="686"/>
      <c r="DF17" s="686"/>
      <c r="DG17" s="686"/>
      <c r="DH17" s="686"/>
      <c r="DI17" s="686"/>
      <c r="DJ17" s="686"/>
      <c r="DK17" s="686"/>
      <c r="DL17" s="686"/>
      <c r="DM17" s="686"/>
      <c r="DN17" s="686"/>
      <c r="DO17" s="686"/>
      <c r="DP17" s="687"/>
      <c r="DQ17" s="694">
        <v>305730</v>
      </c>
      <c r="DR17" s="686"/>
      <c r="DS17" s="686"/>
      <c r="DT17" s="686"/>
      <c r="DU17" s="686"/>
      <c r="DV17" s="686"/>
      <c r="DW17" s="686"/>
      <c r="DX17" s="686"/>
      <c r="DY17" s="686"/>
      <c r="DZ17" s="686"/>
      <c r="EA17" s="686"/>
      <c r="EB17" s="686"/>
      <c r="EC17" s="695"/>
    </row>
    <row r="18" spans="2:133" ht="11.25" customHeight="1" x14ac:dyDescent="0.2">
      <c r="B18" s="682" t="s">
        <v>271</v>
      </c>
      <c r="C18" s="683"/>
      <c r="D18" s="683"/>
      <c r="E18" s="683"/>
      <c r="F18" s="683"/>
      <c r="G18" s="683"/>
      <c r="H18" s="683"/>
      <c r="I18" s="683"/>
      <c r="J18" s="683"/>
      <c r="K18" s="683"/>
      <c r="L18" s="683"/>
      <c r="M18" s="683"/>
      <c r="N18" s="683"/>
      <c r="O18" s="683"/>
      <c r="P18" s="683"/>
      <c r="Q18" s="684"/>
      <c r="R18" s="685">
        <v>2968</v>
      </c>
      <c r="S18" s="686"/>
      <c r="T18" s="686"/>
      <c r="U18" s="686"/>
      <c r="V18" s="686"/>
      <c r="W18" s="686"/>
      <c r="X18" s="686"/>
      <c r="Y18" s="687"/>
      <c r="Z18" s="688">
        <v>0.1</v>
      </c>
      <c r="AA18" s="688"/>
      <c r="AB18" s="688"/>
      <c r="AC18" s="688"/>
      <c r="AD18" s="689">
        <v>2968</v>
      </c>
      <c r="AE18" s="689"/>
      <c r="AF18" s="689"/>
      <c r="AG18" s="689"/>
      <c r="AH18" s="689"/>
      <c r="AI18" s="689"/>
      <c r="AJ18" s="689"/>
      <c r="AK18" s="689"/>
      <c r="AL18" s="690">
        <v>0.2</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236</v>
      </c>
      <c r="BP18" s="688"/>
      <c r="BQ18" s="688"/>
      <c r="BR18" s="688"/>
      <c r="BS18" s="694" t="s">
        <v>138</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236</v>
      </c>
      <c r="CS18" s="686"/>
      <c r="CT18" s="686"/>
      <c r="CU18" s="686"/>
      <c r="CV18" s="686"/>
      <c r="CW18" s="686"/>
      <c r="CX18" s="686"/>
      <c r="CY18" s="687"/>
      <c r="CZ18" s="688" t="s">
        <v>138</v>
      </c>
      <c r="DA18" s="688"/>
      <c r="DB18" s="688"/>
      <c r="DC18" s="688"/>
      <c r="DD18" s="694" t="s">
        <v>236</v>
      </c>
      <c r="DE18" s="686"/>
      <c r="DF18" s="686"/>
      <c r="DG18" s="686"/>
      <c r="DH18" s="686"/>
      <c r="DI18" s="686"/>
      <c r="DJ18" s="686"/>
      <c r="DK18" s="686"/>
      <c r="DL18" s="686"/>
      <c r="DM18" s="686"/>
      <c r="DN18" s="686"/>
      <c r="DO18" s="686"/>
      <c r="DP18" s="687"/>
      <c r="DQ18" s="694" t="s">
        <v>138</v>
      </c>
      <c r="DR18" s="686"/>
      <c r="DS18" s="686"/>
      <c r="DT18" s="686"/>
      <c r="DU18" s="686"/>
      <c r="DV18" s="686"/>
      <c r="DW18" s="686"/>
      <c r="DX18" s="686"/>
      <c r="DY18" s="686"/>
      <c r="DZ18" s="686"/>
      <c r="EA18" s="686"/>
      <c r="EB18" s="686"/>
      <c r="EC18" s="695"/>
    </row>
    <row r="19" spans="2:133" ht="11.25" customHeight="1" x14ac:dyDescent="0.2">
      <c r="B19" s="682" t="s">
        <v>274</v>
      </c>
      <c r="C19" s="683"/>
      <c r="D19" s="683"/>
      <c r="E19" s="683"/>
      <c r="F19" s="683"/>
      <c r="G19" s="683"/>
      <c r="H19" s="683"/>
      <c r="I19" s="683"/>
      <c r="J19" s="683"/>
      <c r="K19" s="683"/>
      <c r="L19" s="683"/>
      <c r="M19" s="683"/>
      <c r="N19" s="683"/>
      <c r="O19" s="683"/>
      <c r="P19" s="683"/>
      <c r="Q19" s="684"/>
      <c r="R19" s="685">
        <v>1898</v>
      </c>
      <c r="S19" s="686"/>
      <c r="T19" s="686"/>
      <c r="U19" s="686"/>
      <c r="V19" s="686"/>
      <c r="W19" s="686"/>
      <c r="X19" s="686"/>
      <c r="Y19" s="687"/>
      <c r="Z19" s="688">
        <v>0.1</v>
      </c>
      <c r="AA19" s="688"/>
      <c r="AB19" s="688"/>
      <c r="AC19" s="688"/>
      <c r="AD19" s="689">
        <v>1898</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236</v>
      </c>
      <c r="BH19" s="686"/>
      <c r="BI19" s="686"/>
      <c r="BJ19" s="686"/>
      <c r="BK19" s="686"/>
      <c r="BL19" s="686"/>
      <c r="BM19" s="686"/>
      <c r="BN19" s="687"/>
      <c r="BO19" s="688" t="s">
        <v>236</v>
      </c>
      <c r="BP19" s="688"/>
      <c r="BQ19" s="688"/>
      <c r="BR19" s="688"/>
      <c r="BS19" s="694" t="s">
        <v>236</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236</v>
      </c>
      <c r="DA19" s="688"/>
      <c r="DB19" s="688"/>
      <c r="DC19" s="688"/>
      <c r="DD19" s="694" t="s">
        <v>236</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2">
      <c r="B20" s="682" t="s">
        <v>277</v>
      </c>
      <c r="C20" s="683"/>
      <c r="D20" s="683"/>
      <c r="E20" s="683"/>
      <c r="F20" s="683"/>
      <c r="G20" s="683"/>
      <c r="H20" s="683"/>
      <c r="I20" s="683"/>
      <c r="J20" s="683"/>
      <c r="K20" s="683"/>
      <c r="L20" s="683"/>
      <c r="M20" s="683"/>
      <c r="N20" s="683"/>
      <c r="O20" s="683"/>
      <c r="P20" s="683"/>
      <c r="Q20" s="684"/>
      <c r="R20" s="685">
        <v>781</v>
      </c>
      <c r="S20" s="686"/>
      <c r="T20" s="686"/>
      <c r="U20" s="686"/>
      <c r="V20" s="686"/>
      <c r="W20" s="686"/>
      <c r="X20" s="686"/>
      <c r="Y20" s="687"/>
      <c r="Z20" s="688">
        <v>0</v>
      </c>
      <c r="AA20" s="688"/>
      <c r="AB20" s="688"/>
      <c r="AC20" s="688"/>
      <c r="AD20" s="689">
        <v>781</v>
      </c>
      <c r="AE20" s="689"/>
      <c r="AF20" s="689"/>
      <c r="AG20" s="689"/>
      <c r="AH20" s="689"/>
      <c r="AI20" s="689"/>
      <c r="AJ20" s="689"/>
      <c r="AK20" s="689"/>
      <c r="AL20" s="690">
        <v>0</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138</v>
      </c>
      <c r="BH20" s="686"/>
      <c r="BI20" s="686"/>
      <c r="BJ20" s="686"/>
      <c r="BK20" s="686"/>
      <c r="BL20" s="686"/>
      <c r="BM20" s="686"/>
      <c r="BN20" s="687"/>
      <c r="BO20" s="688" t="s">
        <v>236</v>
      </c>
      <c r="BP20" s="688"/>
      <c r="BQ20" s="688"/>
      <c r="BR20" s="688"/>
      <c r="BS20" s="694" t="s">
        <v>236</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3400568</v>
      </c>
      <c r="CS20" s="686"/>
      <c r="CT20" s="686"/>
      <c r="CU20" s="686"/>
      <c r="CV20" s="686"/>
      <c r="CW20" s="686"/>
      <c r="CX20" s="686"/>
      <c r="CY20" s="687"/>
      <c r="CZ20" s="688">
        <v>100</v>
      </c>
      <c r="DA20" s="688"/>
      <c r="DB20" s="688"/>
      <c r="DC20" s="688"/>
      <c r="DD20" s="694">
        <v>567075</v>
      </c>
      <c r="DE20" s="686"/>
      <c r="DF20" s="686"/>
      <c r="DG20" s="686"/>
      <c r="DH20" s="686"/>
      <c r="DI20" s="686"/>
      <c r="DJ20" s="686"/>
      <c r="DK20" s="686"/>
      <c r="DL20" s="686"/>
      <c r="DM20" s="686"/>
      <c r="DN20" s="686"/>
      <c r="DO20" s="686"/>
      <c r="DP20" s="687"/>
      <c r="DQ20" s="694">
        <v>2050143</v>
      </c>
      <c r="DR20" s="686"/>
      <c r="DS20" s="686"/>
      <c r="DT20" s="686"/>
      <c r="DU20" s="686"/>
      <c r="DV20" s="686"/>
      <c r="DW20" s="686"/>
      <c r="DX20" s="686"/>
      <c r="DY20" s="686"/>
      <c r="DZ20" s="686"/>
      <c r="EA20" s="686"/>
      <c r="EB20" s="686"/>
      <c r="EC20" s="695"/>
    </row>
    <row r="21" spans="2:133" ht="11.25" customHeight="1" x14ac:dyDescent="0.2">
      <c r="B21" s="682" t="s">
        <v>280</v>
      </c>
      <c r="C21" s="683"/>
      <c r="D21" s="683"/>
      <c r="E21" s="683"/>
      <c r="F21" s="683"/>
      <c r="G21" s="683"/>
      <c r="H21" s="683"/>
      <c r="I21" s="683"/>
      <c r="J21" s="683"/>
      <c r="K21" s="683"/>
      <c r="L21" s="683"/>
      <c r="M21" s="683"/>
      <c r="N21" s="683"/>
      <c r="O21" s="683"/>
      <c r="P21" s="683"/>
      <c r="Q21" s="684"/>
      <c r="R21" s="685">
        <v>289</v>
      </c>
      <c r="S21" s="686"/>
      <c r="T21" s="686"/>
      <c r="U21" s="686"/>
      <c r="V21" s="686"/>
      <c r="W21" s="686"/>
      <c r="X21" s="686"/>
      <c r="Y21" s="687"/>
      <c r="Z21" s="688">
        <v>0</v>
      </c>
      <c r="AA21" s="688"/>
      <c r="AB21" s="688"/>
      <c r="AC21" s="688"/>
      <c r="AD21" s="689">
        <v>289</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138</v>
      </c>
      <c r="BH21" s="686"/>
      <c r="BI21" s="686"/>
      <c r="BJ21" s="686"/>
      <c r="BK21" s="686"/>
      <c r="BL21" s="686"/>
      <c r="BM21" s="686"/>
      <c r="BN21" s="687"/>
      <c r="BO21" s="688" t="s">
        <v>138</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282</v>
      </c>
      <c r="C22" s="683"/>
      <c r="D22" s="683"/>
      <c r="E22" s="683"/>
      <c r="F22" s="683"/>
      <c r="G22" s="683"/>
      <c r="H22" s="683"/>
      <c r="I22" s="683"/>
      <c r="J22" s="683"/>
      <c r="K22" s="683"/>
      <c r="L22" s="683"/>
      <c r="M22" s="683"/>
      <c r="N22" s="683"/>
      <c r="O22" s="683"/>
      <c r="P22" s="683"/>
      <c r="Q22" s="684"/>
      <c r="R22" s="685">
        <v>1298442</v>
      </c>
      <c r="S22" s="686"/>
      <c r="T22" s="686"/>
      <c r="U22" s="686"/>
      <c r="V22" s="686"/>
      <c r="W22" s="686"/>
      <c r="X22" s="686"/>
      <c r="Y22" s="687"/>
      <c r="Z22" s="688">
        <v>36.799999999999997</v>
      </c>
      <c r="AA22" s="688"/>
      <c r="AB22" s="688"/>
      <c r="AC22" s="688"/>
      <c r="AD22" s="689">
        <v>1171330</v>
      </c>
      <c r="AE22" s="689"/>
      <c r="AF22" s="689"/>
      <c r="AG22" s="689"/>
      <c r="AH22" s="689"/>
      <c r="AI22" s="689"/>
      <c r="AJ22" s="689"/>
      <c r="AK22" s="689"/>
      <c r="AL22" s="690">
        <v>72.3</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138</v>
      </c>
      <c r="BP22" s="688"/>
      <c r="BQ22" s="688"/>
      <c r="BR22" s="688"/>
      <c r="BS22" s="694" t="s">
        <v>138</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285</v>
      </c>
      <c r="C23" s="683"/>
      <c r="D23" s="683"/>
      <c r="E23" s="683"/>
      <c r="F23" s="683"/>
      <c r="G23" s="683"/>
      <c r="H23" s="683"/>
      <c r="I23" s="683"/>
      <c r="J23" s="683"/>
      <c r="K23" s="683"/>
      <c r="L23" s="683"/>
      <c r="M23" s="683"/>
      <c r="N23" s="683"/>
      <c r="O23" s="683"/>
      <c r="P23" s="683"/>
      <c r="Q23" s="684"/>
      <c r="R23" s="685">
        <v>1171330</v>
      </c>
      <c r="S23" s="686"/>
      <c r="T23" s="686"/>
      <c r="U23" s="686"/>
      <c r="V23" s="686"/>
      <c r="W23" s="686"/>
      <c r="X23" s="686"/>
      <c r="Y23" s="687"/>
      <c r="Z23" s="688">
        <v>33.200000000000003</v>
      </c>
      <c r="AA23" s="688"/>
      <c r="AB23" s="688"/>
      <c r="AC23" s="688"/>
      <c r="AD23" s="689">
        <v>1171330</v>
      </c>
      <c r="AE23" s="689"/>
      <c r="AF23" s="689"/>
      <c r="AG23" s="689"/>
      <c r="AH23" s="689"/>
      <c r="AI23" s="689"/>
      <c r="AJ23" s="689"/>
      <c r="AK23" s="689"/>
      <c r="AL23" s="690">
        <v>72.3</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138</v>
      </c>
      <c r="BH23" s="686"/>
      <c r="BI23" s="686"/>
      <c r="BJ23" s="686"/>
      <c r="BK23" s="686"/>
      <c r="BL23" s="686"/>
      <c r="BM23" s="686"/>
      <c r="BN23" s="687"/>
      <c r="BO23" s="688" t="s">
        <v>236</v>
      </c>
      <c r="BP23" s="688"/>
      <c r="BQ23" s="688"/>
      <c r="BR23" s="688"/>
      <c r="BS23" s="694" t="s">
        <v>138</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2">
      <c r="B24" s="682" t="s">
        <v>292</v>
      </c>
      <c r="C24" s="683"/>
      <c r="D24" s="683"/>
      <c r="E24" s="683"/>
      <c r="F24" s="683"/>
      <c r="G24" s="683"/>
      <c r="H24" s="683"/>
      <c r="I24" s="683"/>
      <c r="J24" s="683"/>
      <c r="K24" s="683"/>
      <c r="L24" s="683"/>
      <c r="M24" s="683"/>
      <c r="N24" s="683"/>
      <c r="O24" s="683"/>
      <c r="P24" s="683"/>
      <c r="Q24" s="684"/>
      <c r="R24" s="685">
        <v>90774</v>
      </c>
      <c r="S24" s="686"/>
      <c r="T24" s="686"/>
      <c r="U24" s="686"/>
      <c r="V24" s="686"/>
      <c r="W24" s="686"/>
      <c r="X24" s="686"/>
      <c r="Y24" s="687"/>
      <c r="Z24" s="688">
        <v>2.6</v>
      </c>
      <c r="AA24" s="688"/>
      <c r="AB24" s="688"/>
      <c r="AC24" s="688"/>
      <c r="AD24" s="689" t="s">
        <v>236</v>
      </c>
      <c r="AE24" s="689"/>
      <c r="AF24" s="689"/>
      <c r="AG24" s="689"/>
      <c r="AH24" s="689"/>
      <c r="AI24" s="689"/>
      <c r="AJ24" s="689"/>
      <c r="AK24" s="689"/>
      <c r="AL24" s="690" t="s">
        <v>236</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138</v>
      </c>
      <c r="BP24" s="688"/>
      <c r="BQ24" s="688"/>
      <c r="BR24" s="688"/>
      <c r="BS24" s="694" t="s">
        <v>236</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1073443</v>
      </c>
      <c r="CS24" s="675"/>
      <c r="CT24" s="675"/>
      <c r="CU24" s="675"/>
      <c r="CV24" s="675"/>
      <c r="CW24" s="675"/>
      <c r="CX24" s="675"/>
      <c r="CY24" s="676"/>
      <c r="CZ24" s="679">
        <v>31.6</v>
      </c>
      <c r="DA24" s="680"/>
      <c r="DB24" s="680"/>
      <c r="DC24" s="699"/>
      <c r="DD24" s="724">
        <v>905016</v>
      </c>
      <c r="DE24" s="675"/>
      <c r="DF24" s="675"/>
      <c r="DG24" s="675"/>
      <c r="DH24" s="675"/>
      <c r="DI24" s="675"/>
      <c r="DJ24" s="675"/>
      <c r="DK24" s="676"/>
      <c r="DL24" s="724">
        <v>866714</v>
      </c>
      <c r="DM24" s="675"/>
      <c r="DN24" s="675"/>
      <c r="DO24" s="675"/>
      <c r="DP24" s="675"/>
      <c r="DQ24" s="675"/>
      <c r="DR24" s="675"/>
      <c r="DS24" s="675"/>
      <c r="DT24" s="675"/>
      <c r="DU24" s="675"/>
      <c r="DV24" s="676"/>
      <c r="DW24" s="679">
        <v>51.9</v>
      </c>
      <c r="DX24" s="680"/>
      <c r="DY24" s="680"/>
      <c r="DZ24" s="680"/>
      <c r="EA24" s="680"/>
      <c r="EB24" s="680"/>
      <c r="EC24" s="681"/>
    </row>
    <row r="25" spans="2:133" ht="11.25" customHeight="1" x14ac:dyDescent="0.2">
      <c r="B25" s="682" t="s">
        <v>295</v>
      </c>
      <c r="C25" s="683"/>
      <c r="D25" s="683"/>
      <c r="E25" s="683"/>
      <c r="F25" s="683"/>
      <c r="G25" s="683"/>
      <c r="H25" s="683"/>
      <c r="I25" s="683"/>
      <c r="J25" s="683"/>
      <c r="K25" s="683"/>
      <c r="L25" s="683"/>
      <c r="M25" s="683"/>
      <c r="N25" s="683"/>
      <c r="O25" s="683"/>
      <c r="P25" s="683"/>
      <c r="Q25" s="684"/>
      <c r="R25" s="685">
        <v>36338</v>
      </c>
      <c r="S25" s="686"/>
      <c r="T25" s="686"/>
      <c r="U25" s="686"/>
      <c r="V25" s="686"/>
      <c r="W25" s="686"/>
      <c r="X25" s="686"/>
      <c r="Y25" s="687"/>
      <c r="Z25" s="688">
        <v>1</v>
      </c>
      <c r="AA25" s="688"/>
      <c r="AB25" s="688"/>
      <c r="AC25" s="688"/>
      <c r="AD25" s="689" t="s">
        <v>236</v>
      </c>
      <c r="AE25" s="689"/>
      <c r="AF25" s="689"/>
      <c r="AG25" s="689"/>
      <c r="AH25" s="689"/>
      <c r="AI25" s="689"/>
      <c r="AJ25" s="689"/>
      <c r="AK25" s="689"/>
      <c r="AL25" s="690" t="s">
        <v>138</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236</v>
      </c>
      <c r="BP25" s="688"/>
      <c r="BQ25" s="688"/>
      <c r="BR25" s="688"/>
      <c r="BS25" s="694" t="s">
        <v>262</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592538</v>
      </c>
      <c r="CS25" s="721"/>
      <c r="CT25" s="721"/>
      <c r="CU25" s="721"/>
      <c r="CV25" s="721"/>
      <c r="CW25" s="721"/>
      <c r="CX25" s="721"/>
      <c r="CY25" s="722"/>
      <c r="CZ25" s="690">
        <v>17.399999999999999</v>
      </c>
      <c r="DA25" s="719"/>
      <c r="DB25" s="719"/>
      <c r="DC25" s="723"/>
      <c r="DD25" s="694">
        <v>544087</v>
      </c>
      <c r="DE25" s="721"/>
      <c r="DF25" s="721"/>
      <c r="DG25" s="721"/>
      <c r="DH25" s="721"/>
      <c r="DI25" s="721"/>
      <c r="DJ25" s="721"/>
      <c r="DK25" s="722"/>
      <c r="DL25" s="694">
        <v>509239</v>
      </c>
      <c r="DM25" s="721"/>
      <c r="DN25" s="721"/>
      <c r="DO25" s="721"/>
      <c r="DP25" s="721"/>
      <c r="DQ25" s="721"/>
      <c r="DR25" s="721"/>
      <c r="DS25" s="721"/>
      <c r="DT25" s="721"/>
      <c r="DU25" s="721"/>
      <c r="DV25" s="722"/>
      <c r="DW25" s="690">
        <v>30.5</v>
      </c>
      <c r="DX25" s="719"/>
      <c r="DY25" s="719"/>
      <c r="DZ25" s="719"/>
      <c r="EA25" s="719"/>
      <c r="EB25" s="719"/>
      <c r="EC25" s="720"/>
    </row>
    <row r="26" spans="2:133" ht="11.25" customHeight="1" x14ac:dyDescent="0.2">
      <c r="B26" s="682" t="s">
        <v>298</v>
      </c>
      <c r="C26" s="683"/>
      <c r="D26" s="683"/>
      <c r="E26" s="683"/>
      <c r="F26" s="683"/>
      <c r="G26" s="683"/>
      <c r="H26" s="683"/>
      <c r="I26" s="683"/>
      <c r="J26" s="683"/>
      <c r="K26" s="683"/>
      <c r="L26" s="683"/>
      <c r="M26" s="683"/>
      <c r="N26" s="683"/>
      <c r="O26" s="683"/>
      <c r="P26" s="683"/>
      <c r="Q26" s="684"/>
      <c r="R26" s="685">
        <v>1746587</v>
      </c>
      <c r="S26" s="686"/>
      <c r="T26" s="686"/>
      <c r="U26" s="686"/>
      <c r="V26" s="686"/>
      <c r="W26" s="686"/>
      <c r="X26" s="686"/>
      <c r="Y26" s="687"/>
      <c r="Z26" s="688">
        <v>49.5</v>
      </c>
      <c r="AA26" s="688"/>
      <c r="AB26" s="688"/>
      <c r="AC26" s="688"/>
      <c r="AD26" s="689">
        <v>1619475</v>
      </c>
      <c r="AE26" s="689"/>
      <c r="AF26" s="689"/>
      <c r="AG26" s="689"/>
      <c r="AH26" s="689"/>
      <c r="AI26" s="689"/>
      <c r="AJ26" s="689"/>
      <c r="AK26" s="689"/>
      <c r="AL26" s="690">
        <v>100</v>
      </c>
      <c r="AM26" s="691"/>
      <c r="AN26" s="691"/>
      <c r="AO26" s="692"/>
      <c r="AP26" s="704" t="s">
        <v>299</v>
      </c>
      <c r="AQ26" s="725"/>
      <c r="AR26" s="725"/>
      <c r="AS26" s="725"/>
      <c r="AT26" s="725"/>
      <c r="AU26" s="725"/>
      <c r="AV26" s="725"/>
      <c r="AW26" s="725"/>
      <c r="AX26" s="725"/>
      <c r="AY26" s="725"/>
      <c r="AZ26" s="725"/>
      <c r="BA26" s="725"/>
      <c r="BB26" s="725"/>
      <c r="BC26" s="725"/>
      <c r="BD26" s="725"/>
      <c r="BE26" s="725"/>
      <c r="BF26" s="706"/>
      <c r="BG26" s="685" t="s">
        <v>138</v>
      </c>
      <c r="BH26" s="686"/>
      <c r="BI26" s="686"/>
      <c r="BJ26" s="686"/>
      <c r="BK26" s="686"/>
      <c r="BL26" s="686"/>
      <c r="BM26" s="686"/>
      <c r="BN26" s="687"/>
      <c r="BO26" s="688" t="s">
        <v>236</v>
      </c>
      <c r="BP26" s="688"/>
      <c r="BQ26" s="688"/>
      <c r="BR26" s="688"/>
      <c r="BS26" s="694" t="s">
        <v>138</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342414</v>
      </c>
      <c r="CS26" s="686"/>
      <c r="CT26" s="686"/>
      <c r="CU26" s="686"/>
      <c r="CV26" s="686"/>
      <c r="CW26" s="686"/>
      <c r="CX26" s="686"/>
      <c r="CY26" s="687"/>
      <c r="CZ26" s="690">
        <v>10.1</v>
      </c>
      <c r="DA26" s="719"/>
      <c r="DB26" s="719"/>
      <c r="DC26" s="723"/>
      <c r="DD26" s="694">
        <v>342414</v>
      </c>
      <c r="DE26" s="686"/>
      <c r="DF26" s="686"/>
      <c r="DG26" s="686"/>
      <c r="DH26" s="686"/>
      <c r="DI26" s="686"/>
      <c r="DJ26" s="686"/>
      <c r="DK26" s="687"/>
      <c r="DL26" s="694" t="s">
        <v>236</v>
      </c>
      <c r="DM26" s="686"/>
      <c r="DN26" s="686"/>
      <c r="DO26" s="686"/>
      <c r="DP26" s="686"/>
      <c r="DQ26" s="686"/>
      <c r="DR26" s="686"/>
      <c r="DS26" s="686"/>
      <c r="DT26" s="686"/>
      <c r="DU26" s="686"/>
      <c r="DV26" s="687"/>
      <c r="DW26" s="690" t="s">
        <v>236</v>
      </c>
      <c r="DX26" s="719"/>
      <c r="DY26" s="719"/>
      <c r="DZ26" s="719"/>
      <c r="EA26" s="719"/>
      <c r="EB26" s="719"/>
      <c r="EC26" s="720"/>
    </row>
    <row r="27" spans="2:133" ht="11.25" customHeight="1" x14ac:dyDescent="0.2">
      <c r="B27" s="682" t="s">
        <v>301</v>
      </c>
      <c r="C27" s="683"/>
      <c r="D27" s="683"/>
      <c r="E27" s="683"/>
      <c r="F27" s="683"/>
      <c r="G27" s="683"/>
      <c r="H27" s="683"/>
      <c r="I27" s="683"/>
      <c r="J27" s="683"/>
      <c r="K27" s="683"/>
      <c r="L27" s="683"/>
      <c r="M27" s="683"/>
      <c r="N27" s="683"/>
      <c r="O27" s="683"/>
      <c r="P27" s="683"/>
      <c r="Q27" s="684"/>
      <c r="R27" s="685" t="s">
        <v>236</v>
      </c>
      <c r="S27" s="686"/>
      <c r="T27" s="686"/>
      <c r="U27" s="686"/>
      <c r="V27" s="686"/>
      <c r="W27" s="686"/>
      <c r="X27" s="686"/>
      <c r="Y27" s="687"/>
      <c r="Z27" s="688" t="s">
        <v>138</v>
      </c>
      <c r="AA27" s="688"/>
      <c r="AB27" s="688"/>
      <c r="AC27" s="688"/>
      <c r="AD27" s="689" t="s">
        <v>236</v>
      </c>
      <c r="AE27" s="689"/>
      <c r="AF27" s="689"/>
      <c r="AG27" s="689"/>
      <c r="AH27" s="689"/>
      <c r="AI27" s="689"/>
      <c r="AJ27" s="689"/>
      <c r="AK27" s="689"/>
      <c r="AL27" s="690" t="s">
        <v>236</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347002</v>
      </c>
      <c r="BH27" s="686"/>
      <c r="BI27" s="686"/>
      <c r="BJ27" s="686"/>
      <c r="BK27" s="686"/>
      <c r="BL27" s="686"/>
      <c r="BM27" s="686"/>
      <c r="BN27" s="687"/>
      <c r="BO27" s="688">
        <v>100</v>
      </c>
      <c r="BP27" s="688"/>
      <c r="BQ27" s="688"/>
      <c r="BR27" s="688"/>
      <c r="BS27" s="694" t="s">
        <v>138</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175175</v>
      </c>
      <c r="CS27" s="721"/>
      <c r="CT27" s="721"/>
      <c r="CU27" s="721"/>
      <c r="CV27" s="721"/>
      <c r="CW27" s="721"/>
      <c r="CX27" s="721"/>
      <c r="CY27" s="722"/>
      <c r="CZ27" s="690">
        <v>5.2</v>
      </c>
      <c r="DA27" s="719"/>
      <c r="DB27" s="719"/>
      <c r="DC27" s="723"/>
      <c r="DD27" s="694">
        <v>55199</v>
      </c>
      <c r="DE27" s="721"/>
      <c r="DF27" s="721"/>
      <c r="DG27" s="721"/>
      <c r="DH27" s="721"/>
      <c r="DI27" s="721"/>
      <c r="DJ27" s="721"/>
      <c r="DK27" s="722"/>
      <c r="DL27" s="694">
        <v>51745</v>
      </c>
      <c r="DM27" s="721"/>
      <c r="DN27" s="721"/>
      <c r="DO27" s="721"/>
      <c r="DP27" s="721"/>
      <c r="DQ27" s="721"/>
      <c r="DR27" s="721"/>
      <c r="DS27" s="721"/>
      <c r="DT27" s="721"/>
      <c r="DU27" s="721"/>
      <c r="DV27" s="722"/>
      <c r="DW27" s="690">
        <v>3.1</v>
      </c>
      <c r="DX27" s="719"/>
      <c r="DY27" s="719"/>
      <c r="DZ27" s="719"/>
      <c r="EA27" s="719"/>
      <c r="EB27" s="719"/>
      <c r="EC27" s="720"/>
    </row>
    <row r="28" spans="2:133" ht="11.25" customHeight="1" x14ac:dyDescent="0.2">
      <c r="B28" s="682" t="s">
        <v>304</v>
      </c>
      <c r="C28" s="683"/>
      <c r="D28" s="683"/>
      <c r="E28" s="683"/>
      <c r="F28" s="683"/>
      <c r="G28" s="683"/>
      <c r="H28" s="683"/>
      <c r="I28" s="683"/>
      <c r="J28" s="683"/>
      <c r="K28" s="683"/>
      <c r="L28" s="683"/>
      <c r="M28" s="683"/>
      <c r="N28" s="683"/>
      <c r="O28" s="683"/>
      <c r="P28" s="683"/>
      <c r="Q28" s="684"/>
      <c r="R28" s="685">
        <v>9499</v>
      </c>
      <c r="S28" s="686"/>
      <c r="T28" s="686"/>
      <c r="U28" s="686"/>
      <c r="V28" s="686"/>
      <c r="W28" s="686"/>
      <c r="X28" s="686"/>
      <c r="Y28" s="687"/>
      <c r="Z28" s="688">
        <v>0.3</v>
      </c>
      <c r="AA28" s="688"/>
      <c r="AB28" s="688"/>
      <c r="AC28" s="688"/>
      <c r="AD28" s="689" t="s">
        <v>262</v>
      </c>
      <c r="AE28" s="689"/>
      <c r="AF28" s="689"/>
      <c r="AG28" s="689"/>
      <c r="AH28" s="689"/>
      <c r="AI28" s="689"/>
      <c r="AJ28" s="689"/>
      <c r="AK28" s="689"/>
      <c r="AL28" s="690" t="s">
        <v>236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305730</v>
      </c>
      <c r="CS28" s="686"/>
      <c r="CT28" s="686"/>
      <c r="CU28" s="686"/>
      <c r="CV28" s="686"/>
      <c r="CW28" s="686"/>
      <c r="CX28" s="686"/>
      <c r="CY28" s="687"/>
      <c r="CZ28" s="690">
        <v>9</v>
      </c>
      <c r="DA28" s="719"/>
      <c r="DB28" s="719"/>
      <c r="DC28" s="723"/>
      <c r="DD28" s="694">
        <v>305730</v>
      </c>
      <c r="DE28" s="686"/>
      <c r="DF28" s="686"/>
      <c r="DG28" s="686"/>
      <c r="DH28" s="686"/>
      <c r="DI28" s="686"/>
      <c r="DJ28" s="686"/>
      <c r="DK28" s="687"/>
      <c r="DL28" s="694">
        <v>305730</v>
      </c>
      <c r="DM28" s="686"/>
      <c r="DN28" s="686"/>
      <c r="DO28" s="686"/>
      <c r="DP28" s="686"/>
      <c r="DQ28" s="686"/>
      <c r="DR28" s="686"/>
      <c r="DS28" s="686"/>
      <c r="DT28" s="686"/>
      <c r="DU28" s="686"/>
      <c r="DV28" s="687"/>
      <c r="DW28" s="690">
        <v>18.3</v>
      </c>
      <c r="DX28" s="719"/>
      <c r="DY28" s="719"/>
      <c r="DZ28" s="719"/>
      <c r="EA28" s="719"/>
      <c r="EB28" s="719"/>
      <c r="EC28" s="720"/>
    </row>
    <row r="29" spans="2:133" ht="11.25" customHeight="1" x14ac:dyDescent="0.2">
      <c r="B29" s="682" t="s">
        <v>306</v>
      </c>
      <c r="C29" s="683"/>
      <c r="D29" s="683"/>
      <c r="E29" s="683"/>
      <c r="F29" s="683"/>
      <c r="G29" s="683"/>
      <c r="H29" s="683"/>
      <c r="I29" s="683"/>
      <c r="J29" s="683"/>
      <c r="K29" s="683"/>
      <c r="L29" s="683"/>
      <c r="M29" s="683"/>
      <c r="N29" s="683"/>
      <c r="O29" s="683"/>
      <c r="P29" s="683"/>
      <c r="Q29" s="684"/>
      <c r="R29" s="685">
        <v>25156</v>
      </c>
      <c r="S29" s="686"/>
      <c r="T29" s="686"/>
      <c r="U29" s="686"/>
      <c r="V29" s="686"/>
      <c r="W29" s="686"/>
      <c r="X29" s="686"/>
      <c r="Y29" s="687"/>
      <c r="Z29" s="688">
        <v>0.7</v>
      </c>
      <c r="AA29" s="688"/>
      <c r="AB29" s="688"/>
      <c r="AC29" s="688"/>
      <c r="AD29" s="689" t="s">
        <v>236</v>
      </c>
      <c r="AE29" s="689"/>
      <c r="AF29" s="689"/>
      <c r="AG29" s="689"/>
      <c r="AH29" s="689"/>
      <c r="AI29" s="689"/>
      <c r="AJ29" s="689"/>
      <c r="AK29" s="689"/>
      <c r="AL29" s="690" t="s">
        <v>236</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307</v>
      </c>
      <c r="CE29" s="730"/>
      <c r="CF29" s="700" t="s">
        <v>308</v>
      </c>
      <c r="CG29" s="701"/>
      <c r="CH29" s="701"/>
      <c r="CI29" s="701"/>
      <c r="CJ29" s="701"/>
      <c r="CK29" s="701"/>
      <c r="CL29" s="701"/>
      <c r="CM29" s="701"/>
      <c r="CN29" s="701"/>
      <c r="CO29" s="701"/>
      <c r="CP29" s="701"/>
      <c r="CQ29" s="702"/>
      <c r="CR29" s="685">
        <v>305730</v>
      </c>
      <c r="CS29" s="721"/>
      <c r="CT29" s="721"/>
      <c r="CU29" s="721"/>
      <c r="CV29" s="721"/>
      <c r="CW29" s="721"/>
      <c r="CX29" s="721"/>
      <c r="CY29" s="722"/>
      <c r="CZ29" s="690">
        <v>9</v>
      </c>
      <c r="DA29" s="719"/>
      <c r="DB29" s="719"/>
      <c r="DC29" s="723"/>
      <c r="DD29" s="694">
        <v>305730</v>
      </c>
      <c r="DE29" s="721"/>
      <c r="DF29" s="721"/>
      <c r="DG29" s="721"/>
      <c r="DH29" s="721"/>
      <c r="DI29" s="721"/>
      <c r="DJ29" s="721"/>
      <c r="DK29" s="722"/>
      <c r="DL29" s="694">
        <v>305730</v>
      </c>
      <c r="DM29" s="721"/>
      <c r="DN29" s="721"/>
      <c r="DO29" s="721"/>
      <c r="DP29" s="721"/>
      <c r="DQ29" s="721"/>
      <c r="DR29" s="721"/>
      <c r="DS29" s="721"/>
      <c r="DT29" s="721"/>
      <c r="DU29" s="721"/>
      <c r="DV29" s="722"/>
      <c r="DW29" s="690">
        <v>18.3</v>
      </c>
      <c r="DX29" s="719"/>
      <c r="DY29" s="719"/>
      <c r="DZ29" s="719"/>
      <c r="EA29" s="719"/>
      <c r="EB29" s="719"/>
      <c r="EC29" s="720"/>
    </row>
    <row r="30" spans="2:133" ht="11.25" customHeight="1" x14ac:dyDescent="0.2">
      <c r="B30" s="682" t="s">
        <v>309</v>
      </c>
      <c r="C30" s="683"/>
      <c r="D30" s="683"/>
      <c r="E30" s="683"/>
      <c r="F30" s="683"/>
      <c r="G30" s="683"/>
      <c r="H30" s="683"/>
      <c r="I30" s="683"/>
      <c r="J30" s="683"/>
      <c r="K30" s="683"/>
      <c r="L30" s="683"/>
      <c r="M30" s="683"/>
      <c r="N30" s="683"/>
      <c r="O30" s="683"/>
      <c r="P30" s="683"/>
      <c r="Q30" s="684"/>
      <c r="R30" s="685">
        <v>1643</v>
      </c>
      <c r="S30" s="686"/>
      <c r="T30" s="686"/>
      <c r="U30" s="686"/>
      <c r="V30" s="686"/>
      <c r="W30" s="686"/>
      <c r="X30" s="686"/>
      <c r="Y30" s="687"/>
      <c r="Z30" s="688">
        <v>0</v>
      </c>
      <c r="AA30" s="688"/>
      <c r="AB30" s="688"/>
      <c r="AC30" s="688"/>
      <c r="AD30" s="689" t="s">
        <v>262</v>
      </c>
      <c r="AE30" s="689"/>
      <c r="AF30" s="689"/>
      <c r="AG30" s="689"/>
      <c r="AH30" s="689"/>
      <c r="AI30" s="689"/>
      <c r="AJ30" s="689"/>
      <c r="AK30" s="689"/>
      <c r="AL30" s="690" t="s">
        <v>138</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31"/>
      <c r="CE30" s="732"/>
      <c r="CF30" s="700" t="s">
        <v>312</v>
      </c>
      <c r="CG30" s="701"/>
      <c r="CH30" s="701"/>
      <c r="CI30" s="701"/>
      <c r="CJ30" s="701"/>
      <c r="CK30" s="701"/>
      <c r="CL30" s="701"/>
      <c r="CM30" s="701"/>
      <c r="CN30" s="701"/>
      <c r="CO30" s="701"/>
      <c r="CP30" s="701"/>
      <c r="CQ30" s="702"/>
      <c r="CR30" s="685">
        <v>296167</v>
      </c>
      <c r="CS30" s="686"/>
      <c r="CT30" s="686"/>
      <c r="CU30" s="686"/>
      <c r="CV30" s="686"/>
      <c r="CW30" s="686"/>
      <c r="CX30" s="686"/>
      <c r="CY30" s="687"/>
      <c r="CZ30" s="690">
        <v>8.6999999999999993</v>
      </c>
      <c r="DA30" s="719"/>
      <c r="DB30" s="719"/>
      <c r="DC30" s="723"/>
      <c r="DD30" s="694">
        <v>296167</v>
      </c>
      <c r="DE30" s="686"/>
      <c r="DF30" s="686"/>
      <c r="DG30" s="686"/>
      <c r="DH30" s="686"/>
      <c r="DI30" s="686"/>
      <c r="DJ30" s="686"/>
      <c r="DK30" s="687"/>
      <c r="DL30" s="694">
        <v>296167</v>
      </c>
      <c r="DM30" s="686"/>
      <c r="DN30" s="686"/>
      <c r="DO30" s="686"/>
      <c r="DP30" s="686"/>
      <c r="DQ30" s="686"/>
      <c r="DR30" s="686"/>
      <c r="DS30" s="686"/>
      <c r="DT30" s="686"/>
      <c r="DU30" s="686"/>
      <c r="DV30" s="687"/>
      <c r="DW30" s="690">
        <v>17.7</v>
      </c>
      <c r="DX30" s="719"/>
      <c r="DY30" s="719"/>
      <c r="DZ30" s="719"/>
      <c r="EA30" s="719"/>
      <c r="EB30" s="719"/>
      <c r="EC30" s="720"/>
    </row>
    <row r="31" spans="2:133" ht="11.25" customHeight="1" x14ac:dyDescent="0.2">
      <c r="B31" s="682" t="s">
        <v>313</v>
      </c>
      <c r="C31" s="683"/>
      <c r="D31" s="683"/>
      <c r="E31" s="683"/>
      <c r="F31" s="683"/>
      <c r="G31" s="683"/>
      <c r="H31" s="683"/>
      <c r="I31" s="683"/>
      <c r="J31" s="683"/>
      <c r="K31" s="683"/>
      <c r="L31" s="683"/>
      <c r="M31" s="683"/>
      <c r="N31" s="683"/>
      <c r="O31" s="683"/>
      <c r="P31" s="683"/>
      <c r="Q31" s="684"/>
      <c r="R31" s="685">
        <v>635360</v>
      </c>
      <c r="S31" s="686"/>
      <c r="T31" s="686"/>
      <c r="U31" s="686"/>
      <c r="V31" s="686"/>
      <c r="W31" s="686"/>
      <c r="X31" s="686"/>
      <c r="Y31" s="687"/>
      <c r="Z31" s="688">
        <v>18</v>
      </c>
      <c r="AA31" s="688"/>
      <c r="AB31" s="688"/>
      <c r="AC31" s="688"/>
      <c r="AD31" s="689" t="s">
        <v>138</v>
      </c>
      <c r="AE31" s="689"/>
      <c r="AF31" s="689"/>
      <c r="AG31" s="689"/>
      <c r="AH31" s="689"/>
      <c r="AI31" s="689"/>
      <c r="AJ31" s="689"/>
      <c r="AK31" s="689"/>
      <c r="AL31" s="690" t="s">
        <v>138</v>
      </c>
      <c r="AM31" s="691"/>
      <c r="AN31" s="691"/>
      <c r="AO31" s="692"/>
      <c r="AP31" s="742" t="s">
        <v>314</v>
      </c>
      <c r="AQ31" s="743"/>
      <c r="AR31" s="743"/>
      <c r="AS31" s="743"/>
      <c r="AT31" s="748" t="s">
        <v>315</v>
      </c>
      <c r="AU31" s="231"/>
      <c r="AV31" s="231"/>
      <c r="AW31" s="231"/>
      <c r="AX31" s="671" t="s">
        <v>189</v>
      </c>
      <c r="AY31" s="672"/>
      <c r="AZ31" s="672"/>
      <c r="BA31" s="672"/>
      <c r="BB31" s="672"/>
      <c r="BC31" s="672"/>
      <c r="BD31" s="672"/>
      <c r="BE31" s="672"/>
      <c r="BF31" s="673"/>
      <c r="BG31" s="753">
        <v>99.5</v>
      </c>
      <c r="BH31" s="740"/>
      <c r="BI31" s="740"/>
      <c r="BJ31" s="740"/>
      <c r="BK31" s="740"/>
      <c r="BL31" s="740"/>
      <c r="BM31" s="680">
        <v>98.3</v>
      </c>
      <c r="BN31" s="740"/>
      <c r="BO31" s="740"/>
      <c r="BP31" s="740"/>
      <c r="BQ31" s="741"/>
      <c r="BR31" s="753">
        <v>99.5</v>
      </c>
      <c r="BS31" s="740"/>
      <c r="BT31" s="740"/>
      <c r="BU31" s="740"/>
      <c r="BV31" s="740"/>
      <c r="BW31" s="740"/>
      <c r="BX31" s="680">
        <v>97</v>
      </c>
      <c r="BY31" s="740"/>
      <c r="BZ31" s="740"/>
      <c r="CA31" s="740"/>
      <c r="CB31" s="741"/>
      <c r="CD31" s="731"/>
      <c r="CE31" s="732"/>
      <c r="CF31" s="700" t="s">
        <v>316</v>
      </c>
      <c r="CG31" s="701"/>
      <c r="CH31" s="701"/>
      <c r="CI31" s="701"/>
      <c r="CJ31" s="701"/>
      <c r="CK31" s="701"/>
      <c r="CL31" s="701"/>
      <c r="CM31" s="701"/>
      <c r="CN31" s="701"/>
      <c r="CO31" s="701"/>
      <c r="CP31" s="701"/>
      <c r="CQ31" s="702"/>
      <c r="CR31" s="685">
        <v>9563</v>
      </c>
      <c r="CS31" s="721"/>
      <c r="CT31" s="721"/>
      <c r="CU31" s="721"/>
      <c r="CV31" s="721"/>
      <c r="CW31" s="721"/>
      <c r="CX31" s="721"/>
      <c r="CY31" s="722"/>
      <c r="CZ31" s="690">
        <v>0.3</v>
      </c>
      <c r="DA31" s="719"/>
      <c r="DB31" s="719"/>
      <c r="DC31" s="723"/>
      <c r="DD31" s="694">
        <v>9563</v>
      </c>
      <c r="DE31" s="721"/>
      <c r="DF31" s="721"/>
      <c r="DG31" s="721"/>
      <c r="DH31" s="721"/>
      <c r="DI31" s="721"/>
      <c r="DJ31" s="721"/>
      <c r="DK31" s="722"/>
      <c r="DL31" s="694">
        <v>9563</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2">
      <c r="B32" s="735" t="s">
        <v>317</v>
      </c>
      <c r="C32" s="736"/>
      <c r="D32" s="736"/>
      <c r="E32" s="736"/>
      <c r="F32" s="736"/>
      <c r="G32" s="736"/>
      <c r="H32" s="736"/>
      <c r="I32" s="736"/>
      <c r="J32" s="736"/>
      <c r="K32" s="736"/>
      <c r="L32" s="736"/>
      <c r="M32" s="736"/>
      <c r="N32" s="736"/>
      <c r="O32" s="736"/>
      <c r="P32" s="736"/>
      <c r="Q32" s="737"/>
      <c r="R32" s="685" t="s">
        <v>236</v>
      </c>
      <c r="S32" s="686"/>
      <c r="T32" s="686"/>
      <c r="U32" s="686"/>
      <c r="V32" s="686"/>
      <c r="W32" s="686"/>
      <c r="X32" s="686"/>
      <c r="Y32" s="687"/>
      <c r="Z32" s="688" t="s">
        <v>236</v>
      </c>
      <c r="AA32" s="688"/>
      <c r="AB32" s="688"/>
      <c r="AC32" s="688"/>
      <c r="AD32" s="689" t="s">
        <v>138</v>
      </c>
      <c r="AE32" s="689"/>
      <c r="AF32" s="689"/>
      <c r="AG32" s="689"/>
      <c r="AH32" s="689"/>
      <c r="AI32" s="689"/>
      <c r="AJ32" s="689"/>
      <c r="AK32" s="689"/>
      <c r="AL32" s="690" t="s">
        <v>236</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99.8</v>
      </c>
      <c r="BH32" s="721"/>
      <c r="BI32" s="721"/>
      <c r="BJ32" s="721"/>
      <c r="BK32" s="721"/>
      <c r="BL32" s="721"/>
      <c r="BM32" s="691">
        <v>99.4</v>
      </c>
      <c r="BN32" s="751"/>
      <c r="BO32" s="751"/>
      <c r="BP32" s="751"/>
      <c r="BQ32" s="752"/>
      <c r="BR32" s="754">
        <v>99.5</v>
      </c>
      <c r="BS32" s="721"/>
      <c r="BT32" s="721"/>
      <c r="BU32" s="721"/>
      <c r="BV32" s="721"/>
      <c r="BW32" s="721"/>
      <c r="BX32" s="691">
        <v>98.9</v>
      </c>
      <c r="BY32" s="751"/>
      <c r="BZ32" s="751"/>
      <c r="CA32" s="751"/>
      <c r="CB32" s="752"/>
      <c r="CD32" s="733"/>
      <c r="CE32" s="734"/>
      <c r="CF32" s="700" t="s">
        <v>320</v>
      </c>
      <c r="CG32" s="701"/>
      <c r="CH32" s="701"/>
      <c r="CI32" s="701"/>
      <c r="CJ32" s="701"/>
      <c r="CK32" s="701"/>
      <c r="CL32" s="701"/>
      <c r="CM32" s="701"/>
      <c r="CN32" s="701"/>
      <c r="CO32" s="701"/>
      <c r="CP32" s="701"/>
      <c r="CQ32" s="702"/>
      <c r="CR32" s="685" t="s">
        <v>236</v>
      </c>
      <c r="CS32" s="686"/>
      <c r="CT32" s="686"/>
      <c r="CU32" s="686"/>
      <c r="CV32" s="686"/>
      <c r="CW32" s="686"/>
      <c r="CX32" s="686"/>
      <c r="CY32" s="687"/>
      <c r="CZ32" s="690" t="s">
        <v>138</v>
      </c>
      <c r="DA32" s="719"/>
      <c r="DB32" s="719"/>
      <c r="DC32" s="723"/>
      <c r="DD32" s="694" t="s">
        <v>236</v>
      </c>
      <c r="DE32" s="686"/>
      <c r="DF32" s="686"/>
      <c r="DG32" s="686"/>
      <c r="DH32" s="686"/>
      <c r="DI32" s="686"/>
      <c r="DJ32" s="686"/>
      <c r="DK32" s="687"/>
      <c r="DL32" s="694" t="s">
        <v>138</v>
      </c>
      <c r="DM32" s="686"/>
      <c r="DN32" s="686"/>
      <c r="DO32" s="686"/>
      <c r="DP32" s="686"/>
      <c r="DQ32" s="686"/>
      <c r="DR32" s="686"/>
      <c r="DS32" s="686"/>
      <c r="DT32" s="686"/>
      <c r="DU32" s="686"/>
      <c r="DV32" s="687"/>
      <c r="DW32" s="690" t="s">
        <v>138</v>
      </c>
      <c r="DX32" s="719"/>
      <c r="DY32" s="719"/>
      <c r="DZ32" s="719"/>
      <c r="EA32" s="719"/>
      <c r="EB32" s="719"/>
      <c r="EC32" s="720"/>
    </row>
    <row r="33" spans="2:133" ht="11.25" customHeight="1" x14ac:dyDescent="0.2">
      <c r="B33" s="682" t="s">
        <v>321</v>
      </c>
      <c r="C33" s="683"/>
      <c r="D33" s="683"/>
      <c r="E33" s="683"/>
      <c r="F33" s="683"/>
      <c r="G33" s="683"/>
      <c r="H33" s="683"/>
      <c r="I33" s="683"/>
      <c r="J33" s="683"/>
      <c r="K33" s="683"/>
      <c r="L33" s="683"/>
      <c r="M33" s="683"/>
      <c r="N33" s="683"/>
      <c r="O33" s="683"/>
      <c r="P33" s="683"/>
      <c r="Q33" s="684"/>
      <c r="R33" s="685">
        <v>155213</v>
      </c>
      <c r="S33" s="686"/>
      <c r="T33" s="686"/>
      <c r="U33" s="686"/>
      <c r="V33" s="686"/>
      <c r="W33" s="686"/>
      <c r="X33" s="686"/>
      <c r="Y33" s="687"/>
      <c r="Z33" s="688">
        <v>4.4000000000000004</v>
      </c>
      <c r="AA33" s="688"/>
      <c r="AB33" s="688"/>
      <c r="AC33" s="688"/>
      <c r="AD33" s="689" t="s">
        <v>236</v>
      </c>
      <c r="AE33" s="689"/>
      <c r="AF33" s="689"/>
      <c r="AG33" s="689"/>
      <c r="AH33" s="689"/>
      <c r="AI33" s="689"/>
      <c r="AJ33" s="689"/>
      <c r="AK33" s="689"/>
      <c r="AL33" s="690" t="s">
        <v>138</v>
      </c>
      <c r="AM33" s="691"/>
      <c r="AN33" s="691"/>
      <c r="AO33" s="692"/>
      <c r="AP33" s="746"/>
      <c r="AQ33" s="747"/>
      <c r="AR33" s="747"/>
      <c r="AS33" s="747"/>
      <c r="AT33" s="750"/>
      <c r="AU33" s="232"/>
      <c r="AV33" s="232"/>
      <c r="AW33" s="232"/>
      <c r="AX33" s="726" t="s">
        <v>322</v>
      </c>
      <c r="AY33" s="727"/>
      <c r="AZ33" s="727"/>
      <c r="BA33" s="727"/>
      <c r="BB33" s="727"/>
      <c r="BC33" s="727"/>
      <c r="BD33" s="727"/>
      <c r="BE33" s="727"/>
      <c r="BF33" s="728"/>
      <c r="BG33" s="755">
        <v>99.1</v>
      </c>
      <c r="BH33" s="756"/>
      <c r="BI33" s="756"/>
      <c r="BJ33" s="756"/>
      <c r="BK33" s="756"/>
      <c r="BL33" s="756"/>
      <c r="BM33" s="757">
        <v>97.2</v>
      </c>
      <c r="BN33" s="756"/>
      <c r="BO33" s="756"/>
      <c r="BP33" s="756"/>
      <c r="BQ33" s="758"/>
      <c r="BR33" s="755">
        <v>99.4</v>
      </c>
      <c r="BS33" s="756"/>
      <c r="BT33" s="756"/>
      <c r="BU33" s="756"/>
      <c r="BV33" s="756"/>
      <c r="BW33" s="756"/>
      <c r="BX33" s="757">
        <v>95</v>
      </c>
      <c r="BY33" s="756"/>
      <c r="BZ33" s="756"/>
      <c r="CA33" s="756"/>
      <c r="CB33" s="758"/>
      <c r="CD33" s="700" t="s">
        <v>323</v>
      </c>
      <c r="CE33" s="701"/>
      <c r="CF33" s="701"/>
      <c r="CG33" s="701"/>
      <c r="CH33" s="701"/>
      <c r="CI33" s="701"/>
      <c r="CJ33" s="701"/>
      <c r="CK33" s="701"/>
      <c r="CL33" s="701"/>
      <c r="CM33" s="701"/>
      <c r="CN33" s="701"/>
      <c r="CO33" s="701"/>
      <c r="CP33" s="701"/>
      <c r="CQ33" s="702"/>
      <c r="CR33" s="685">
        <v>1760050</v>
      </c>
      <c r="CS33" s="721"/>
      <c r="CT33" s="721"/>
      <c r="CU33" s="721"/>
      <c r="CV33" s="721"/>
      <c r="CW33" s="721"/>
      <c r="CX33" s="721"/>
      <c r="CY33" s="722"/>
      <c r="CZ33" s="690">
        <v>51.8</v>
      </c>
      <c r="DA33" s="719"/>
      <c r="DB33" s="719"/>
      <c r="DC33" s="723"/>
      <c r="DD33" s="694">
        <v>1004267</v>
      </c>
      <c r="DE33" s="721"/>
      <c r="DF33" s="721"/>
      <c r="DG33" s="721"/>
      <c r="DH33" s="721"/>
      <c r="DI33" s="721"/>
      <c r="DJ33" s="721"/>
      <c r="DK33" s="722"/>
      <c r="DL33" s="694">
        <v>654974</v>
      </c>
      <c r="DM33" s="721"/>
      <c r="DN33" s="721"/>
      <c r="DO33" s="721"/>
      <c r="DP33" s="721"/>
      <c r="DQ33" s="721"/>
      <c r="DR33" s="721"/>
      <c r="DS33" s="721"/>
      <c r="DT33" s="721"/>
      <c r="DU33" s="721"/>
      <c r="DV33" s="722"/>
      <c r="DW33" s="690">
        <v>39.200000000000003</v>
      </c>
      <c r="DX33" s="719"/>
      <c r="DY33" s="719"/>
      <c r="DZ33" s="719"/>
      <c r="EA33" s="719"/>
      <c r="EB33" s="719"/>
      <c r="EC33" s="720"/>
    </row>
    <row r="34" spans="2:133" ht="11.25" customHeight="1" x14ac:dyDescent="0.2">
      <c r="B34" s="682" t="s">
        <v>324</v>
      </c>
      <c r="C34" s="683"/>
      <c r="D34" s="683"/>
      <c r="E34" s="683"/>
      <c r="F34" s="683"/>
      <c r="G34" s="683"/>
      <c r="H34" s="683"/>
      <c r="I34" s="683"/>
      <c r="J34" s="683"/>
      <c r="K34" s="683"/>
      <c r="L34" s="683"/>
      <c r="M34" s="683"/>
      <c r="N34" s="683"/>
      <c r="O34" s="683"/>
      <c r="P34" s="683"/>
      <c r="Q34" s="684"/>
      <c r="R34" s="685">
        <v>3598</v>
      </c>
      <c r="S34" s="686"/>
      <c r="T34" s="686"/>
      <c r="U34" s="686"/>
      <c r="V34" s="686"/>
      <c r="W34" s="686"/>
      <c r="X34" s="686"/>
      <c r="Y34" s="687"/>
      <c r="Z34" s="688">
        <v>0.1</v>
      </c>
      <c r="AA34" s="688"/>
      <c r="AB34" s="688"/>
      <c r="AC34" s="688"/>
      <c r="AD34" s="689">
        <v>382</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480697</v>
      </c>
      <c r="CS34" s="686"/>
      <c r="CT34" s="686"/>
      <c r="CU34" s="686"/>
      <c r="CV34" s="686"/>
      <c r="CW34" s="686"/>
      <c r="CX34" s="686"/>
      <c r="CY34" s="687"/>
      <c r="CZ34" s="690">
        <v>14.1</v>
      </c>
      <c r="DA34" s="719"/>
      <c r="DB34" s="719"/>
      <c r="DC34" s="723"/>
      <c r="DD34" s="694">
        <v>291001</v>
      </c>
      <c r="DE34" s="686"/>
      <c r="DF34" s="686"/>
      <c r="DG34" s="686"/>
      <c r="DH34" s="686"/>
      <c r="DI34" s="686"/>
      <c r="DJ34" s="686"/>
      <c r="DK34" s="687"/>
      <c r="DL34" s="694">
        <v>255992</v>
      </c>
      <c r="DM34" s="686"/>
      <c r="DN34" s="686"/>
      <c r="DO34" s="686"/>
      <c r="DP34" s="686"/>
      <c r="DQ34" s="686"/>
      <c r="DR34" s="686"/>
      <c r="DS34" s="686"/>
      <c r="DT34" s="686"/>
      <c r="DU34" s="686"/>
      <c r="DV34" s="687"/>
      <c r="DW34" s="690">
        <v>15.3</v>
      </c>
      <c r="DX34" s="719"/>
      <c r="DY34" s="719"/>
      <c r="DZ34" s="719"/>
      <c r="EA34" s="719"/>
      <c r="EB34" s="719"/>
      <c r="EC34" s="720"/>
    </row>
    <row r="35" spans="2:133" ht="11.25" customHeight="1" x14ac:dyDescent="0.2">
      <c r="B35" s="682" t="s">
        <v>326</v>
      </c>
      <c r="C35" s="683"/>
      <c r="D35" s="683"/>
      <c r="E35" s="683"/>
      <c r="F35" s="683"/>
      <c r="G35" s="683"/>
      <c r="H35" s="683"/>
      <c r="I35" s="683"/>
      <c r="J35" s="683"/>
      <c r="K35" s="683"/>
      <c r="L35" s="683"/>
      <c r="M35" s="683"/>
      <c r="N35" s="683"/>
      <c r="O35" s="683"/>
      <c r="P35" s="683"/>
      <c r="Q35" s="684"/>
      <c r="R35" s="685">
        <v>151116</v>
      </c>
      <c r="S35" s="686"/>
      <c r="T35" s="686"/>
      <c r="U35" s="686"/>
      <c r="V35" s="686"/>
      <c r="W35" s="686"/>
      <c r="X35" s="686"/>
      <c r="Y35" s="687"/>
      <c r="Z35" s="688">
        <v>4.3</v>
      </c>
      <c r="AA35" s="688"/>
      <c r="AB35" s="688"/>
      <c r="AC35" s="688"/>
      <c r="AD35" s="689" t="s">
        <v>138</v>
      </c>
      <c r="AE35" s="689"/>
      <c r="AF35" s="689"/>
      <c r="AG35" s="689"/>
      <c r="AH35" s="689"/>
      <c r="AI35" s="689"/>
      <c r="AJ35" s="689"/>
      <c r="AK35" s="689"/>
      <c r="AL35" s="690" t="s">
        <v>236</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34817</v>
      </c>
      <c r="CS35" s="721"/>
      <c r="CT35" s="721"/>
      <c r="CU35" s="721"/>
      <c r="CV35" s="721"/>
      <c r="CW35" s="721"/>
      <c r="CX35" s="721"/>
      <c r="CY35" s="722"/>
      <c r="CZ35" s="690">
        <v>1</v>
      </c>
      <c r="DA35" s="719"/>
      <c r="DB35" s="719"/>
      <c r="DC35" s="723"/>
      <c r="DD35" s="694">
        <v>33324</v>
      </c>
      <c r="DE35" s="721"/>
      <c r="DF35" s="721"/>
      <c r="DG35" s="721"/>
      <c r="DH35" s="721"/>
      <c r="DI35" s="721"/>
      <c r="DJ35" s="721"/>
      <c r="DK35" s="722"/>
      <c r="DL35" s="694">
        <v>18170</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2">
      <c r="B36" s="682" t="s">
        <v>330</v>
      </c>
      <c r="C36" s="683"/>
      <c r="D36" s="683"/>
      <c r="E36" s="683"/>
      <c r="F36" s="683"/>
      <c r="G36" s="683"/>
      <c r="H36" s="683"/>
      <c r="I36" s="683"/>
      <c r="J36" s="683"/>
      <c r="K36" s="683"/>
      <c r="L36" s="683"/>
      <c r="M36" s="683"/>
      <c r="N36" s="683"/>
      <c r="O36" s="683"/>
      <c r="P36" s="683"/>
      <c r="Q36" s="684"/>
      <c r="R36" s="685">
        <v>154671</v>
      </c>
      <c r="S36" s="686"/>
      <c r="T36" s="686"/>
      <c r="U36" s="686"/>
      <c r="V36" s="686"/>
      <c r="W36" s="686"/>
      <c r="X36" s="686"/>
      <c r="Y36" s="687"/>
      <c r="Z36" s="688">
        <v>4.4000000000000004</v>
      </c>
      <c r="AA36" s="688"/>
      <c r="AB36" s="688"/>
      <c r="AC36" s="688"/>
      <c r="AD36" s="689" t="s">
        <v>236</v>
      </c>
      <c r="AE36" s="689"/>
      <c r="AF36" s="689"/>
      <c r="AG36" s="689"/>
      <c r="AH36" s="689"/>
      <c r="AI36" s="689"/>
      <c r="AJ36" s="689"/>
      <c r="AK36" s="689"/>
      <c r="AL36" s="690" t="s">
        <v>236</v>
      </c>
      <c r="AM36" s="691"/>
      <c r="AN36" s="691"/>
      <c r="AO36" s="692"/>
      <c r="AP36" s="235"/>
      <c r="AQ36" s="759" t="s">
        <v>331</v>
      </c>
      <c r="AR36" s="760"/>
      <c r="AS36" s="760"/>
      <c r="AT36" s="760"/>
      <c r="AU36" s="760"/>
      <c r="AV36" s="760"/>
      <c r="AW36" s="760"/>
      <c r="AX36" s="760"/>
      <c r="AY36" s="761"/>
      <c r="AZ36" s="674">
        <v>289331</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7124</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786495</v>
      </c>
      <c r="CS36" s="686"/>
      <c r="CT36" s="686"/>
      <c r="CU36" s="686"/>
      <c r="CV36" s="686"/>
      <c r="CW36" s="686"/>
      <c r="CX36" s="686"/>
      <c r="CY36" s="687"/>
      <c r="CZ36" s="690">
        <v>23.1</v>
      </c>
      <c r="DA36" s="719"/>
      <c r="DB36" s="719"/>
      <c r="DC36" s="723"/>
      <c r="DD36" s="694">
        <v>335632</v>
      </c>
      <c r="DE36" s="686"/>
      <c r="DF36" s="686"/>
      <c r="DG36" s="686"/>
      <c r="DH36" s="686"/>
      <c r="DI36" s="686"/>
      <c r="DJ36" s="686"/>
      <c r="DK36" s="687"/>
      <c r="DL36" s="694">
        <v>235176</v>
      </c>
      <c r="DM36" s="686"/>
      <c r="DN36" s="686"/>
      <c r="DO36" s="686"/>
      <c r="DP36" s="686"/>
      <c r="DQ36" s="686"/>
      <c r="DR36" s="686"/>
      <c r="DS36" s="686"/>
      <c r="DT36" s="686"/>
      <c r="DU36" s="686"/>
      <c r="DV36" s="687"/>
      <c r="DW36" s="690">
        <v>14.1</v>
      </c>
      <c r="DX36" s="719"/>
      <c r="DY36" s="719"/>
      <c r="DZ36" s="719"/>
      <c r="EA36" s="719"/>
      <c r="EB36" s="719"/>
      <c r="EC36" s="720"/>
    </row>
    <row r="37" spans="2:133" ht="11.25" customHeight="1" x14ac:dyDescent="0.2">
      <c r="B37" s="682" t="s">
        <v>334</v>
      </c>
      <c r="C37" s="683"/>
      <c r="D37" s="683"/>
      <c r="E37" s="683"/>
      <c r="F37" s="683"/>
      <c r="G37" s="683"/>
      <c r="H37" s="683"/>
      <c r="I37" s="683"/>
      <c r="J37" s="683"/>
      <c r="K37" s="683"/>
      <c r="L37" s="683"/>
      <c r="M37" s="683"/>
      <c r="N37" s="683"/>
      <c r="O37" s="683"/>
      <c r="P37" s="683"/>
      <c r="Q37" s="684"/>
      <c r="R37" s="685">
        <v>115023</v>
      </c>
      <c r="S37" s="686"/>
      <c r="T37" s="686"/>
      <c r="U37" s="686"/>
      <c r="V37" s="686"/>
      <c r="W37" s="686"/>
      <c r="X37" s="686"/>
      <c r="Y37" s="687"/>
      <c r="Z37" s="688">
        <v>3.3</v>
      </c>
      <c r="AA37" s="688"/>
      <c r="AB37" s="688"/>
      <c r="AC37" s="688"/>
      <c r="AD37" s="689" t="s">
        <v>138</v>
      </c>
      <c r="AE37" s="689"/>
      <c r="AF37" s="689"/>
      <c r="AG37" s="689"/>
      <c r="AH37" s="689"/>
      <c r="AI37" s="689"/>
      <c r="AJ37" s="689"/>
      <c r="AK37" s="689"/>
      <c r="AL37" s="690" t="s">
        <v>138</v>
      </c>
      <c r="AM37" s="691"/>
      <c r="AN37" s="691"/>
      <c r="AO37" s="692"/>
      <c r="AQ37" s="763" t="s">
        <v>335</v>
      </c>
      <c r="AR37" s="764"/>
      <c r="AS37" s="764"/>
      <c r="AT37" s="764"/>
      <c r="AU37" s="764"/>
      <c r="AV37" s="764"/>
      <c r="AW37" s="764"/>
      <c r="AX37" s="764"/>
      <c r="AY37" s="765"/>
      <c r="AZ37" s="685">
        <v>125582</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5689</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101708</v>
      </c>
      <c r="CS37" s="721"/>
      <c r="CT37" s="721"/>
      <c r="CU37" s="721"/>
      <c r="CV37" s="721"/>
      <c r="CW37" s="721"/>
      <c r="CX37" s="721"/>
      <c r="CY37" s="722"/>
      <c r="CZ37" s="690">
        <v>3</v>
      </c>
      <c r="DA37" s="719"/>
      <c r="DB37" s="719"/>
      <c r="DC37" s="723"/>
      <c r="DD37" s="694">
        <v>101708</v>
      </c>
      <c r="DE37" s="721"/>
      <c r="DF37" s="721"/>
      <c r="DG37" s="721"/>
      <c r="DH37" s="721"/>
      <c r="DI37" s="721"/>
      <c r="DJ37" s="721"/>
      <c r="DK37" s="722"/>
      <c r="DL37" s="694">
        <v>101704</v>
      </c>
      <c r="DM37" s="721"/>
      <c r="DN37" s="721"/>
      <c r="DO37" s="721"/>
      <c r="DP37" s="721"/>
      <c r="DQ37" s="721"/>
      <c r="DR37" s="721"/>
      <c r="DS37" s="721"/>
      <c r="DT37" s="721"/>
      <c r="DU37" s="721"/>
      <c r="DV37" s="722"/>
      <c r="DW37" s="690">
        <v>6.1</v>
      </c>
      <c r="DX37" s="719"/>
      <c r="DY37" s="719"/>
      <c r="DZ37" s="719"/>
      <c r="EA37" s="719"/>
      <c r="EB37" s="719"/>
      <c r="EC37" s="720"/>
    </row>
    <row r="38" spans="2:133" ht="11.25" customHeight="1" x14ac:dyDescent="0.2">
      <c r="B38" s="682" t="s">
        <v>338</v>
      </c>
      <c r="C38" s="683"/>
      <c r="D38" s="683"/>
      <c r="E38" s="683"/>
      <c r="F38" s="683"/>
      <c r="G38" s="683"/>
      <c r="H38" s="683"/>
      <c r="I38" s="683"/>
      <c r="J38" s="683"/>
      <c r="K38" s="683"/>
      <c r="L38" s="683"/>
      <c r="M38" s="683"/>
      <c r="N38" s="683"/>
      <c r="O38" s="683"/>
      <c r="P38" s="683"/>
      <c r="Q38" s="684"/>
      <c r="R38" s="685">
        <v>65551</v>
      </c>
      <c r="S38" s="686"/>
      <c r="T38" s="686"/>
      <c r="U38" s="686"/>
      <c r="V38" s="686"/>
      <c r="W38" s="686"/>
      <c r="X38" s="686"/>
      <c r="Y38" s="687"/>
      <c r="Z38" s="688">
        <v>1.9</v>
      </c>
      <c r="AA38" s="688"/>
      <c r="AB38" s="688"/>
      <c r="AC38" s="688"/>
      <c r="AD38" s="689">
        <v>5</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1195</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431</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288136</v>
      </c>
      <c r="CS38" s="686"/>
      <c r="CT38" s="686"/>
      <c r="CU38" s="686"/>
      <c r="CV38" s="686"/>
      <c r="CW38" s="686"/>
      <c r="CX38" s="686"/>
      <c r="CY38" s="687"/>
      <c r="CZ38" s="690">
        <v>8.5</v>
      </c>
      <c r="DA38" s="719"/>
      <c r="DB38" s="719"/>
      <c r="DC38" s="723"/>
      <c r="DD38" s="694">
        <v>270105</v>
      </c>
      <c r="DE38" s="686"/>
      <c r="DF38" s="686"/>
      <c r="DG38" s="686"/>
      <c r="DH38" s="686"/>
      <c r="DI38" s="686"/>
      <c r="DJ38" s="686"/>
      <c r="DK38" s="687"/>
      <c r="DL38" s="694">
        <v>145636</v>
      </c>
      <c r="DM38" s="686"/>
      <c r="DN38" s="686"/>
      <c r="DO38" s="686"/>
      <c r="DP38" s="686"/>
      <c r="DQ38" s="686"/>
      <c r="DR38" s="686"/>
      <c r="DS38" s="686"/>
      <c r="DT38" s="686"/>
      <c r="DU38" s="686"/>
      <c r="DV38" s="687"/>
      <c r="DW38" s="690">
        <v>8.6999999999999993</v>
      </c>
      <c r="DX38" s="719"/>
      <c r="DY38" s="719"/>
      <c r="DZ38" s="719"/>
      <c r="EA38" s="719"/>
      <c r="EB38" s="719"/>
      <c r="EC38" s="720"/>
    </row>
    <row r="39" spans="2:133" ht="11.25" customHeight="1" x14ac:dyDescent="0.2">
      <c r="B39" s="682" t="s">
        <v>342</v>
      </c>
      <c r="C39" s="683"/>
      <c r="D39" s="683"/>
      <c r="E39" s="683"/>
      <c r="F39" s="683"/>
      <c r="G39" s="683"/>
      <c r="H39" s="683"/>
      <c r="I39" s="683"/>
      <c r="J39" s="683"/>
      <c r="K39" s="683"/>
      <c r="L39" s="683"/>
      <c r="M39" s="683"/>
      <c r="N39" s="683"/>
      <c r="O39" s="683"/>
      <c r="P39" s="683"/>
      <c r="Q39" s="684"/>
      <c r="R39" s="685">
        <v>468467</v>
      </c>
      <c r="S39" s="686"/>
      <c r="T39" s="686"/>
      <c r="U39" s="686"/>
      <c r="V39" s="686"/>
      <c r="W39" s="686"/>
      <c r="X39" s="686"/>
      <c r="Y39" s="687"/>
      <c r="Z39" s="688">
        <v>13.3</v>
      </c>
      <c r="AA39" s="688"/>
      <c r="AB39" s="688"/>
      <c r="AC39" s="688"/>
      <c r="AD39" s="689" t="s">
        <v>236</v>
      </c>
      <c r="AE39" s="689"/>
      <c r="AF39" s="689"/>
      <c r="AG39" s="689"/>
      <c r="AH39" s="689"/>
      <c r="AI39" s="689"/>
      <c r="AJ39" s="689"/>
      <c r="AK39" s="689"/>
      <c r="AL39" s="690" t="s">
        <v>138</v>
      </c>
      <c r="AM39" s="691"/>
      <c r="AN39" s="691"/>
      <c r="AO39" s="692"/>
      <c r="AQ39" s="763" t="s">
        <v>343</v>
      </c>
      <c r="AR39" s="764"/>
      <c r="AS39" s="764"/>
      <c r="AT39" s="764"/>
      <c r="AU39" s="764"/>
      <c r="AV39" s="764"/>
      <c r="AW39" s="764"/>
      <c r="AX39" s="764"/>
      <c r="AY39" s="765"/>
      <c r="AZ39" s="685" t="s">
        <v>236</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710</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165905</v>
      </c>
      <c r="CS39" s="721"/>
      <c r="CT39" s="721"/>
      <c r="CU39" s="721"/>
      <c r="CV39" s="721"/>
      <c r="CW39" s="721"/>
      <c r="CX39" s="721"/>
      <c r="CY39" s="722"/>
      <c r="CZ39" s="690">
        <v>4.9000000000000004</v>
      </c>
      <c r="DA39" s="719"/>
      <c r="DB39" s="719"/>
      <c r="DC39" s="723"/>
      <c r="DD39" s="694">
        <v>74205</v>
      </c>
      <c r="DE39" s="721"/>
      <c r="DF39" s="721"/>
      <c r="DG39" s="721"/>
      <c r="DH39" s="721"/>
      <c r="DI39" s="721"/>
      <c r="DJ39" s="721"/>
      <c r="DK39" s="722"/>
      <c r="DL39" s="694" t="s">
        <v>138</v>
      </c>
      <c r="DM39" s="721"/>
      <c r="DN39" s="721"/>
      <c r="DO39" s="721"/>
      <c r="DP39" s="721"/>
      <c r="DQ39" s="721"/>
      <c r="DR39" s="721"/>
      <c r="DS39" s="721"/>
      <c r="DT39" s="721"/>
      <c r="DU39" s="721"/>
      <c r="DV39" s="722"/>
      <c r="DW39" s="690" t="s">
        <v>138</v>
      </c>
      <c r="DX39" s="719"/>
      <c r="DY39" s="719"/>
      <c r="DZ39" s="719"/>
      <c r="EA39" s="719"/>
      <c r="EB39" s="719"/>
      <c r="EC39" s="720"/>
    </row>
    <row r="40" spans="2:133" ht="11.25" customHeight="1" x14ac:dyDescent="0.2">
      <c r="B40" s="682" t="s">
        <v>346</v>
      </c>
      <c r="C40" s="683"/>
      <c r="D40" s="683"/>
      <c r="E40" s="683"/>
      <c r="F40" s="683"/>
      <c r="G40" s="683"/>
      <c r="H40" s="683"/>
      <c r="I40" s="683"/>
      <c r="J40" s="683"/>
      <c r="K40" s="683"/>
      <c r="L40" s="683"/>
      <c r="M40" s="683"/>
      <c r="N40" s="683"/>
      <c r="O40" s="683"/>
      <c r="P40" s="683"/>
      <c r="Q40" s="684"/>
      <c r="R40" s="685" t="s">
        <v>236</v>
      </c>
      <c r="S40" s="686"/>
      <c r="T40" s="686"/>
      <c r="U40" s="686"/>
      <c r="V40" s="686"/>
      <c r="W40" s="686"/>
      <c r="X40" s="686"/>
      <c r="Y40" s="687"/>
      <c r="Z40" s="688" t="s">
        <v>138</v>
      </c>
      <c r="AA40" s="688"/>
      <c r="AB40" s="688"/>
      <c r="AC40" s="688"/>
      <c r="AD40" s="689" t="s">
        <v>138</v>
      </c>
      <c r="AE40" s="689"/>
      <c r="AF40" s="689"/>
      <c r="AG40" s="689"/>
      <c r="AH40" s="689"/>
      <c r="AI40" s="689"/>
      <c r="AJ40" s="689"/>
      <c r="AK40" s="689"/>
      <c r="AL40" s="690" t="s">
        <v>236</v>
      </c>
      <c r="AM40" s="691"/>
      <c r="AN40" s="691"/>
      <c r="AO40" s="692"/>
      <c r="AQ40" s="763" t="s">
        <v>347</v>
      </c>
      <c r="AR40" s="764"/>
      <c r="AS40" s="764"/>
      <c r="AT40" s="764"/>
      <c r="AU40" s="764"/>
      <c r="AV40" s="764"/>
      <c r="AW40" s="764"/>
      <c r="AX40" s="764"/>
      <c r="AY40" s="765"/>
      <c r="AZ40" s="685" t="s">
        <v>262</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103</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4000</v>
      </c>
      <c r="CS40" s="686"/>
      <c r="CT40" s="686"/>
      <c r="CU40" s="686"/>
      <c r="CV40" s="686"/>
      <c r="CW40" s="686"/>
      <c r="CX40" s="686"/>
      <c r="CY40" s="687"/>
      <c r="CZ40" s="690">
        <v>0.1</v>
      </c>
      <c r="DA40" s="719"/>
      <c r="DB40" s="719"/>
      <c r="DC40" s="723"/>
      <c r="DD40" s="694" t="s">
        <v>138</v>
      </c>
      <c r="DE40" s="686"/>
      <c r="DF40" s="686"/>
      <c r="DG40" s="686"/>
      <c r="DH40" s="686"/>
      <c r="DI40" s="686"/>
      <c r="DJ40" s="686"/>
      <c r="DK40" s="687"/>
      <c r="DL40" s="694" t="s">
        <v>138</v>
      </c>
      <c r="DM40" s="686"/>
      <c r="DN40" s="686"/>
      <c r="DO40" s="686"/>
      <c r="DP40" s="686"/>
      <c r="DQ40" s="686"/>
      <c r="DR40" s="686"/>
      <c r="DS40" s="686"/>
      <c r="DT40" s="686"/>
      <c r="DU40" s="686"/>
      <c r="DV40" s="687"/>
      <c r="DW40" s="690" t="s">
        <v>138</v>
      </c>
      <c r="DX40" s="719"/>
      <c r="DY40" s="719"/>
      <c r="DZ40" s="719"/>
      <c r="EA40" s="719"/>
      <c r="EB40" s="719"/>
      <c r="EC40" s="720"/>
    </row>
    <row r="41" spans="2:133" ht="11.25" customHeight="1" x14ac:dyDescent="0.2">
      <c r="B41" s="682" t="s">
        <v>351</v>
      </c>
      <c r="C41" s="683"/>
      <c r="D41" s="683"/>
      <c r="E41" s="683"/>
      <c r="F41" s="683"/>
      <c r="G41" s="683"/>
      <c r="H41" s="683"/>
      <c r="I41" s="683"/>
      <c r="J41" s="683"/>
      <c r="K41" s="683"/>
      <c r="L41" s="683"/>
      <c r="M41" s="683"/>
      <c r="N41" s="683"/>
      <c r="O41" s="683"/>
      <c r="P41" s="683"/>
      <c r="Q41" s="684"/>
      <c r="R41" s="685" t="s">
        <v>138</v>
      </c>
      <c r="S41" s="686"/>
      <c r="T41" s="686"/>
      <c r="U41" s="686"/>
      <c r="V41" s="686"/>
      <c r="W41" s="686"/>
      <c r="X41" s="686"/>
      <c r="Y41" s="687"/>
      <c r="Z41" s="688" t="s">
        <v>236</v>
      </c>
      <c r="AA41" s="688"/>
      <c r="AB41" s="688"/>
      <c r="AC41" s="688"/>
      <c r="AD41" s="689" t="s">
        <v>236</v>
      </c>
      <c r="AE41" s="689"/>
      <c r="AF41" s="689"/>
      <c r="AG41" s="689"/>
      <c r="AH41" s="689"/>
      <c r="AI41" s="689"/>
      <c r="AJ41" s="689"/>
      <c r="AK41" s="689"/>
      <c r="AL41" s="690" t="s">
        <v>236</v>
      </c>
      <c r="AM41" s="691"/>
      <c r="AN41" s="691"/>
      <c r="AO41" s="692"/>
      <c r="AQ41" s="763" t="s">
        <v>352</v>
      </c>
      <c r="AR41" s="764"/>
      <c r="AS41" s="764"/>
      <c r="AT41" s="764"/>
      <c r="AU41" s="764"/>
      <c r="AV41" s="764"/>
      <c r="AW41" s="764"/>
      <c r="AX41" s="764"/>
      <c r="AY41" s="765"/>
      <c r="AZ41" s="685">
        <v>40823</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138</v>
      </c>
      <c r="CS41" s="721"/>
      <c r="CT41" s="721"/>
      <c r="CU41" s="721"/>
      <c r="CV41" s="721"/>
      <c r="CW41" s="721"/>
      <c r="CX41" s="721"/>
      <c r="CY41" s="722"/>
      <c r="CZ41" s="690" t="s">
        <v>236</v>
      </c>
      <c r="DA41" s="719"/>
      <c r="DB41" s="719"/>
      <c r="DC41" s="723"/>
      <c r="DD41" s="694" t="s">
        <v>236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355</v>
      </c>
      <c r="C42" s="683"/>
      <c r="D42" s="683"/>
      <c r="E42" s="683"/>
      <c r="F42" s="683"/>
      <c r="G42" s="683"/>
      <c r="H42" s="683"/>
      <c r="I42" s="683"/>
      <c r="J42" s="683"/>
      <c r="K42" s="683"/>
      <c r="L42" s="683"/>
      <c r="M42" s="683"/>
      <c r="N42" s="683"/>
      <c r="O42" s="683"/>
      <c r="P42" s="683"/>
      <c r="Q42" s="684"/>
      <c r="R42" s="685">
        <v>51567</v>
      </c>
      <c r="S42" s="686"/>
      <c r="T42" s="686"/>
      <c r="U42" s="686"/>
      <c r="V42" s="686"/>
      <c r="W42" s="686"/>
      <c r="X42" s="686"/>
      <c r="Y42" s="687"/>
      <c r="Z42" s="688">
        <v>1.5</v>
      </c>
      <c r="AA42" s="688"/>
      <c r="AB42" s="688"/>
      <c r="AC42" s="688"/>
      <c r="AD42" s="689" t="s">
        <v>138</v>
      </c>
      <c r="AE42" s="689"/>
      <c r="AF42" s="689"/>
      <c r="AG42" s="689"/>
      <c r="AH42" s="689"/>
      <c r="AI42" s="689"/>
      <c r="AJ42" s="689"/>
      <c r="AK42" s="689"/>
      <c r="AL42" s="690" t="s">
        <v>138</v>
      </c>
      <c r="AM42" s="691"/>
      <c r="AN42" s="691"/>
      <c r="AO42" s="692"/>
      <c r="AQ42" s="784" t="s">
        <v>356</v>
      </c>
      <c r="AR42" s="785"/>
      <c r="AS42" s="785"/>
      <c r="AT42" s="785"/>
      <c r="AU42" s="785"/>
      <c r="AV42" s="785"/>
      <c r="AW42" s="785"/>
      <c r="AX42" s="785"/>
      <c r="AY42" s="786"/>
      <c r="AZ42" s="776">
        <v>121731</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269</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567075</v>
      </c>
      <c r="CS42" s="686"/>
      <c r="CT42" s="686"/>
      <c r="CU42" s="686"/>
      <c r="CV42" s="686"/>
      <c r="CW42" s="686"/>
      <c r="CX42" s="686"/>
      <c r="CY42" s="687"/>
      <c r="CZ42" s="690">
        <v>16.7</v>
      </c>
      <c r="DA42" s="691"/>
      <c r="DB42" s="691"/>
      <c r="DC42" s="703"/>
      <c r="DD42" s="694">
        <v>140860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26" t="s">
        <v>359</v>
      </c>
      <c r="C43" s="727"/>
      <c r="D43" s="727"/>
      <c r="E43" s="727"/>
      <c r="F43" s="727"/>
      <c r="G43" s="727"/>
      <c r="H43" s="727"/>
      <c r="I43" s="727"/>
      <c r="J43" s="727"/>
      <c r="K43" s="727"/>
      <c r="L43" s="727"/>
      <c r="M43" s="727"/>
      <c r="N43" s="727"/>
      <c r="O43" s="727"/>
      <c r="P43" s="727"/>
      <c r="Q43" s="728"/>
      <c r="R43" s="776">
        <v>3531884</v>
      </c>
      <c r="S43" s="777"/>
      <c r="T43" s="777"/>
      <c r="U43" s="777"/>
      <c r="V43" s="777"/>
      <c r="W43" s="777"/>
      <c r="X43" s="777"/>
      <c r="Y43" s="778"/>
      <c r="Z43" s="779">
        <v>100</v>
      </c>
      <c r="AA43" s="779"/>
      <c r="AB43" s="779"/>
      <c r="AC43" s="779"/>
      <c r="AD43" s="780">
        <v>1619862</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10435</v>
      </c>
      <c r="CS43" s="721"/>
      <c r="CT43" s="721"/>
      <c r="CU43" s="721"/>
      <c r="CV43" s="721"/>
      <c r="CW43" s="721"/>
      <c r="CX43" s="721"/>
      <c r="CY43" s="722"/>
      <c r="CZ43" s="690">
        <v>0.3</v>
      </c>
      <c r="DA43" s="719"/>
      <c r="DB43" s="719"/>
      <c r="DC43" s="723"/>
      <c r="DD43" s="694">
        <v>10435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567075</v>
      </c>
      <c r="CS44" s="686"/>
      <c r="CT44" s="686"/>
      <c r="CU44" s="686"/>
      <c r="CV44" s="686"/>
      <c r="CW44" s="686"/>
      <c r="CX44" s="686"/>
      <c r="CY44" s="687"/>
      <c r="CZ44" s="690">
        <v>16.7</v>
      </c>
      <c r="DA44" s="691"/>
      <c r="DB44" s="691"/>
      <c r="DC44" s="703"/>
      <c r="DD44" s="694">
        <v>140860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19729</v>
      </c>
      <c r="CS45" s="721"/>
      <c r="CT45" s="721"/>
      <c r="CU45" s="721"/>
      <c r="CV45" s="721"/>
      <c r="CW45" s="721"/>
      <c r="CX45" s="721"/>
      <c r="CY45" s="722"/>
      <c r="CZ45" s="690">
        <v>0.6</v>
      </c>
      <c r="DA45" s="719"/>
      <c r="DB45" s="719"/>
      <c r="DC45" s="723"/>
      <c r="DD45" s="694">
        <v>342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542536</v>
      </c>
      <c r="CS46" s="686"/>
      <c r="CT46" s="686"/>
      <c r="CU46" s="686"/>
      <c r="CV46" s="686"/>
      <c r="CW46" s="686"/>
      <c r="CX46" s="686"/>
      <c r="CY46" s="687"/>
      <c r="CZ46" s="690">
        <v>16</v>
      </c>
      <c r="DA46" s="691"/>
      <c r="DB46" s="691"/>
      <c r="DC46" s="703"/>
      <c r="DD46" s="694">
        <v>135708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t="s">
        <v>236</v>
      </c>
      <c r="CS47" s="721"/>
      <c r="CT47" s="721"/>
      <c r="CU47" s="721"/>
      <c r="CV47" s="721"/>
      <c r="CW47" s="721"/>
      <c r="CX47" s="721"/>
      <c r="CY47" s="722"/>
      <c r="CZ47" s="690" t="s">
        <v>236</v>
      </c>
      <c r="DA47" s="719"/>
      <c r="DB47" s="719"/>
      <c r="DC47" s="723"/>
      <c r="DD47" s="694" t="s">
        <v>236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138</v>
      </c>
      <c r="CS48" s="686"/>
      <c r="CT48" s="686"/>
      <c r="CU48" s="686"/>
      <c r="CV48" s="686"/>
      <c r="CW48" s="686"/>
      <c r="CX48" s="686"/>
      <c r="CY48" s="687"/>
      <c r="CZ48" s="690" t="s">
        <v>138</v>
      </c>
      <c r="DA48" s="691"/>
      <c r="DB48" s="691"/>
      <c r="DC48" s="703"/>
      <c r="DD48" s="694" t="s">
        <v>138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369</v>
      </c>
      <c r="CE49" s="727"/>
      <c r="CF49" s="727"/>
      <c r="CG49" s="727"/>
      <c r="CH49" s="727"/>
      <c r="CI49" s="727"/>
      <c r="CJ49" s="727"/>
      <c r="CK49" s="727"/>
      <c r="CL49" s="727"/>
      <c r="CM49" s="727"/>
      <c r="CN49" s="727"/>
      <c r="CO49" s="727"/>
      <c r="CP49" s="727"/>
      <c r="CQ49" s="728"/>
      <c r="CR49" s="776">
        <v>3400568</v>
      </c>
      <c r="CS49" s="756"/>
      <c r="CT49" s="756"/>
      <c r="CU49" s="756"/>
      <c r="CV49" s="756"/>
      <c r="CW49" s="756"/>
      <c r="CX49" s="756"/>
      <c r="CY49" s="787"/>
      <c r="CZ49" s="781">
        <v>100</v>
      </c>
      <c r="DA49" s="788"/>
      <c r="DB49" s="788"/>
      <c r="DC49" s="789"/>
      <c r="DD49" s="790">
        <v>2050143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fB9sm064uz4VQU863DCJTNjFLTxaTOxhKVzgOL4aqHKjMqOsNyTZQt2+tEIpwwl/pN9DSf0Ze8MHharw2SPZg==" saltValue="YVgSMoKnGFtDANlTvjV5R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1" zoomScale="70" zoomScaleNormal="25" zoomScaleSheetLayoutView="70" workbookViewId="0">
      <selection activeCell="AF95" sqref="AF95"/>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392</v>
      </c>
      <c r="C7" s="818"/>
      <c r="D7" s="818"/>
      <c r="E7" s="818"/>
      <c r="F7" s="818"/>
      <c r="G7" s="818"/>
      <c r="H7" s="818"/>
      <c r="I7" s="818"/>
      <c r="J7" s="818"/>
      <c r="K7" s="818"/>
      <c r="L7" s="818"/>
      <c r="M7" s="818"/>
      <c r="N7" s="818"/>
      <c r="O7" s="818"/>
      <c r="P7" s="819"/>
      <c r="Q7" s="820">
        <v>3533</v>
      </c>
      <c r="R7" s="821"/>
      <c r="S7" s="821"/>
      <c r="T7" s="821"/>
      <c r="U7" s="821"/>
      <c r="V7" s="821">
        <v>3402</v>
      </c>
      <c r="W7" s="821"/>
      <c r="X7" s="821"/>
      <c r="Y7" s="821"/>
      <c r="Z7" s="821"/>
      <c r="AA7" s="821">
        <v>131</v>
      </c>
      <c r="AB7" s="821"/>
      <c r="AC7" s="821"/>
      <c r="AD7" s="821"/>
      <c r="AE7" s="822"/>
      <c r="AF7" s="823">
        <v>106</v>
      </c>
      <c r="AG7" s="824"/>
      <c r="AH7" s="824"/>
      <c r="AI7" s="824"/>
      <c r="AJ7" s="825"/>
      <c r="AK7" s="860">
        <v>155</v>
      </c>
      <c r="AL7" s="861"/>
      <c r="AM7" s="861"/>
      <c r="AN7" s="861"/>
      <c r="AO7" s="861"/>
      <c r="AP7" s="861">
        <v>3181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590</v>
      </c>
      <c r="BT7" s="865"/>
      <c r="BU7" s="865"/>
      <c r="BV7" s="865"/>
      <c r="BW7" s="865"/>
      <c r="BX7" s="865"/>
      <c r="BY7" s="865"/>
      <c r="BZ7" s="865"/>
      <c r="CA7" s="865"/>
      <c r="CB7" s="865"/>
      <c r="CC7" s="865"/>
      <c r="CD7" s="865"/>
      <c r="CE7" s="865"/>
      <c r="CF7" s="865"/>
      <c r="CG7" s="866"/>
      <c r="CH7" s="857">
        <v>6</v>
      </c>
      <c r="CI7" s="858"/>
      <c r="CJ7" s="858"/>
      <c r="CK7" s="858"/>
      <c r="CL7" s="859"/>
      <c r="CM7" s="857">
        <v>69</v>
      </c>
      <c r="CN7" s="858"/>
      <c r="CO7" s="858"/>
      <c r="CP7" s="858"/>
      <c r="CQ7" s="859"/>
      <c r="CR7" s="857">
        <v>12</v>
      </c>
      <c r="CS7" s="858"/>
      <c r="CT7" s="858"/>
      <c r="CU7" s="858"/>
      <c r="CV7" s="859"/>
      <c r="CW7" s="857" t="s">
        <v>579</v>
      </c>
      <c r="CX7" s="858"/>
      <c r="CY7" s="858"/>
      <c r="CZ7" s="858"/>
      <c r="DA7" s="859"/>
      <c r="DB7" s="857" t="s">
        <v>579</v>
      </c>
      <c r="DC7" s="858"/>
      <c r="DD7" s="858"/>
      <c r="DE7" s="858"/>
      <c r="DF7" s="859"/>
      <c r="DG7" s="857" t="s">
        <v>579</v>
      </c>
      <c r="DH7" s="858"/>
      <c r="DI7" s="858"/>
      <c r="DJ7" s="858"/>
      <c r="DK7" s="859"/>
      <c r="DL7" s="857" t="s">
        <v>579</v>
      </c>
      <c r="DM7" s="858"/>
      <c r="DN7" s="858"/>
      <c r="DO7" s="858"/>
      <c r="DP7" s="859"/>
      <c r="DQ7" s="857" t="s">
        <v>597</v>
      </c>
      <c r="DR7" s="858"/>
      <c r="DS7" s="858"/>
      <c r="DT7" s="858"/>
      <c r="DU7" s="859"/>
      <c r="DV7" s="838"/>
      <c r="DW7" s="839"/>
      <c r="DX7" s="839"/>
      <c r="DY7" s="839"/>
      <c r="DZ7" s="840"/>
      <c r="EA7" s="256"/>
    </row>
    <row r="8" spans="1:131" s="257" customFormat="1" ht="26.25" customHeight="1" x14ac:dyDescent="0.2">
      <c r="A8" s="263">
        <v>2</v>
      </c>
      <c r="B8" s="841" t="s">
        <v>393</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v>0</v>
      </c>
      <c r="AB8" s="845"/>
      <c r="AC8" s="845"/>
      <c r="AD8" s="845"/>
      <c r="AE8" s="846"/>
      <c r="AF8" s="847">
        <v>0</v>
      </c>
      <c r="AG8" s="848"/>
      <c r="AH8" s="848"/>
      <c r="AI8" s="848"/>
      <c r="AJ8" s="849"/>
      <c r="AK8" s="850">
        <v>0</v>
      </c>
      <c r="AL8" s="851"/>
      <c r="AM8" s="851"/>
      <c r="AN8" s="851"/>
      <c r="AO8" s="851"/>
      <c r="AP8" s="851" t="s">
        <v>579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591</v>
      </c>
      <c r="BT8" s="855"/>
      <c r="BU8" s="855"/>
      <c r="BV8" s="855"/>
      <c r="BW8" s="855"/>
      <c r="BX8" s="855"/>
      <c r="BY8" s="855"/>
      <c r="BZ8" s="855"/>
      <c r="CA8" s="855"/>
      <c r="CB8" s="855"/>
      <c r="CC8" s="855"/>
      <c r="CD8" s="855"/>
      <c r="CE8" s="855"/>
      <c r="CF8" s="855"/>
      <c r="CG8" s="856"/>
      <c r="CH8" s="867">
        <v>-7</v>
      </c>
      <c r="CI8" s="868"/>
      <c r="CJ8" s="868"/>
      <c r="CK8" s="868"/>
      <c r="CL8" s="869"/>
      <c r="CM8" s="867">
        <v>70</v>
      </c>
      <c r="CN8" s="868"/>
      <c r="CO8" s="868"/>
      <c r="CP8" s="868"/>
      <c r="CQ8" s="869"/>
      <c r="CR8" s="867">
        <v>50</v>
      </c>
      <c r="CS8" s="868"/>
      <c r="CT8" s="868"/>
      <c r="CU8" s="868"/>
      <c r="CV8" s="869"/>
      <c r="CW8" s="867" t="s">
        <v>579</v>
      </c>
      <c r="CX8" s="868"/>
      <c r="CY8" s="868"/>
      <c r="CZ8" s="868"/>
      <c r="DA8" s="869"/>
      <c r="DB8" s="867" t="s">
        <v>579</v>
      </c>
      <c r="DC8" s="868"/>
      <c r="DD8" s="868"/>
      <c r="DE8" s="868"/>
      <c r="DF8" s="869"/>
      <c r="DG8" s="867" t="s">
        <v>579</v>
      </c>
      <c r="DH8" s="868"/>
      <c r="DI8" s="868"/>
      <c r="DJ8" s="868"/>
      <c r="DK8" s="869"/>
      <c r="DL8" s="867" t="s">
        <v>579</v>
      </c>
      <c r="DM8" s="868"/>
      <c r="DN8" s="868"/>
      <c r="DO8" s="868"/>
      <c r="DP8" s="869"/>
      <c r="DQ8" s="867" t="s">
        <v>579</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395</v>
      </c>
      <c r="B23" s="876" t="s">
        <v>396</v>
      </c>
      <c r="C23" s="877"/>
      <c r="D23" s="877"/>
      <c r="E23" s="877"/>
      <c r="F23" s="877"/>
      <c r="G23" s="877"/>
      <c r="H23" s="877"/>
      <c r="I23" s="877"/>
      <c r="J23" s="877"/>
      <c r="K23" s="877"/>
      <c r="L23" s="877"/>
      <c r="M23" s="877"/>
      <c r="N23" s="877"/>
      <c r="O23" s="877"/>
      <c r="P23" s="878"/>
      <c r="Q23" s="879">
        <v>3532</v>
      </c>
      <c r="R23" s="880"/>
      <c r="S23" s="880"/>
      <c r="T23" s="880"/>
      <c r="U23" s="880"/>
      <c r="V23" s="880">
        <v>3401</v>
      </c>
      <c r="W23" s="880"/>
      <c r="X23" s="880"/>
      <c r="Y23" s="880"/>
      <c r="Z23" s="880"/>
      <c r="AA23" s="880">
        <v>131</v>
      </c>
      <c r="AB23" s="880"/>
      <c r="AC23" s="880"/>
      <c r="AD23" s="880"/>
      <c r="AE23" s="881"/>
      <c r="AF23" s="882">
        <v>106</v>
      </c>
      <c r="AG23" s="880"/>
      <c r="AH23" s="880"/>
      <c r="AI23" s="880"/>
      <c r="AJ23" s="883"/>
      <c r="AK23" s="884"/>
      <c r="AL23" s="885"/>
      <c r="AM23" s="885"/>
      <c r="AN23" s="885"/>
      <c r="AO23" s="885"/>
      <c r="AP23" s="880"/>
      <c r="AQ23" s="880"/>
      <c r="AR23" s="880"/>
      <c r="AS23" s="880"/>
      <c r="AT23" s="880"/>
      <c r="AU23" s="886"/>
      <c r="AV23" s="886"/>
      <c r="AW23" s="886"/>
      <c r="AX23" s="886"/>
      <c r="AY23" s="887"/>
      <c r="AZ23" s="895" t="s">
        <v>138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375</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407</v>
      </c>
      <c r="C28" s="818"/>
      <c r="D28" s="818"/>
      <c r="E28" s="818"/>
      <c r="F28" s="818"/>
      <c r="G28" s="818"/>
      <c r="H28" s="818"/>
      <c r="I28" s="818"/>
      <c r="J28" s="818"/>
      <c r="K28" s="818"/>
      <c r="L28" s="818"/>
      <c r="M28" s="818"/>
      <c r="N28" s="818"/>
      <c r="O28" s="818"/>
      <c r="P28" s="819"/>
      <c r="Q28" s="908">
        <v>319</v>
      </c>
      <c r="R28" s="909"/>
      <c r="S28" s="909"/>
      <c r="T28" s="909"/>
      <c r="U28" s="909"/>
      <c r="V28" s="909">
        <v>312</v>
      </c>
      <c r="W28" s="909"/>
      <c r="X28" s="909"/>
      <c r="Y28" s="909"/>
      <c r="Z28" s="909"/>
      <c r="AA28" s="909">
        <v>7</v>
      </c>
      <c r="AB28" s="909"/>
      <c r="AC28" s="909"/>
      <c r="AD28" s="909"/>
      <c r="AE28" s="910"/>
      <c r="AF28" s="911">
        <v>7</v>
      </c>
      <c r="AG28" s="909"/>
      <c r="AH28" s="909"/>
      <c r="AI28" s="909"/>
      <c r="AJ28" s="912"/>
      <c r="AK28" s="913">
        <v>41</v>
      </c>
      <c r="AL28" s="904"/>
      <c r="AM28" s="904"/>
      <c r="AN28" s="904"/>
      <c r="AO28" s="904"/>
      <c r="AP28" s="904" t="s">
        <v>579</v>
      </c>
      <c r="AQ28" s="904"/>
      <c r="AR28" s="904"/>
      <c r="AS28" s="904"/>
      <c r="AT28" s="904"/>
      <c r="AU28" s="904" t="s">
        <v>579</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408</v>
      </c>
      <c r="C29" s="842"/>
      <c r="D29" s="842"/>
      <c r="E29" s="842"/>
      <c r="F29" s="842"/>
      <c r="G29" s="842"/>
      <c r="H29" s="842"/>
      <c r="I29" s="842"/>
      <c r="J29" s="842"/>
      <c r="K29" s="842"/>
      <c r="L29" s="842"/>
      <c r="M29" s="842"/>
      <c r="N29" s="842"/>
      <c r="O29" s="842"/>
      <c r="P29" s="843"/>
      <c r="Q29" s="844">
        <v>449</v>
      </c>
      <c r="R29" s="845"/>
      <c r="S29" s="845"/>
      <c r="T29" s="845"/>
      <c r="U29" s="845"/>
      <c r="V29" s="845">
        <v>443</v>
      </c>
      <c r="W29" s="845"/>
      <c r="X29" s="845"/>
      <c r="Y29" s="845"/>
      <c r="Z29" s="845"/>
      <c r="AA29" s="845">
        <v>6</v>
      </c>
      <c r="AB29" s="845"/>
      <c r="AC29" s="845"/>
      <c r="AD29" s="845"/>
      <c r="AE29" s="846"/>
      <c r="AF29" s="847">
        <v>6</v>
      </c>
      <c r="AG29" s="848"/>
      <c r="AH29" s="848"/>
      <c r="AI29" s="848"/>
      <c r="AJ29" s="849"/>
      <c r="AK29" s="916">
        <v>73</v>
      </c>
      <c r="AL29" s="917"/>
      <c r="AM29" s="917"/>
      <c r="AN29" s="917"/>
      <c r="AO29" s="917"/>
      <c r="AP29" s="917" t="s">
        <v>579</v>
      </c>
      <c r="AQ29" s="917"/>
      <c r="AR29" s="917"/>
      <c r="AS29" s="917"/>
      <c r="AT29" s="917"/>
      <c r="AU29" s="917" t="s">
        <v>579</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409</v>
      </c>
      <c r="C30" s="842"/>
      <c r="D30" s="842"/>
      <c r="E30" s="842"/>
      <c r="F30" s="842"/>
      <c r="G30" s="842"/>
      <c r="H30" s="842"/>
      <c r="I30" s="842"/>
      <c r="J30" s="842"/>
      <c r="K30" s="842"/>
      <c r="L30" s="842"/>
      <c r="M30" s="842"/>
      <c r="N30" s="842"/>
      <c r="O30" s="842"/>
      <c r="P30" s="843"/>
      <c r="Q30" s="844">
        <v>41</v>
      </c>
      <c r="R30" s="845"/>
      <c r="S30" s="845"/>
      <c r="T30" s="845"/>
      <c r="U30" s="845"/>
      <c r="V30" s="845">
        <v>41</v>
      </c>
      <c r="W30" s="845"/>
      <c r="X30" s="845"/>
      <c r="Y30" s="845"/>
      <c r="Z30" s="845"/>
      <c r="AA30" s="845">
        <v>0</v>
      </c>
      <c r="AB30" s="845"/>
      <c r="AC30" s="845"/>
      <c r="AD30" s="845"/>
      <c r="AE30" s="846"/>
      <c r="AF30" s="847">
        <v>0</v>
      </c>
      <c r="AG30" s="848"/>
      <c r="AH30" s="848"/>
      <c r="AI30" s="848"/>
      <c r="AJ30" s="849"/>
      <c r="AK30" s="916">
        <v>7</v>
      </c>
      <c r="AL30" s="917"/>
      <c r="AM30" s="917"/>
      <c r="AN30" s="917"/>
      <c r="AO30" s="917"/>
      <c r="AP30" s="917" t="s">
        <v>579</v>
      </c>
      <c r="AQ30" s="917"/>
      <c r="AR30" s="917"/>
      <c r="AS30" s="917"/>
      <c r="AT30" s="917"/>
      <c r="AU30" s="917" t="s">
        <v>579</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410</v>
      </c>
      <c r="C31" s="842"/>
      <c r="D31" s="842"/>
      <c r="E31" s="842"/>
      <c r="F31" s="842"/>
      <c r="G31" s="842"/>
      <c r="H31" s="842"/>
      <c r="I31" s="842"/>
      <c r="J31" s="842"/>
      <c r="K31" s="842"/>
      <c r="L31" s="842"/>
      <c r="M31" s="842"/>
      <c r="N31" s="842"/>
      <c r="O31" s="842"/>
      <c r="P31" s="843"/>
      <c r="Q31" s="844">
        <v>149</v>
      </c>
      <c r="R31" s="845"/>
      <c r="S31" s="845"/>
      <c r="T31" s="845"/>
      <c r="U31" s="845"/>
      <c r="V31" s="845">
        <v>146</v>
      </c>
      <c r="W31" s="845"/>
      <c r="X31" s="845"/>
      <c r="Y31" s="845"/>
      <c r="Z31" s="845"/>
      <c r="AA31" s="845">
        <v>3</v>
      </c>
      <c r="AB31" s="845"/>
      <c r="AC31" s="845"/>
      <c r="AD31" s="845"/>
      <c r="AE31" s="846"/>
      <c r="AF31" s="847">
        <v>3</v>
      </c>
      <c r="AG31" s="848"/>
      <c r="AH31" s="848"/>
      <c r="AI31" s="848"/>
      <c r="AJ31" s="849"/>
      <c r="AK31" s="916">
        <v>101</v>
      </c>
      <c r="AL31" s="917"/>
      <c r="AM31" s="917"/>
      <c r="AN31" s="917"/>
      <c r="AO31" s="917"/>
      <c r="AP31" s="917">
        <v>699</v>
      </c>
      <c r="AQ31" s="917"/>
      <c r="AR31" s="917"/>
      <c r="AS31" s="917"/>
      <c r="AT31" s="917"/>
      <c r="AU31" s="917">
        <v>669</v>
      </c>
      <c r="AV31" s="917"/>
      <c r="AW31" s="917"/>
      <c r="AX31" s="917"/>
      <c r="AY31" s="917"/>
      <c r="AZ31" s="918" t="s">
        <v>579</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412</v>
      </c>
      <c r="C32" s="842"/>
      <c r="D32" s="842"/>
      <c r="E32" s="842"/>
      <c r="F32" s="842"/>
      <c r="G32" s="842"/>
      <c r="H32" s="842"/>
      <c r="I32" s="842"/>
      <c r="J32" s="842"/>
      <c r="K32" s="842"/>
      <c r="L32" s="842"/>
      <c r="M32" s="842"/>
      <c r="N32" s="842"/>
      <c r="O32" s="842"/>
      <c r="P32" s="843"/>
      <c r="Q32" s="844">
        <v>54</v>
      </c>
      <c r="R32" s="845"/>
      <c r="S32" s="845"/>
      <c r="T32" s="845"/>
      <c r="U32" s="845"/>
      <c r="V32" s="845">
        <v>53</v>
      </c>
      <c r="W32" s="845"/>
      <c r="X32" s="845"/>
      <c r="Y32" s="845"/>
      <c r="Z32" s="845"/>
      <c r="AA32" s="845">
        <v>2</v>
      </c>
      <c r="AB32" s="845"/>
      <c r="AC32" s="845"/>
      <c r="AD32" s="845"/>
      <c r="AE32" s="846"/>
      <c r="AF32" s="847">
        <v>2</v>
      </c>
      <c r="AG32" s="848"/>
      <c r="AH32" s="848"/>
      <c r="AI32" s="848"/>
      <c r="AJ32" s="849"/>
      <c r="AK32" s="916">
        <v>35</v>
      </c>
      <c r="AL32" s="917"/>
      <c r="AM32" s="917"/>
      <c r="AN32" s="917"/>
      <c r="AO32" s="917"/>
      <c r="AP32" s="917">
        <v>251</v>
      </c>
      <c r="AQ32" s="917"/>
      <c r="AR32" s="917"/>
      <c r="AS32" s="917"/>
      <c r="AT32" s="917"/>
      <c r="AU32" s="917">
        <v>251</v>
      </c>
      <c r="AV32" s="917"/>
      <c r="AW32" s="917"/>
      <c r="AX32" s="917"/>
      <c r="AY32" s="917"/>
      <c r="AZ32" s="918" t="s">
        <v>579</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395</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v>
      </c>
      <c r="AG63" s="928"/>
      <c r="AH63" s="928"/>
      <c r="AI63" s="928"/>
      <c r="AJ63" s="929"/>
      <c r="AK63" s="930"/>
      <c r="AL63" s="925"/>
      <c r="AM63" s="925"/>
      <c r="AN63" s="925"/>
      <c r="AO63" s="925"/>
      <c r="AP63" s="928">
        <v>950</v>
      </c>
      <c r="AQ63" s="928"/>
      <c r="AR63" s="928"/>
      <c r="AS63" s="928"/>
      <c r="AT63" s="928"/>
      <c r="AU63" s="928">
        <v>920</v>
      </c>
      <c r="AV63" s="928"/>
      <c r="AW63" s="928"/>
      <c r="AX63" s="928"/>
      <c r="AY63" s="928"/>
      <c r="AZ63" s="932"/>
      <c r="BA63" s="932"/>
      <c r="BB63" s="932"/>
      <c r="BC63" s="932"/>
      <c r="BD63" s="932"/>
      <c r="BE63" s="933"/>
      <c r="BF63" s="933"/>
      <c r="BG63" s="933"/>
      <c r="BH63" s="933"/>
      <c r="BI63" s="934"/>
      <c r="BJ63" s="935" t="s">
        <v>138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403</v>
      </c>
      <c r="AL66" s="827"/>
      <c r="AM66" s="827"/>
      <c r="AN66" s="827"/>
      <c r="AO66" s="828"/>
      <c r="AP66" s="803" t="s">
        <v>404</v>
      </c>
      <c r="AQ66" s="804"/>
      <c r="AR66" s="804"/>
      <c r="AS66" s="804"/>
      <c r="AT66" s="805"/>
      <c r="AU66" s="803" t="s">
        <v>421</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580</v>
      </c>
      <c r="C68" s="956"/>
      <c r="D68" s="956"/>
      <c r="E68" s="956"/>
      <c r="F68" s="956"/>
      <c r="G68" s="956"/>
      <c r="H68" s="956"/>
      <c r="I68" s="956"/>
      <c r="J68" s="956"/>
      <c r="K68" s="956"/>
      <c r="L68" s="956"/>
      <c r="M68" s="956"/>
      <c r="N68" s="956"/>
      <c r="O68" s="956"/>
      <c r="P68" s="957"/>
      <c r="Q68" s="958">
        <v>13</v>
      </c>
      <c r="R68" s="952"/>
      <c r="S68" s="952"/>
      <c r="T68" s="952"/>
      <c r="U68" s="952"/>
      <c r="V68" s="952">
        <v>12</v>
      </c>
      <c r="W68" s="952"/>
      <c r="X68" s="952"/>
      <c r="Y68" s="952"/>
      <c r="Z68" s="952"/>
      <c r="AA68" s="952">
        <v>1</v>
      </c>
      <c r="AB68" s="952"/>
      <c r="AC68" s="952"/>
      <c r="AD68" s="952"/>
      <c r="AE68" s="952"/>
      <c r="AF68" s="952">
        <v>1</v>
      </c>
      <c r="AG68" s="952"/>
      <c r="AH68" s="952"/>
      <c r="AI68" s="952"/>
      <c r="AJ68" s="952"/>
      <c r="AK68" s="952">
        <v>3</v>
      </c>
      <c r="AL68" s="952"/>
      <c r="AM68" s="952"/>
      <c r="AN68" s="952"/>
      <c r="AO68" s="952"/>
      <c r="AP68" s="952" t="s">
        <v>598</v>
      </c>
      <c r="AQ68" s="952"/>
      <c r="AR68" s="952"/>
      <c r="AS68" s="952"/>
      <c r="AT68" s="952"/>
      <c r="AU68" s="952" t="s">
        <v>598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581</v>
      </c>
      <c r="C69" s="960"/>
      <c r="D69" s="960"/>
      <c r="E69" s="960"/>
      <c r="F69" s="960"/>
      <c r="G69" s="960"/>
      <c r="H69" s="960"/>
      <c r="I69" s="960"/>
      <c r="J69" s="960"/>
      <c r="K69" s="960"/>
      <c r="L69" s="960"/>
      <c r="M69" s="960"/>
      <c r="N69" s="960"/>
      <c r="O69" s="960"/>
      <c r="P69" s="961"/>
      <c r="Q69" s="962">
        <v>7549</v>
      </c>
      <c r="R69" s="917"/>
      <c r="S69" s="917"/>
      <c r="T69" s="917"/>
      <c r="U69" s="917"/>
      <c r="V69" s="917">
        <v>6819</v>
      </c>
      <c r="W69" s="917"/>
      <c r="X69" s="917"/>
      <c r="Y69" s="917"/>
      <c r="Z69" s="917"/>
      <c r="AA69" s="917">
        <v>730</v>
      </c>
      <c r="AB69" s="917"/>
      <c r="AC69" s="917"/>
      <c r="AD69" s="917"/>
      <c r="AE69" s="917"/>
      <c r="AF69" s="917">
        <v>731</v>
      </c>
      <c r="AG69" s="917"/>
      <c r="AH69" s="917"/>
      <c r="AI69" s="917"/>
      <c r="AJ69" s="917"/>
      <c r="AK69" s="917">
        <v>15</v>
      </c>
      <c r="AL69" s="917"/>
      <c r="AM69" s="917"/>
      <c r="AN69" s="917"/>
      <c r="AO69" s="917"/>
      <c r="AP69" s="917" t="s">
        <v>600</v>
      </c>
      <c r="AQ69" s="917"/>
      <c r="AR69" s="917"/>
      <c r="AS69" s="917"/>
      <c r="AT69" s="917"/>
      <c r="AU69" s="917" t="s">
        <v>600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582</v>
      </c>
      <c r="C70" s="960"/>
      <c r="D70" s="960"/>
      <c r="E70" s="960"/>
      <c r="F70" s="960"/>
      <c r="G70" s="960"/>
      <c r="H70" s="960"/>
      <c r="I70" s="960"/>
      <c r="J70" s="960"/>
      <c r="K70" s="960"/>
      <c r="L70" s="960"/>
      <c r="M70" s="960"/>
      <c r="N70" s="960"/>
      <c r="O70" s="960"/>
      <c r="P70" s="961"/>
      <c r="Q70" s="962">
        <v>1576</v>
      </c>
      <c r="R70" s="917"/>
      <c r="S70" s="917"/>
      <c r="T70" s="917"/>
      <c r="U70" s="917"/>
      <c r="V70" s="917">
        <v>1575</v>
      </c>
      <c r="W70" s="917"/>
      <c r="X70" s="917"/>
      <c r="Y70" s="917"/>
      <c r="Z70" s="917"/>
      <c r="AA70" s="917">
        <v>1</v>
      </c>
      <c r="AB70" s="917"/>
      <c r="AC70" s="917"/>
      <c r="AD70" s="917"/>
      <c r="AE70" s="917"/>
      <c r="AF70" s="917">
        <v>1</v>
      </c>
      <c r="AG70" s="917"/>
      <c r="AH70" s="917"/>
      <c r="AI70" s="917"/>
      <c r="AJ70" s="917"/>
      <c r="AK70" s="917" t="s">
        <v>601</v>
      </c>
      <c r="AL70" s="917"/>
      <c r="AM70" s="917"/>
      <c r="AN70" s="917"/>
      <c r="AO70" s="917"/>
      <c r="AP70" s="917" t="s">
        <v>600</v>
      </c>
      <c r="AQ70" s="917"/>
      <c r="AR70" s="917"/>
      <c r="AS70" s="917"/>
      <c r="AT70" s="917"/>
      <c r="AU70" s="917" t="s">
        <v>600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583</v>
      </c>
      <c r="C71" s="960"/>
      <c r="D71" s="960"/>
      <c r="E71" s="960"/>
      <c r="F71" s="960"/>
      <c r="G71" s="960"/>
      <c r="H71" s="960"/>
      <c r="I71" s="960"/>
      <c r="J71" s="960"/>
      <c r="K71" s="960"/>
      <c r="L71" s="960"/>
      <c r="M71" s="960"/>
      <c r="N71" s="960"/>
      <c r="O71" s="960"/>
      <c r="P71" s="961"/>
      <c r="Q71" s="962">
        <v>20</v>
      </c>
      <c r="R71" s="917"/>
      <c r="S71" s="917"/>
      <c r="T71" s="917"/>
      <c r="U71" s="917"/>
      <c r="V71" s="917">
        <v>19</v>
      </c>
      <c r="W71" s="917"/>
      <c r="X71" s="917"/>
      <c r="Y71" s="917"/>
      <c r="Z71" s="917"/>
      <c r="AA71" s="917">
        <v>1</v>
      </c>
      <c r="AB71" s="917"/>
      <c r="AC71" s="917"/>
      <c r="AD71" s="917"/>
      <c r="AE71" s="917"/>
      <c r="AF71" s="917">
        <v>1</v>
      </c>
      <c r="AG71" s="917"/>
      <c r="AH71" s="917"/>
      <c r="AI71" s="917"/>
      <c r="AJ71" s="917"/>
      <c r="AK71" s="917">
        <v>19</v>
      </c>
      <c r="AL71" s="917"/>
      <c r="AM71" s="917"/>
      <c r="AN71" s="917"/>
      <c r="AO71" s="917"/>
      <c r="AP71" s="917" t="s">
        <v>602</v>
      </c>
      <c r="AQ71" s="917"/>
      <c r="AR71" s="917"/>
      <c r="AS71" s="917"/>
      <c r="AT71" s="917"/>
      <c r="AU71" s="917" t="s">
        <v>600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584</v>
      </c>
      <c r="C72" s="960"/>
      <c r="D72" s="960"/>
      <c r="E72" s="960"/>
      <c r="F72" s="960"/>
      <c r="G72" s="960"/>
      <c r="H72" s="960"/>
      <c r="I72" s="960"/>
      <c r="J72" s="960"/>
      <c r="K72" s="960"/>
      <c r="L72" s="960"/>
      <c r="M72" s="960"/>
      <c r="N72" s="960"/>
      <c r="O72" s="960"/>
      <c r="P72" s="961"/>
      <c r="Q72" s="962">
        <v>52</v>
      </c>
      <c r="R72" s="917"/>
      <c r="S72" s="917"/>
      <c r="T72" s="917"/>
      <c r="U72" s="917"/>
      <c r="V72" s="917">
        <v>30</v>
      </c>
      <c r="W72" s="917"/>
      <c r="X72" s="917"/>
      <c r="Y72" s="917"/>
      <c r="Z72" s="917"/>
      <c r="AA72" s="917">
        <v>22</v>
      </c>
      <c r="AB72" s="917"/>
      <c r="AC72" s="917"/>
      <c r="AD72" s="917"/>
      <c r="AE72" s="917"/>
      <c r="AF72" s="917">
        <v>22</v>
      </c>
      <c r="AG72" s="917"/>
      <c r="AH72" s="917"/>
      <c r="AI72" s="917"/>
      <c r="AJ72" s="917"/>
      <c r="AK72" s="917" t="s">
        <v>600</v>
      </c>
      <c r="AL72" s="917"/>
      <c r="AM72" s="917"/>
      <c r="AN72" s="917"/>
      <c r="AO72" s="917"/>
      <c r="AP72" s="917" t="s">
        <v>603</v>
      </c>
      <c r="AQ72" s="917"/>
      <c r="AR72" s="917"/>
      <c r="AS72" s="917"/>
      <c r="AT72" s="917"/>
      <c r="AU72" s="917" t="s">
        <v>600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585</v>
      </c>
      <c r="C73" s="960"/>
      <c r="D73" s="960"/>
      <c r="E73" s="960"/>
      <c r="F73" s="960"/>
      <c r="G73" s="960"/>
      <c r="H73" s="960"/>
      <c r="I73" s="960"/>
      <c r="J73" s="960"/>
      <c r="K73" s="960"/>
      <c r="L73" s="960"/>
      <c r="M73" s="960"/>
      <c r="N73" s="960"/>
      <c r="O73" s="960"/>
      <c r="P73" s="961"/>
      <c r="Q73" s="962">
        <v>36</v>
      </c>
      <c r="R73" s="917"/>
      <c r="S73" s="917"/>
      <c r="T73" s="917"/>
      <c r="U73" s="917"/>
      <c r="V73" s="917">
        <v>32</v>
      </c>
      <c r="W73" s="917"/>
      <c r="X73" s="917"/>
      <c r="Y73" s="917"/>
      <c r="Z73" s="917"/>
      <c r="AA73" s="917">
        <v>4</v>
      </c>
      <c r="AB73" s="917"/>
      <c r="AC73" s="917"/>
      <c r="AD73" s="917"/>
      <c r="AE73" s="917"/>
      <c r="AF73" s="917">
        <v>4</v>
      </c>
      <c r="AG73" s="917"/>
      <c r="AH73" s="917"/>
      <c r="AI73" s="917"/>
      <c r="AJ73" s="917"/>
      <c r="AK73" s="917" t="s">
        <v>600</v>
      </c>
      <c r="AL73" s="917"/>
      <c r="AM73" s="917"/>
      <c r="AN73" s="917"/>
      <c r="AO73" s="917"/>
      <c r="AP73" s="917" t="s">
        <v>600</v>
      </c>
      <c r="AQ73" s="917"/>
      <c r="AR73" s="917"/>
      <c r="AS73" s="917"/>
      <c r="AT73" s="917"/>
      <c r="AU73" s="917" t="s">
        <v>600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586</v>
      </c>
      <c r="C74" s="960"/>
      <c r="D74" s="960"/>
      <c r="E74" s="960"/>
      <c r="F74" s="960"/>
      <c r="G74" s="960"/>
      <c r="H74" s="960"/>
      <c r="I74" s="960"/>
      <c r="J74" s="960"/>
      <c r="K74" s="960"/>
      <c r="L74" s="960"/>
      <c r="M74" s="960"/>
      <c r="N74" s="960"/>
      <c r="O74" s="960"/>
      <c r="P74" s="961"/>
      <c r="Q74" s="962">
        <v>748</v>
      </c>
      <c r="R74" s="917"/>
      <c r="S74" s="917"/>
      <c r="T74" s="917"/>
      <c r="U74" s="917"/>
      <c r="V74" s="917">
        <v>694</v>
      </c>
      <c r="W74" s="917"/>
      <c r="X74" s="917"/>
      <c r="Y74" s="917"/>
      <c r="Z74" s="917"/>
      <c r="AA74" s="917">
        <v>54</v>
      </c>
      <c r="AB74" s="917"/>
      <c r="AC74" s="917"/>
      <c r="AD74" s="917"/>
      <c r="AE74" s="917"/>
      <c r="AF74" s="917">
        <v>54</v>
      </c>
      <c r="AG74" s="917"/>
      <c r="AH74" s="917"/>
      <c r="AI74" s="917"/>
      <c r="AJ74" s="917"/>
      <c r="AK74" s="917">
        <v>0</v>
      </c>
      <c r="AL74" s="917"/>
      <c r="AM74" s="917"/>
      <c r="AN74" s="917"/>
      <c r="AO74" s="917"/>
      <c r="AP74" s="917" t="s">
        <v>598</v>
      </c>
      <c r="AQ74" s="917"/>
      <c r="AR74" s="917"/>
      <c r="AS74" s="917"/>
      <c r="AT74" s="917"/>
      <c r="AU74" s="917" t="s">
        <v>598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587</v>
      </c>
      <c r="C75" s="960"/>
      <c r="D75" s="960"/>
      <c r="E75" s="960"/>
      <c r="F75" s="960"/>
      <c r="G75" s="960"/>
      <c r="H75" s="960"/>
      <c r="I75" s="960"/>
      <c r="J75" s="960"/>
      <c r="K75" s="960"/>
      <c r="L75" s="960"/>
      <c r="M75" s="960"/>
      <c r="N75" s="960"/>
      <c r="O75" s="960"/>
      <c r="P75" s="961"/>
      <c r="Q75" s="965">
        <v>252648</v>
      </c>
      <c r="R75" s="966"/>
      <c r="S75" s="966"/>
      <c r="T75" s="966"/>
      <c r="U75" s="916"/>
      <c r="V75" s="967">
        <v>232839</v>
      </c>
      <c r="W75" s="966"/>
      <c r="X75" s="966"/>
      <c r="Y75" s="966"/>
      <c r="Z75" s="916"/>
      <c r="AA75" s="967">
        <v>19809</v>
      </c>
      <c r="AB75" s="966"/>
      <c r="AC75" s="966"/>
      <c r="AD75" s="966"/>
      <c r="AE75" s="916"/>
      <c r="AF75" s="967">
        <v>19809</v>
      </c>
      <c r="AG75" s="966"/>
      <c r="AH75" s="966"/>
      <c r="AI75" s="966"/>
      <c r="AJ75" s="916"/>
      <c r="AK75" s="967">
        <v>485</v>
      </c>
      <c r="AL75" s="966"/>
      <c r="AM75" s="966"/>
      <c r="AN75" s="966"/>
      <c r="AO75" s="916"/>
      <c r="AP75" s="967" t="s">
        <v>598</v>
      </c>
      <c r="AQ75" s="966"/>
      <c r="AR75" s="966"/>
      <c r="AS75" s="966"/>
      <c r="AT75" s="916"/>
      <c r="AU75" s="967" t="s">
        <v>599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588</v>
      </c>
      <c r="C76" s="960"/>
      <c r="D76" s="960"/>
      <c r="E76" s="960"/>
      <c r="F76" s="960"/>
      <c r="G76" s="960"/>
      <c r="H76" s="960"/>
      <c r="I76" s="960"/>
      <c r="J76" s="960"/>
      <c r="K76" s="960"/>
      <c r="L76" s="960"/>
      <c r="M76" s="960"/>
      <c r="N76" s="960"/>
      <c r="O76" s="960"/>
      <c r="P76" s="961"/>
      <c r="Q76" s="965">
        <v>10592</v>
      </c>
      <c r="R76" s="966"/>
      <c r="S76" s="966"/>
      <c r="T76" s="966"/>
      <c r="U76" s="916"/>
      <c r="V76" s="967">
        <v>10446</v>
      </c>
      <c r="W76" s="966"/>
      <c r="X76" s="966"/>
      <c r="Y76" s="966"/>
      <c r="Z76" s="916"/>
      <c r="AA76" s="967">
        <v>146</v>
      </c>
      <c r="AB76" s="966"/>
      <c r="AC76" s="966"/>
      <c r="AD76" s="966"/>
      <c r="AE76" s="916"/>
      <c r="AF76" s="967">
        <v>147</v>
      </c>
      <c r="AG76" s="966"/>
      <c r="AH76" s="966"/>
      <c r="AI76" s="966"/>
      <c r="AJ76" s="916"/>
      <c r="AK76" s="967">
        <v>1583</v>
      </c>
      <c r="AL76" s="966"/>
      <c r="AM76" s="966"/>
      <c r="AN76" s="966"/>
      <c r="AO76" s="916"/>
      <c r="AP76" s="967">
        <v>3997</v>
      </c>
      <c r="AQ76" s="966"/>
      <c r="AR76" s="966"/>
      <c r="AS76" s="966"/>
      <c r="AT76" s="916"/>
      <c r="AU76" s="967">
        <v>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589</v>
      </c>
      <c r="C77" s="960"/>
      <c r="D77" s="960"/>
      <c r="E77" s="960"/>
      <c r="F77" s="960"/>
      <c r="G77" s="960"/>
      <c r="H77" s="960"/>
      <c r="I77" s="960"/>
      <c r="J77" s="960"/>
      <c r="K77" s="960"/>
      <c r="L77" s="960"/>
      <c r="M77" s="960"/>
      <c r="N77" s="960"/>
      <c r="O77" s="960"/>
      <c r="P77" s="961"/>
      <c r="Q77" s="965">
        <v>558</v>
      </c>
      <c r="R77" s="966"/>
      <c r="S77" s="966"/>
      <c r="T77" s="966"/>
      <c r="U77" s="916"/>
      <c r="V77" s="967">
        <v>443</v>
      </c>
      <c r="W77" s="966"/>
      <c r="X77" s="966"/>
      <c r="Y77" s="966"/>
      <c r="Z77" s="916"/>
      <c r="AA77" s="967">
        <v>115</v>
      </c>
      <c r="AB77" s="966"/>
      <c r="AC77" s="966"/>
      <c r="AD77" s="966"/>
      <c r="AE77" s="916"/>
      <c r="AF77" s="967">
        <v>1314</v>
      </c>
      <c r="AG77" s="966"/>
      <c r="AH77" s="966"/>
      <c r="AI77" s="966"/>
      <c r="AJ77" s="916"/>
      <c r="AK77" s="967" t="s">
        <v>600</v>
      </c>
      <c r="AL77" s="966"/>
      <c r="AM77" s="966"/>
      <c r="AN77" s="966"/>
      <c r="AO77" s="916"/>
      <c r="AP77" s="967">
        <v>0</v>
      </c>
      <c r="AQ77" s="966"/>
      <c r="AR77" s="966"/>
      <c r="AS77" s="966"/>
      <c r="AT77" s="916"/>
      <c r="AU77" s="967" t="s">
        <v>600</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395</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22084</v>
      </c>
      <c r="AG88" s="928"/>
      <c r="AH88" s="928"/>
      <c r="AI88" s="928"/>
      <c r="AJ88" s="928"/>
      <c r="AK88" s="925"/>
      <c r="AL88" s="925"/>
      <c r="AM88" s="925"/>
      <c r="AN88" s="925"/>
      <c r="AO88" s="925"/>
      <c r="AP88" s="928">
        <v>3997</v>
      </c>
      <c r="AQ88" s="928"/>
      <c r="AR88" s="928"/>
      <c r="AS88" s="928"/>
      <c r="AT88" s="928"/>
      <c r="AU88" s="928">
        <v>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62</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310</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310</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310</v>
      </c>
      <c r="DR109" s="981"/>
      <c r="DS109" s="981"/>
      <c r="DT109" s="981"/>
      <c r="DU109" s="982"/>
      <c r="DV109" s="980" t="s">
        <v>433</v>
      </c>
      <c r="DW109" s="981"/>
      <c r="DX109" s="981"/>
      <c r="DY109" s="981"/>
      <c r="DZ109" s="983"/>
    </row>
    <row r="110" spans="1:131" s="248" customFormat="1" ht="26.25" customHeight="1" x14ac:dyDescent="0.2">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281135</v>
      </c>
      <c r="AB110" s="988"/>
      <c r="AC110" s="988"/>
      <c r="AD110" s="988"/>
      <c r="AE110" s="989"/>
      <c r="AF110" s="990">
        <v>292085</v>
      </c>
      <c r="AG110" s="988"/>
      <c r="AH110" s="988"/>
      <c r="AI110" s="988"/>
      <c r="AJ110" s="989"/>
      <c r="AK110" s="990">
        <v>305730</v>
      </c>
      <c r="AL110" s="988"/>
      <c r="AM110" s="988"/>
      <c r="AN110" s="988"/>
      <c r="AO110" s="989"/>
      <c r="AP110" s="991">
        <v>21.5</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2842942</v>
      </c>
      <c r="BR110" s="1023"/>
      <c r="BS110" s="1023"/>
      <c r="BT110" s="1023"/>
      <c r="BU110" s="1023"/>
      <c r="BV110" s="1023">
        <v>3008965</v>
      </c>
      <c r="BW110" s="1023"/>
      <c r="BX110" s="1023"/>
      <c r="BY110" s="1023"/>
      <c r="BZ110" s="1023"/>
      <c r="CA110" s="1023">
        <v>3181274</v>
      </c>
      <c r="CB110" s="1023"/>
      <c r="CC110" s="1023"/>
      <c r="CD110" s="1023"/>
      <c r="CE110" s="1023"/>
      <c r="CF110" s="1037">
        <v>223.3</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439</v>
      </c>
      <c r="DM110" s="1023"/>
      <c r="DN110" s="1023"/>
      <c r="DO110" s="1023"/>
      <c r="DP110" s="1023"/>
      <c r="DQ110" s="1023" t="s">
        <v>138</v>
      </c>
      <c r="DR110" s="1023"/>
      <c r="DS110" s="1023"/>
      <c r="DT110" s="1023"/>
      <c r="DU110" s="1023"/>
      <c r="DV110" s="1024" t="s">
        <v>138</v>
      </c>
      <c r="DW110" s="1024"/>
      <c r="DX110" s="1024"/>
      <c r="DY110" s="1024"/>
      <c r="DZ110" s="1025"/>
    </row>
    <row r="111" spans="1:131" s="248" customFormat="1" ht="26.25" customHeight="1" x14ac:dyDescent="0.2">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138</v>
      </c>
      <c r="AB111" s="1030"/>
      <c r="AC111" s="1030"/>
      <c r="AD111" s="1030"/>
      <c r="AE111" s="1031"/>
      <c r="AF111" s="1032" t="s">
        <v>138</v>
      </c>
      <c r="AG111" s="1030"/>
      <c r="AH111" s="1030"/>
      <c r="AI111" s="1030"/>
      <c r="AJ111" s="1031"/>
      <c r="AK111" s="1032" t="s">
        <v>138</v>
      </c>
      <c r="AL111" s="1030"/>
      <c r="AM111" s="1030"/>
      <c r="AN111" s="1030"/>
      <c r="AO111" s="1031"/>
      <c r="AP111" s="1033" t="s">
        <v>439</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138</v>
      </c>
      <c r="BR111" s="1016"/>
      <c r="BS111" s="1016"/>
      <c r="BT111" s="1016"/>
      <c r="BU111" s="1016"/>
      <c r="BV111" s="1016" t="s">
        <v>439</v>
      </c>
      <c r="BW111" s="1016"/>
      <c r="BX111" s="1016"/>
      <c r="BY111" s="1016"/>
      <c r="BZ111" s="1016"/>
      <c r="CA111" s="1016" t="s">
        <v>439</v>
      </c>
      <c r="CB111" s="1016"/>
      <c r="CC111" s="1016"/>
      <c r="CD111" s="1016"/>
      <c r="CE111" s="1016"/>
      <c r="CF111" s="1010" t="s">
        <v>439</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138</v>
      </c>
      <c r="DH111" s="1016"/>
      <c r="DI111" s="1016"/>
      <c r="DJ111" s="1016"/>
      <c r="DK111" s="1016"/>
      <c r="DL111" s="1016" t="s">
        <v>138</v>
      </c>
      <c r="DM111" s="1016"/>
      <c r="DN111" s="1016"/>
      <c r="DO111" s="1016"/>
      <c r="DP111" s="1016"/>
      <c r="DQ111" s="1016" t="s">
        <v>439</v>
      </c>
      <c r="DR111" s="1016"/>
      <c r="DS111" s="1016"/>
      <c r="DT111" s="1016"/>
      <c r="DU111" s="1016"/>
      <c r="DV111" s="1017" t="s">
        <v>138</v>
      </c>
      <c r="DW111" s="1017"/>
      <c r="DX111" s="1017"/>
      <c r="DY111" s="1017"/>
      <c r="DZ111" s="1018"/>
    </row>
    <row r="112" spans="1:131" s="248" customFormat="1" ht="26.25" customHeight="1" x14ac:dyDescent="0.2">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138</v>
      </c>
      <c r="AB112" s="1055"/>
      <c r="AC112" s="1055"/>
      <c r="AD112" s="1055"/>
      <c r="AE112" s="1056"/>
      <c r="AF112" s="1057" t="s">
        <v>439</v>
      </c>
      <c r="AG112" s="1055"/>
      <c r="AH112" s="1055"/>
      <c r="AI112" s="1055"/>
      <c r="AJ112" s="1056"/>
      <c r="AK112" s="1057" t="s">
        <v>138</v>
      </c>
      <c r="AL112" s="1055"/>
      <c r="AM112" s="1055"/>
      <c r="AN112" s="1055"/>
      <c r="AO112" s="1056"/>
      <c r="AP112" s="1058" t="s">
        <v>138</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817057</v>
      </c>
      <c r="BR112" s="1016"/>
      <c r="BS112" s="1016"/>
      <c r="BT112" s="1016"/>
      <c r="BU112" s="1016"/>
      <c r="BV112" s="1016">
        <v>1036383</v>
      </c>
      <c r="BW112" s="1016"/>
      <c r="BX112" s="1016"/>
      <c r="BY112" s="1016"/>
      <c r="BZ112" s="1016"/>
      <c r="CA112" s="1016">
        <v>920085</v>
      </c>
      <c r="CB112" s="1016"/>
      <c r="CC112" s="1016"/>
      <c r="CD112" s="1016"/>
      <c r="CE112" s="1016"/>
      <c r="CF112" s="1010">
        <v>64.599999999999994</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138</v>
      </c>
      <c r="DH112" s="1016"/>
      <c r="DI112" s="1016"/>
      <c r="DJ112" s="1016"/>
      <c r="DK112" s="1016"/>
      <c r="DL112" s="1016" t="s">
        <v>138</v>
      </c>
      <c r="DM112" s="1016"/>
      <c r="DN112" s="1016"/>
      <c r="DO112" s="1016"/>
      <c r="DP112" s="1016"/>
      <c r="DQ112" s="1016" t="s">
        <v>138</v>
      </c>
      <c r="DR112" s="1016"/>
      <c r="DS112" s="1016"/>
      <c r="DT112" s="1016"/>
      <c r="DU112" s="1016"/>
      <c r="DV112" s="1017" t="s">
        <v>138</v>
      </c>
      <c r="DW112" s="1017"/>
      <c r="DX112" s="1017"/>
      <c r="DY112" s="1017"/>
      <c r="DZ112" s="1018"/>
    </row>
    <row r="113" spans="1:130" s="248" customFormat="1" ht="26.25" customHeight="1" x14ac:dyDescent="0.2">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105374</v>
      </c>
      <c r="AB113" s="1030"/>
      <c r="AC113" s="1030"/>
      <c r="AD113" s="1030"/>
      <c r="AE113" s="1031"/>
      <c r="AF113" s="1032">
        <v>105374</v>
      </c>
      <c r="AG113" s="1030"/>
      <c r="AH113" s="1030"/>
      <c r="AI113" s="1030"/>
      <c r="AJ113" s="1031"/>
      <c r="AK113" s="1032">
        <v>105374</v>
      </c>
      <c r="AL113" s="1030"/>
      <c r="AM113" s="1030"/>
      <c r="AN113" s="1030"/>
      <c r="AO113" s="1031"/>
      <c r="AP113" s="1033">
        <v>7.4</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6527</v>
      </c>
      <c r="BR113" s="1016"/>
      <c r="BS113" s="1016"/>
      <c r="BT113" s="1016"/>
      <c r="BU113" s="1016"/>
      <c r="BV113" s="1016">
        <v>6011</v>
      </c>
      <c r="BW113" s="1016"/>
      <c r="BX113" s="1016"/>
      <c r="BY113" s="1016"/>
      <c r="BZ113" s="1016"/>
      <c r="CA113" s="1016">
        <v>6169</v>
      </c>
      <c r="CB113" s="1016"/>
      <c r="CC113" s="1016"/>
      <c r="CD113" s="1016"/>
      <c r="CE113" s="1016"/>
      <c r="CF113" s="1010">
        <v>0.4</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138</v>
      </c>
      <c r="DH113" s="1055"/>
      <c r="DI113" s="1055"/>
      <c r="DJ113" s="1055"/>
      <c r="DK113" s="1056"/>
      <c r="DL113" s="1057" t="s">
        <v>138</v>
      </c>
      <c r="DM113" s="1055"/>
      <c r="DN113" s="1055"/>
      <c r="DO113" s="1055"/>
      <c r="DP113" s="1056"/>
      <c r="DQ113" s="1057" t="s">
        <v>138</v>
      </c>
      <c r="DR113" s="1055"/>
      <c r="DS113" s="1055"/>
      <c r="DT113" s="1055"/>
      <c r="DU113" s="1056"/>
      <c r="DV113" s="1058" t="s">
        <v>138</v>
      </c>
      <c r="DW113" s="1059"/>
      <c r="DX113" s="1059"/>
      <c r="DY113" s="1059"/>
      <c r="DZ113" s="1060"/>
    </row>
    <row r="114" spans="1:130" s="248" customFormat="1" ht="26.25" customHeight="1" x14ac:dyDescent="0.2">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8621</v>
      </c>
      <c r="AB114" s="1055"/>
      <c r="AC114" s="1055"/>
      <c r="AD114" s="1055"/>
      <c r="AE114" s="1056"/>
      <c r="AF114" s="1057">
        <v>7296</v>
      </c>
      <c r="AG114" s="1055"/>
      <c r="AH114" s="1055"/>
      <c r="AI114" s="1055"/>
      <c r="AJ114" s="1056"/>
      <c r="AK114" s="1057">
        <v>7364</v>
      </c>
      <c r="AL114" s="1055"/>
      <c r="AM114" s="1055"/>
      <c r="AN114" s="1055"/>
      <c r="AO114" s="1056"/>
      <c r="AP114" s="1058">
        <v>0.5</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414348</v>
      </c>
      <c r="BR114" s="1016"/>
      <c r="BS114" s="1016"/>
      <c r="BT114" s="1016"/>
      <c r="BU114" s="1016"/>
      <c r="BV114" s="1016">
        <v>406255</v>
      </c>
      <c r="BW114" s="1016"/>
      <c r="BX114" s="1016"/>
      <c r="BY114" s="1016"/>
      <c r="BZ114" s="1016"/>
      <c r="CA114" s="1016">
        <v>381942</v>
      </c>
      <c r="CB114" s="1016"/>
      <c r="CC114" s="1016"/>
      <c r="CD114" s="1016"/>
      <c r="CE114" s="1016"/>
      <c r="CF114" s="1010">
        <v>26.8</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138</v>
      </c>
      <c r="DH114" s="1055"/>
      <c r="DI114" s="1055"/>
      <c r="DJ114" s="1055"/>
      <c r="DK114" s="1056"/>
      <c r="DL114" s="1057" t="s">
        <v>138</v>
      </c>
      <c r="DM114" s="1055"/>
      <c r="DN114" s="1055"/>
      <c r="DO114" s="1055"/>
      <c r="DP114" s="1056"/>
      <c r="DQ114" s="1057" t="s">
        <v>138</v>
      </c>
      <c r="DR114" s="1055"/>
      <c r="DS114" s="1055"/>
      <c r="DT114" s="1055"/>
      <c r="DU114" s="1056"/>
      <c r="DV114" s="1058" t="s">
        <v>439</v>
      </c>
      <c r="DW114" s="1059"/>
      <c r="DX114" s="1059"/>
      <c r="DY114" s="1059"/>
      <c r="DZ114" s="1060"/>
    </row>
    <row r="115" spans="1:130" s="248" customFormat="1" ht="26.25" customHeight="1" x14ac:dyDescent="0.2">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138</v>
      </c>
      <c r="AB115" s="1030"/>
      <c r="AC115" s="1030"/>
      <c r="AD115" s="1030"/>
      <c r="AE115" s="1031"/>
      <c r="AF115" s="1032" t="s">
        <v>138</v>
      </c>
      <c r="AG115" s="1030"/>
      <c r="AH115" s="1030"/>
      <c r="AI115" s="1030"/>
      <c r="AJ115" s="1031"/>
      <c r="AK115" s="1032" t="s">
        <v>138</v>
      </c>
      <c r="AL115" s="1030"/>
      <c r="AM115" s="1030"/>
      <c r="AN115" s="1030"/>
      <c r="AO115" s="1031"/>
      <c r="AP115" s="1033" t="s">
        <v>138</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439</v>
      </c>
      <c r="BR115" s="1016"/>
      <c r="BS115" s="1016"/>
      <c r="BT115" s="1016"/>
      <c r="BU115" s="1016"/>
      <c r="BV115" s="1016" t="s">
        <v>138</v>
      </c>
      <c r="BW115" s="1016"/>
      <c r="BX115" s="1016"/>
      <c r="BY115" s="1016"/>
      <c r="BZ115" s="1016"/>
      <c r="CA115" s="1016" t="s">
        <v>138</v>
      </c>
      <c r="CB115" s="1016"/>
      <c r="CC115" s="1016"/>
      <c r="CD115" s="1016"/>
      <c r="CE115" s="1016"/>
      <c r="CF115" s="1010" t="s">
        <v>439</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138</v>
      </c>
      <c r="DM115" s="1055"/>
      <c r="DN115" s="1055"/>
      <c r="DO115" s="1055"/>
      <c r="DP115" s="1056"/>
      <c r="DQ115" s="1057" t="s">
        <v>138</v>
      </c>
      <c r="DR115" s="1055"/>
      <c r="DS115" s="1055"/>
      <c r="DT115" s="1055"/>
      <c r="DU115" s="1056"/>
      <c r="DV115" s="1058" t="s">
        <v>138</v>
      </c>
      <c r="DW115" s="1059"/>
      <c r="DX115" s="1059"/>
      <c r="DY115" s="1059"/>
      <c r="DZ115" s="1060"/>
    </row>
    <row r="116" spans="1:130" s="248" customFormat="1" ht="26.25" customHeight="1" x14ac:dyDescent="0.2">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439</v>
      </c>
      <c r="AB116" s="1055"/>
      <c r="AC116" s="1055"/>
      <c r="AD116" s="1055"/>
      <c r="AE116" s="1056"/>
      <c r="AF116" s="1057" t="s">
        <v>138</v>
      </c>
      <c r="AG116" s="1055"/>
      <c r="AH116" s="1055"/>
      <c r="AI116" s="1055"/>
      <c r="AJ116" s="1056"/>
      <c r="AK116" s="1057" t="s">
        <v>138</v>
      </c>
      <c r="AL116" s="1055"/>
      <c r="AM116" s="1055"/>
      <c r="AN116" s="1055"/>
      <c r="AO116" s="1056"/>
      <c r="AP116" s="1058" t="s">
        <v>138</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138</v>
      </c>
      <c r="BW116" s="1016"/>
      <c r="BX116" s="1016"/>
      <c r="BY116" s="1016"/>
      <c r="BZ116" s="1016"/>
      <c r="CA116" s="1016" t="s">
        <v>439</v>
      </c>
      <c r="CB116" s="1016"/>
      <c r="CC116" s="1016"/>
      <c r="CD116" s="1016"/>
      <c r="CE116" s="1016"/>
      <c r="CF116" s="1010" t="s">
        <v>138</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138</v>
      </c>
      <c r="DH116" s="1055"/>
      <c r="DI116" s="1055"/>
      <c r="DJ116" s="1055"/>
      <c r="DK116" s="1056"/>
      <c r="DL116" s="1057" t="s">
        <v>138</v>
      </c>
      <c r="DM116" s="1055"/>
      <c r="DN116" s="1055"/>
      <c r="DO116" s="1055"/>
      <c r="DP116" s="1056"/>
      <c r="DQ116" s="1057" t="s">
        <v>138</v>
      </c>
      <c r="DR116" s="1055"/>
      <c r="DS116" s="1055"/>
      <c r="DT116" s="1055"/>
      <c r="DU116" s="1056"/>
      <c r="DV116" s="1058" t="s">
        <v>138</v>
      </c>
      <c r="DW116" s="1059"/>
      <c r="DX116" s="1059"/>
      <c r="DY116" s="1059"/>
      <c r="DZ116" s="1060"/>
    </row>
    <row r="117" spans="1:130" s="248" customFormat="1" ht="26.25" customHeight="1" x14ac:dyDescent="0.2">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395130</v>
      </c>
      <c r="AB117" s="1073"/>
      <c r="AC117" s="1073"/>
      <c r="AD117" s="1073"/>
      <c r="AE117" s="1074"/>
      <c r="AF117" s="1075">
        <v>404755</v>
      </c>
      <c r="AG117" s="1073"/>
      <c r="AH117" s="1073"/>
      <c r="AI117" s="1073"/>
      <c r="AJ117" s="1074"/>
      <c r="AK117" s="1075">
        <v>418468</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439</v>
      </c>
      <c r="BR117" s="1016"/>
      <c r="BS117" s="1016"/>
      <c r="BT117" s="1016"/>
      <c r="BU117" s="1016"/>
      <c r="BV117" s="1016" t="s">
        <v>138</v>
      </c>
      <c r="BW117" s="1016"/>
      <c r="BX117" s="1016"/>
      <c r="BY117" s="1016"/>
      <c r="BZ117" s="1016"/>
      <c r="CA117" s="1016" t="s">
        <v>439</v>
      </c>
      <c r="CB117" s="1016"/>
      <c r="CC117" s="1016"/>
      <c r="CD117" s="1016"/>
      <c r="CE117" s="1016"/>
      <c r="CF117" s="1010" t="s">
        <v>138</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138</v>
      </c>
      <c r="DH117" s="1055"/>
      <c r="DI117" s="1055"/>
      <c r="DJ117" s="1055"/>
      <c r="DK117" s="1056"/>
      <c r="DL117" s="1057" t="s">
        <v>138</v>
      </c>
      <c r="DM117" s="1055"/>
      <c r="DN117" s="1055"/>
      <c r="DO117" s="1055"/>
      <c r="DP117" s="1056"/>
      <c r="DQ117" s="1057" t="s">
        <v>138</v>
      </c>
      <c r="DR117" s="1055"/>
      <c r="DS117" s="1055"/>
      <c r="DT117" s="1055"/>
      <c r="DU117" s="1056"/>
      <c r="DV117" s="1058" t="s">
        <v>138</v>
      </c>
      <c r="DW117" s="1059"/>
      <c r="DX117" s="1059"/>
      <c r="DY117" s="1059"/>
      <c r="DZ117" s="1060"/>
    </row>
    <row r="118" spans="1:130" s="248" customFormat="1" ht="26.25" customHeight="1" x14ac:dyDescent="0.2">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310</v>
      </c>
      <c r="AL118" s="981"/>
      <c r="AM118" s="981"/>
      <c r="AN118" s="981"/>
      <c r="AO118" s="982"/>
      <c r="AP118" s="1067" t="s">
        <v>433</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138</v>
      </c>
      <c r="BR118" s="1094"/>
      <c r="BS118" s="1094"/>
      <c r="BT118" s="1094"/>
      <c r="BU118" s="1094"/>
      <c r="BV118" s="1094" t="s">
        <v>138</v>
      </c>
      <c r="BW118" s="1094"/>
      <c r="BX118" s="1094"/>
      <c r="BY118" s="1094"/>
      <c r="BZ118" s="1094"/>
      <c r="CA118" s="1094" t="s">
        <v>138</v>
      </c>
      <c r="CB118" s="1094"/>
      <c r="CC118" s="1094"/>
      <c r="CD118" s="1094"/>
      <c r="CE118" s="1094"/>
      <c r="CF118" s="1010" t="s">
        <v>138</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138</v>
      </c>
      <c r="DH118" s="1055"/>
      <c r="DI118" s="1055"/>
      <c r="DJ118" s="1055"/>
      <c r="DK118" s="1056"/>
      <c r="DL118" s="1057" t="s">
        <v>439</v>
      </c>
      <c r="DM118" s="1055"/>
      <c r="DN118" s="1055"/>
      <c r="DO118" s="1055"/>
      <c r="DP118" s="1056"/>
      <c r="DQ118" s="1057" t="s">
        <v>138</v>
      </c>
      <c r="DR118" s="1055"/>
      <c r="DS118" s="1055"/>
      <c r="DT118" s="1055"/>
      <c r="DU118" s="1056"/>
      <c r="DV118" s="1058" t="s">
        <v>138</v>
      </c>
      <c r="DW118" s="1059"/>
      <c r="DX118" s="1059"/>
      <c r="DY118" s="1059"/>
      <c r="DZ118" s="1060"/>
    </row>
    <row r="119" spans="1:130" s="248" customFormat="1" ht="26.25" customHeight="1" x14ac:dyDescent="0.2">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138</v>
      </c>
      <c r="AB119" s="988"/>
      <c r="AC119" s="988"/>
      <c r="AD119" s="988"/>
      <c r="AE119" s="989"/>
      <c r="AF119" s="990" t="s">
        <v>439</v>
      </c>
      <c r="AG119" s="988"/>
      <c r="AH119" s="988"/>
      <c r="AI119" s="988"/>
      <c r="AJ119" s="989"/>
      <c r="AK119" s="990" t="s">
        <v>138</v>
      </c>
      <c r="AL119" s="988"/>
      <c r="AM119" s="988"/>
      <c r="AN119" s="988"/>
      <c r="AO119" s="989"/>
      <c r="AP119" s="991" t="s">
        <v>439</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464</v>
      </c>
      <c r="BP119" s="1102"/>
      <c r="BQ119" s="1093">
        <v>4080874</v>
      </c>
      <c r="BR119" s="1094"/>
      <c r="BS119" s="1094"/>
      <c r="BT119" s="1094"/>
      <c r="BU119" s="1094"/>
      <c r="BV119" s="1094">
        <v>4457614</v>
      </c>
      <c r="BW119" s="1094"/>
      <c r="BX119" s="1094"/>
      <c r="BY119" s="1094"/>
      <c r="BZ119" s="1094"/>
      <c r="CA119" s="1094">
        <v>4489470</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439</v>
      </c>
      <c r="DH119" s="1080"/>
      <c r="DI119" s="1080"/>
      <c r="DJ119" s="1080"/>
      <c r="DK119" s="1081"/>
      <c r="DL119" s="1079" t="s">
        <v>439</v>
      </c>
      <c r="DM119" s="1080"/>
      <c r="DN119" s="1080"/>
      <c r="DO119" s="1080"/>
      <c r="DP119" s="1081"/>
      <c r="DQ119" s="1079" t="s">
        <v>138</v>
      </c>
      <c r="DR119" s="1080"/>
      <c r="DS119" s="1080"/>
      <c r="DT119" s="1080"/>
      <c r="DU119" s="1081"/>
      <c r="DV119" s="1082" t="s">
        <v>138</v>
      </c>
      <c r="DW119" s="1083"/>
      <c r="DX119" s="1083"/>
      <c r="DY119" s="1083"/>
      <c r="DZ119" s="1084"/>
    </row>
    <row r="120" spans="1:130" s="248" customFormat="1" ht="26.25" customHeight="1" x14ac:dyDescent="0.2">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439</v>
      </c>
      <c r="AB120" s="1055"/>
      <c r="AC120" s="1055"/>
      <c r="AD120" s="1055"/>
      <c r="AE120" s="1056"/>
      <c r="AF120" s="1057" t="s">
        <v>138</v>
      </c>
      <c r="AG120" s="1055"/>
      <c r="AH120" s="1055"/>
      <c r="AI120" s="1055"/>
      <c r="AJ120" s="1056"/>
      <c r="AK120" s="1057" t="s">
        <v>138</v>
      </c>
      <c r="AL120" s="1055"/>
      <c r="AM120" s="1055"/>
      <c r="AN120" s="1055"/>
      <c r="AO120" s="1056"/>
      <c r="AP120" s="1058" t="s">
        <v>138</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1632148</v>
      </c>
      <c r="BR120" s="1023"/>
      <c r="BS120" s="1023"/>
      <c r="BT120" s="1023"/>
      <c r="BU120" s="1023"/>
      <c r="BV120" s="1023">
        <v>1640259</v>
      </c>
      <c r="BW120" s="1023"/>
      <c r="BX120" s="1023"/>
      <c r="BY120" s="1023"/>
      <c r="BZ120" s="1023"/>
      <c r="CA120" s="1023">
        <v>1652125</v>
      </c>
      <c r="CB120" s="1023"/>
      <c r="CC120" s="1023"/>
      <c r="CD120" s="1023"/>
      <c r="CE120" s="1023"/>
      <c r="CF120" s="1037">
        <v>115.9</v>
      </c>
      <c r="CG120" s="1038"/>
      <c r="CH120" s="1038"/>
      <c r="CI120" s="1038"/>
      <c r="CJ120" s="1038"/>
      <c r="CK120" s="1103" t="s">
        <v>468</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v>604022</v>
      </c>
      <c r="DH120" s="1023"/>
      <c r="DI120" s="1023"/>
      <c r="DJ120" s="1023"/>
      <c r="DK120" s="1023"/>
      <c r="DL120" s="1023">
        <v>757145</v>
      </c>
      <c r="DM120" s="1023"/>
      <c r="DN120" s="1023"/>
      <c r="DO120" s="1023"/>
      <c r="DP120" s="1023"/>
      <c r="DQ120" s="1023">
        <v>669123</v>
      </c>
      <c r="DR120" s="1023"/>
      <c r="DS120" s="1023"/>
      <c r="DT120" s="1023"/>
      <c r="DU120" s="1023"/>
      <c r="DV120" s="1024">
        <v>47</v>
      </c>
      <c r="DW120" s="1024"/>
      <c r="DX120" s="1024"/>
      <c r="DY120" s="1024"/>
      <c r="DZ120" s="1025"/>
    </row>
    <row r="121" spans="1:130" s="248" customFormat="1" ht="26.25" customHeight="1" x14ac:dyDescent="0.2">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138</v>
      </c>
      <c r="AB121" s="1055"/>
      <c r="AC121" s="1055"/>
      <c r="AD121" s="1055"/>
      <c r="AE121" s="1056"/>
      <c r="AF121" s="1057" t="s">
        <v>138</v>
      </c>
      <c r="AG121" s="1055"/>
      <c r="AH121" s="1055"/>
      <c r="AI121" s="1055"/>
      <c r="AJ121" s="1056"/>
      <c r="AK121" s="1057" t="s">
        <v>439</v>
      </c>
      <c r="AL121" s="1055"/>
      <c r="AM121" s="1055"/>
      <c r="AN121" s="1055"/>
      <c r="AO121" s="1056"/>
      <c r="AP121" s="1058" t="s">
        <v>138</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t="s">
        <v>439</v>
      </c>
      <c r="BR121" s="1016"/>
      <c r="BS121" s="1016"/>
      <c r="BT121" s="1016"/>
      <c r="BU121" s="1016"/>
      <c r="BV121" s="1016" t="s">
        <v>138</v>
      </c>
      <c r="BW121" s="1016"/>
      <c r="BX121" s="1016"/>
      <c r="BY121" s="1016"/>
      <c r="BZ121" s="1016"/>
      <c r="CA121" s="1016" t="s">
        <v>439</v>
      </c>
      <c r="CB121" s="1016"/>
      <c r="CC121" s="1016"/>
      <c r="CD121" s="1016"/>
      <c r="CE121" s="1016"/>
      <c r="CF121" s="1010" t="s">
        <v>138</v>
      </c>
      <c r="CG121" s="1011"/>
      <c r="CH121" s="1011"/>
      <c r="CI121" s="1011"/>
      <c r="CJ121" s="1011"/>
      <c r="CK121" s="1106"/>
      <c r="CL121" s="1107"/>
      <c r="CM121" s="1107"/>
      <c r="CN121" s="1107"/>
      <c r="CO121" s="1108"/>
      <c r="CP121" s="1116" t="s">
        <v>412</v>
      </c>
      <c r="CQ121" s="1117"/>
      <c r="CR121" s="1117"/>
      <c r="CS121" s="1117"/>
      <c r="CT121" s="1117"/>
      <c r="CU121" s="1117"/>
      <c r="CV121" s="1117"/>
      <c r="CW121" s="1117"/>
      <c r="CX121" s="1117"/>
      <c r="CY121" s="1117"/>
      <c r="CZ121" s="1117"/>
      <c r="DA121" s="1117"/>
      <c r="DB121" s="1117"/>
      <c r="DC121" s="1117"/>
      <c r="DD121" s="1117"/>
      <c r="DE121" s="1117"/>
      <c r="DF121" s="1118"/>
      <c r="DG121" s="1015">
        <v>213035</v>
      </c>
      <c r="DH121" s="1016"/>
      <c r="DI121" s="1016"/>
      <c r="DJ121" s="1016"/>
      <c r="DK121" s="1016"/>
      <c r="DL121" s="1016">
        <v>279238</v>
      </c>
      <c r="DM121" s="1016"/>
      <c r="DN121" s="1016"/>
      <c r="DO121" s="1016"/>
      <c r="DP121" s="1016"/>
      <c r="DQ121" s="1016">
        <v>250962</v>
      </c>
      <c r="DR121" s="1016"/>
      <c r="DS121" s="1016"/>
      <c r="DT121" s="1016"/>
      <c r="DU121" s="1016"/>
      <c r="DV121" s="1017">
        <v>17.600000000000001</v>
      </c>
      <c r="DW121" s="1017"/>
      <c r="DX121" s="1017"/>
      <c r="DY121" s="1017"/>
      <c r="DZ121" s="1018"/>
    </row>
    <row r="122" spans="1:130" s="248" customFormat="1" ht="26.25" customHeight="1" x14ac:dyDescent="0.2">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138</v>
      </c>
      <c r="AB122" s="1055"/>
      <c r="AC122" s="1055"/>
      <c r="AD122" s="1055"/>
      <c r="AE122" s="1056"/>
      <c r="AF122" s="1057" t="s">
        <v>138</v>
      </c>
      <c r="AG122" s="1055"/>
      <c r="AH122" s="1055"/>
      <c r="AI122" s="1055"/>
      <c r="AJ122" s="1056"/>
      <c r="AK122" s="1057" t="s">
        <v>138</v>
      </c>
      <c r="AL122" s="1055"/>
      <c r="AM122" s="1055"/>
      <c r="AN122" s="1055"/>
      <c r="AO122" s="1056"/>
      <c r="AP122" s="1058" t="s">
        <v>138</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2703395</v>
      </c>
      <c r="BR122" s="1094"/>
      <c r="BS122" s="1094"/>
      <c r="BT122" s="1094"/>
      <c r="BU122" s="1094"/>
      <c r="BV122" s="1094">
        <v>2791912</v>
      </c>
      <c r="BW122" s="1094"/>
      <c r="BX122" s="1094"/>
      <c r="BY122" s="1094"/>
      <c r="BZ122" s="1094"/>
      <c r="CA122" s="1094">
        <v>2861419</v>
      </c>
      <c r="CB122" s="1094"/>
      <c r="CC122" s="1094"/>
      <c r="CD122" s="1094"/>
      <c r="CE122" s="1094"/>
      <c r="CF122" s="1114">
        <v>200.8</v>
      </c>
      <c r="CG122" s="1115"/>
      <c r="CH122" s="1115"/>
      <c r="CI122" s="1115"/>
      <c r="CJ122" s="1115"/>
      <c r="CK122" s="1106"/>
      <c r="CL122" s="1107"/>
      <c r="CM122" s="1107"/>
      <c r="CN122" s="1107"/>
      <c r="CO122" s="1108"/>
      <c r="CP122" s="1116" t="s">
        <v>472</v>
      </c>
      <c r="CQ122" s="1117"/>
      <c r="CR122" s="1117"/>
      <c r="CS122" s="1117"/>
      <c r="CT122" s="1117"/>
      <c r="CU122" s="1117"/>
      <c r="CV122" s="1117"/>
      <c r="CW122" s="1117"/>
      <c r="CX122" s="1117"/>
      <c r="CY122" s="1117"/>
      <c r="CZ122" s="1117"/>
      <c r="DA122" s="1117"/>
      <c r="DB122" s="1117"/>
      <c r="DC122" s="1117"/>
      <c r="DD122" s="1117"/>
      <c r="DE122" s="1117"/>
      <c r="DF122" s="1118"/>
      <c r="DG122" s="1015" t="s">
        <v>439</v>
      </c>
      <c r="DH122" s="1016"/>
      <c r="DI122" s="1016"/>
      <c r="DJ122" s="1016"/>
      <c r="DK122" s="1016"/>
      <c r="DL122" s="1016" t="s">
        <v>439</v>
      </c>
      <c r="DM122" s="1016"/>
      <c r="DN122" s="1016"/>
      <c r="DO122" s="1016"/>
      <c r="DP122" s="1016"/>
      <c r="DQ122" s="1016" t="s">
        <v>138</v>
      </c>
      <c r="DR122" s="1016"/>
      <c r="DS122" s="1016"/>
      <c r="DT122" s="1016"/>
      <c r="DU122" s="1016"/>
      <c r="DV122" s="1017" t="s">
        <v>138</v>
      </c>
      <c r="DW122" s="1017"/>
      <c r="DX122" s="1017"/>
      <c r="DY122" s="1017"/>
      <c r="DZ122" s="1018"/>
    </row>
    <row r="123" spans="1:130" s="248" customFormat="1" ht="26.25" customHeight="1" x14ac:dyDescent="0.2">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439</v>
      </c>
      <c r="AB123" s="1055"/>
      <c r="AC123" s="1055"/>
      <c r="AD123" s="1055"/>
      <c r="AE123" s="1056"/>
      <c r="AF123" s="1057" t="s">
        <v>138</v>
      </c>
      <c r="AG123" s="1055"/>
      <c r="AH123" s="1055"/>
      <c r="AI123" s="1055"/>
      <c r="AJ123" s="1056"/>
      <c r="AK123" s="1057" t="s">
        <v>439</v>
      </c>
      <c r="AL123" s="1055"/>
      <c r="AM123" s="1055"/>
      <c r="AN123" s="1055"/>
      <c r="AO123" s="1056"/>
      <c r="AP123" s="1058" t="s">
        <v>138</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473</v>
      </c>
      <c r="BP123" s="1102"/>
      <c r="BQ123" s="1161">
        <v>4335543</v>
      </c>
      <c r="BR123" s="1162"/>
      <c r="BS123" s="1162"/>
      <c r="BT123" s="1162"/>
      <c r="BU123" s="1162"/>
      <c r="BV123" s="1162">
        <v>4432171</v>
      </c>
      <c r="BW123" s="1162"/>
      <c r="BX123" s="1162"/>
      <c r="BY123" s="1162"/>
      <c r="BZ123" s="1162"/>
      <c r="CA123" s="1162">
        <v>4513544</v>
      </c>
      <c r="CB123" s="1162"/>
      <c r="CC123" s="1162"/>
      <c r="CD123" s="1162"/>
      <c r="CE123" s="1162"/>
      <c r="CF123" s="1095"/>
      <c r="CG123" s="1096"/>
      <c r="CH123" s="1096"/>
      <c r="CI123" s="1096"/>
      <c r="CJ123" s="1097"/>
      <c r="CK123" s="1106"/>
      <c r="CL123" s="1107"/>
      <c r="CM123" s="1107"/>
      <c r="CN123" s="1107"/>
      <c r="CO123" s="1108"/>
      <c r="CP123" s="1116" t="s">
        <v>474</v>
      </c>
      <c r="CQ123" s="1117"/>
      <c r="CR123" s="1117"/>
      <c r="CS123" s="1117"/>
      <c r="CT123" s="1117"/>
      <c r="CU123" s="1117"/>
      <c r="CV123" s="1117"/>
      <c r="CW123" s="1117"/>
      <c r="CX123" s="1117"/>
      <c r="CY123" s="1117"/>
      <c r="CZ123" s="1117"/>
      <c r="DA123" s="1117"/>
      <c r="DB123" s="1117"/>
      <c r="DC123" s="1117"/>
      <c r="DD123" s="1117"/>
      <c r="DE123" s="1117"/>
      <c r="DF123" s="1118"/>
      <c r="DG123" s="1054" t="s">
        <v>439</v>
      </c>
      <c r="DH123" s="1055"/>
      <c r="DI123" s="1055"/>
      <c r="DJ123" s="1055"/>
      <c r="DK123" s="1056"/>
      <c r="DL123" s="1057" t="s">
        <v>439</v>
      </c>
      <c r="DM123" s="1055"/>
      <c r="DN123" s="1055"/>
      <c r="DO123" s="1055"/>
      <c r="DP123" s="1056"/>
      <c r="DQ123" s="1057" t="s">
        <v>138</v>
      </c>
      <c r="DR123" s="1055"/>
      <c r="DS123" s="1055"/>
      <c r="DT123" s="1055"/>
      <c r="DU123" s="1056"/>
      <c r="DV123" s="1058" t="s">
        <v>138</v>
      </c>
      <c r="DW123" s="1059"/>
      <c r="DX123" s="1059"/>
      <c r="DY123" s="1059"/>
      <c r="DZ123" s="1060"/>
    </row>
    <row r="124" spans="1:130" s="248" customFormat="1" ht="26.25" customHeight="1" thickBot="1" x14ac:dyDescent="0.25">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138</v>
      </c>
      <c r="AB124" s="1055"/>
      <c r="AC124" s="1055"/>
      <c r="AD124" s="1055"/>
      <c r="AE124" s="1056"/>
      <c r="AF124" s="1057" t="s">
        <v>439</v>
      </c>
      <c r="AG124" s="1055"/>
      <c r="AH124" s="1055"/>
      <c r="AI124" s="1055"/>
      <c r="AJ124" s="1056"/>
      <c r="AK124" s="1057" t="s">
        <v>138</v>
      </c>
      <c r="AL124" s="1055"/>
      <c r="AM124" s="1055"/>
      <c r="AN124" s="1055"/>
      <c r="AO124" s="1056"/>
      <c r="AP124" s="1058" t="s">
        <v>138</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138</v>
      </c>
      <c r="BR124" s="1124"/>
      <c r="BS124" s="1124"/>
      <c r="BT124" s="1124"/>
      <c r="BU124" s="1124"/>
      <c r="BV124" s="1124">
        <v>1.9</v>
      </c>
      <c r="BW124" s="1124"/>
      <c r="BX124" s="1124"/>
      <c r="BY124" s="1124"/>
      <c r="BZ124" s="1124"/>
      <c r="CA124" s="1124" t="s">
        <v>138</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439</v>
      </c>
      <c r="DH124" s="1080"/>
      <c r="DI124" s="1080"/>
      <c r="DJ124" s="1080"/>
      <c r="DK124" s="1081"/>
      <c r="DL124" s="1079" t="s">
        <v>439</v>
      </c>
      <c r="DM124" s="1080"/>
      <c r="DN124" s="1080"/>
      <c r="DO124" s="1080"/>
      <c r="DP124" s="1081"/>
      <c r="DQ124" s="1079" t="s">
        <v>138</v>
      </c>
      <c r="DR124" s="1080"/>
      <c r="DS124" s="1080"/>
      <c r="DT124" s="1080"/>
      <c r="DU124" s="1081"/>
      <c r="DV124" s="1082" t="s">
        <v>439</v>
      </c>
      <c r="DW124" s="1083"/>
      <c r="DX124" s="1083"/>
      <c r="DY124" s="1083"/>
      <c r="DZ124" s="1084"/>
    </row>
    <row r="125" spans="1:130" s="248" customFormat="1" ht="26.25" customHeight="1" x14ac:dyDescent="0.2">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439</v>
      </c>
      <c r="AB125" s="1055"/>
      <c r="AC125" s="1055"/>
      <c r="AD125" s="1055"/>
      <c r="AE125" s="1056"/>
      <c r="AF125" s="1057" t="s">
        <v>439</v>
      </c>
      <c r="AG125" s="1055"/>
      <c r="AH125" s="1055"/>
      <c r="AI125" s="1055"/>
      <c r="AJ125" s="1056"/>
      <c r="AK125" s="1057" t="s">
        <v>439</v>
      </c>
      <c r="AL125" s="1055"/>
      <c r="AM125" s="1055"/>
      <c r="AN125" s="1055"/>
      <c r="AO125" s="1056"/>
      <c r="AP125" s="1058" t="s">
        <v>138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439</v>
      </c>
      <c r="DH125" s="1023"/>
      <c r="DI125" s="1023"/>
      <c r="DJ125" s="1023"/>
      <c r="DK125" s="1023"/>
      <c r="DL125" s="1023" t="s">
        <v>439</v>
      </c>
      <c r="DM125" s="1023"/>
      <c r="DN125" s="1023"/>
      <c r="DO125" s="1023"/>
      <c r="DP125" s="1023"/>
      <c r="DQ125" s="1023" t="s">
        <v>439</v>
      </c>
      <c r="DR125" s="1023"/>
      <c r="DS125" s="1023"/>
      <c r="DT125" s="1023"/>
      <c r="DU125" s="1023"/>
      <c r="DV125" s="1024" t="s">
        <v>138</v>
      </c>
      <c r="DW125" s="1024"/>
      <c r="DX125" s="1024"/>
      <c r="DY125" s="1024"/>
      <c r="DZ125" s="1025"/>
    </row>
    <row r="126" spans="1:130" s="248" customFormat="1" ht="26.25" customHeight="1" thickBot="1" x14ac:dyDescent="0.25">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439</v>
      </c>
      <c r="AB126" s="1055"/>
      <c r="AC126" s="1055"/>
      <c r="AD126" s="1055"/>
      <c r="AE126" s="1056"/>
      <c r="AF126" s="1057" t="s">
        <v>439</v>
      </c>
      <c r="AG126" s="1055"/>
      <c r="AH126" s="1055"/>
      <c r="AI126" s="1055"/>
      <c r="AJ126" s="1056"/>
      <c r="AK126" s="1057" t="s">
        <v>439</v>
      </c>
      <c r="AL126" s="1055"/>
      <c r="AM126" s="1055"/>
      <c r="AN126" s="1055"/>
      <c r="AO126" s="1056"/>
      <c r="AP126" s="1058" t="s">
        <v>138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138</v>
      </c>
      <c r="DH126" s="1016"/>
      <c r="DI126" s="1016"/>
      <c r="DJ126" s="1016"/>
      <c r="DK126" s="1016"/>
      <c r="DL126" s="1016" t="s">
        <v>138</v>
      </c>
      <c r="DM126" s="1016"/>
      <c r="DN126" s="1016"/>
      <c r="DO126" s="1016"/>
      <c r="DP126" s="1016"/>
      <c r="DQ126" s="1016" t="s">
        <v>439</v>
      </c>
      <c r="DR126" s="1016"/>
      <c r="DS126" s="1016"/>
      <c r="DT126" s="1016"/>
      <c r="DU126" s="1016"/>
      <c r="DV126" s="1017" t="s">
        <v>439</v>
      </c>
      <c r="DW126" s="1017"/>
      <c r="DX126" s="1017"/>
      <c r="DY126" s="1017"/>
      <c r="DZ126" s="1018"/>
    </row>
    <row r="127" spans="1:130" s="248" customFormat="1" ht="26.25" customHeight="1" x14ac:dyDescent="0.2">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138</v>
      </c>
      <c r="AB127" s="1055"/>
      <c r="AC127" s="1055"/>
      <c r="AD127" s="1055"/>
      <c r="AE127" s="1056"/>
      <c r="AF127" s="1057" t="s">
        <v>138</v>
      </c>
      <c r="AG127" s="1055"/>
      <c r="AH127" s="1055"/>
      <c r="AI127" s="1055"/>
      <c r="AJ127" s="1056"/>
      <c r="AK127" s="1057" t="s">
        <v>138</v>
      </c>
      <c r="AL127" s="1055"/>
      <c r="AM127" s="1055"/>
      <c r="AN127" s="1055"/>
      <c r="AO127" s="1056"/>
      <c r="AP127" s="1058" t="s">
        <v>138</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138</v>
      </c>
      <c r="DH127" s="1016"/>
      <c r="DI127" s="1016"/>
      <c r="DJ127" s="1016"/>
      <c r="DK127" s="1016"/>
      <c r="DL127" s="1016" t="s">
        <v>138</v>
      </c>
      <c r="DM127" s="1016"/>
      <c r="DN127" s="1016"/>
      <c r="DO127" s="1016"/>
      <c r="DP127" s="1016"/>
      <c r="DQ127" s="1016" t="s">
        <v>439</v>
      </c>
      <c r="DR127" s="1016"/>
      <c r="DS127" s="1016"/>
      <c r="DT127" s="1016"/>
      <c r="DU127" s="1016"/>
      <c r="DV127" s="1017" t="s">
        <v>138</v>
      </c>
      <c r="DW127" s="1017"/>
      <c r="DX127" s="1017"/>
      <c r="DY127" s="1017"/>
      <c r="DZ127" s="1018"/>
    </row>
    <row r="128" spans="1:130" s="248" customFormat="1" ht="26.25" customHeight="1" thickBot="1" x14ac:dyDescent="0.25">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t="s">
        <v>138</v>
      </c>
      <c r="AB128" s="1144"/>
      <c r="AC128" s="1144"/>
      <c r="AD128" s="1144"/>
      <c r="AE128" s="1145"/>
      <c r="AF128" s="1146" t="s">
        <v>138</v>
      </c>
      <c r="AG128" s="1144"/>
      <c r="AH128" s="1144"/>
      <c r="AI128" s="1144"/>
      <c r="AJ128" s="1145"/>
      <c r="AK128" s="1146" t="s">
        <v>138</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489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489</v>
      </c>
      <c r="DH128" s="1136"/>
      <c r="DI128" s="1136"/>
      <c r="DJ128" s="1136"/>
      <c r="DK128" s="1136"/>
      <c r="DL128" s="1136" t="s">
        <v>489</v>
      </c>
      <c r="DM128" s="1136"/>
      <c r="DN128" s="1136"/>
      <c r="DO128" s="1136"/>
      <c r="DP128" s="1136"/>
      <c r="DQ128" s="1136" t="s">
        <v>489</v>
      </c>
      <c r="DR128" s="1136"/>
      <c r="DS128" s="1136"/>
      <c r="DT128" s="1136"/>
      <c r="DU128" s="1136"/>
      <c r="DV128" s="1137" t="s">
        <v>489</v>
      </c>
      <c r="DW128" s="1137"/>
      <c r="DX128" s="1137"/>
      <c r="DY128" s="1137"/>
      <c r="DZ128" s="1138"/>
    </row>
    <row r="129" spans="1:131" s="248" customFormat="1" ht="26.25" customHeight="1" x14ac:dyDescent="0.2">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1575872</v>
      </c>
      <c r="AB129" s="1055"/>
      <c r="AC129" s="1055"/>
      <c r="AD129" s="1055"/>
      <c r="AE129" s="1056"/>
      <c r="AF129" s="1057">
        <v>1589550</v>
      </c>
      <c r="AG129" s="1055"/>
      <c r="AH129" s="1055"/>
      <c r="AI129" s="1055"/>
      <c r="AJ129" s="1056"/>
      <c r="AK129" s="1057">
        <v>1692980</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493</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259705</v>
      </c>
      <c r="AB130" s="1055"/>
      <c r="AC130" s="1055"/>
      <c r="AD130" s="1055"/>
      <c r="AE130" s="1056"/>
      <c r="AF130" s="1057">
        <v>266411</v>
      </c>
      <c r="AG130" s="1055"/>
      <c r="AH130" s="1055"/>
      <c r="AI130" s="1055"/>
      <c r="AJ130" s="1056"/>
      <c r="AK130" s="1057">
        <v>268050</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10.4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1316167</v>
      </c>
      <c r="AB131" s="1080"/>
      <c r="AC131" s="1080"/>
      <c r="AD131" s="1080"/>
      <c r="AE131" s="1081"/>
      <c r="AF131" s="1079">
        <v>1323139</v>
      </c>
      <c r="AG131" s="1080"/>
      <c r="AH131" s="1080"/>
      <c r="AI131" s="1080"/>
      <c r="AJ131" s="1081"/>
      <c r="AK131" s="1079">
        <v>1424930</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t="s">
        <v>499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10.28934778</v>
      </c>
      <c r="AB132" s="1196"/>
      <c r="AC132" s="1196"/>
      <c r="AD132" s="1196"/>
      <c r="AE132" s="1197"/>
      <c r="AF132" s="1198">
        <v>10.45574199</v>
      </c>
      <c r="AG132" s="1196"/>
      <c r="AH132" s="1196"/>
      <c r="AI132" s="1196"/>
      <c r="AJ132" s="1197"/>
      <c r="AK132" s="1198">
        <v>10.556167670000001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8.1999999999999993</v>
      </c>
      <c r="AB133" s="1179"/>
      <c r="AC133" s="1179"/>
      <c r="AD133" s="1179"/>
      <c r="AE133" s="1180"/>
      <c r="AF133" s="1178">
        <v>9.6</v>
      </c>
      <c r="AG133" s="1179"/>
      <c r="AH133" s="1179"/>
      <c r="AI133" s="1179"/>
      <c r="AJ133" s="1180"/>
      <c r="AK133" s="1178">
        <v>10.4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Z96MABsoF/7SKWg7IVEAQXXEvOd12p1oBELfwra59guwZb3jdBu2UYieTdfqjVsFiwYTj7UDWQP83HVpulLlw==" saltValue="UryJysD3G6w9tVund1Gg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F1" zoomScaleNormal="85" zoomScaleSheetLayoutView="100" workbookViewId="0">
      <selection activeCell="BS51" sqref="BS51"/>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O28wTNNSTCOppRALUyRTr4aPT2C52UKTprB4tDr1Kg+zHPy/HXBavnTWOWW0WMrbYlHVsLN2Sc12X443oaIdAQ==" saltValue="fH25h8xJRcoQny+TYK7g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A49"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4FcgdYfPMynhDU+4hXwgG/F/u+vmQlzrTpVA+JoYf8P5rVf9N+PwQ2CQYIp/ccdbOZqpXa8mxJKABxskRNtsA==" saltValue="pbrCMJ5GXQU6kugGSRFq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4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592538</v>
      </c>
      <c r="AP9" s="314">
        <v>185052</v>
      </c>
      <c r="AQ9" s="315">
        <v>224098</v>
      </c>
      <c r="AR9" s="316">
        <v>-17.399999999999999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61103</v>
      </c>
      <c r="AP10" s="317">
        <v>19083</v>
      </c>
      <c r="AQ10" s="318">
        <v>32087</v>
      </c>
      <c r="AR10" s="319">
        <v>-40.5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t="s">
        <v>514</v>
      </c>
      <c r="AP11" s="317" t="s">
        <v>514</v>
      </c>
      <c r="AQ11" s="318">
        <v>3587</v>
      </c>
      <c r="AR11" s="319" t="s">
        <v>514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514</v>
      </c>
      <c r="AP12" s="317" t="s">
        <v>514</v>
      </c>
      <c r="AQ12" s="318" t="s">
        <v>514</v>
      </c>
      <c r="AR12" s="319" t="s">
        <v>514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28966</v>
      </c>
      <c r="AP13" s="317">
        <v>9046</v>
      </c>
      <c r="AQ13" s="318">
        <v>11579</v>
      </c>
      <c r="AR13" s="319">
        <v>-21.9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10435</v>
      </c>
      <c r="AP14" s="317">
        <v>3259</v>
      </c>
      <c r="AQ14" s="318">
        <v>4496</v>
      </c>
      <c r="AR14" s="319">
        <v>-27.5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-50068</v>
      </c>
      <c r="AP15" s="317">
        <v>-15636</v>
      </c>
      <c r="AQ15" s="318">
        <v>-17592</v>
      </c>
      <c r="AR15" s="319">
        <v>-11.1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642974</v>
      </c>
      <c r="AP16" s="317">
        <v>200804</v>
      </c>
      <c r="AQ16" s="318">
        <v>258255</v>
      </c>
      <c r="AR16" s="319">
        <v>-22.2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17.18</v>
      </c>
      <c r="AP21" s="331">
        <v>22.75</v>
      </c>
      <c r="AQ21" s="332">
        <v>-5.57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100.5</v>
      </c>
      <c r="AP22" s="336">
        <v>95.6</v>
      </c>
      <c r="AQ22" s="337">
        <v>4.9000000000000004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305730</v>
      </c>
      <c r="AP32" s="345">
        <v>95481</v>
      </c>
      <c r="AQ32" s="346">
        <v>146295</v>
      </c>
      <c r="AR32" s="347">
        <v>-34.700000000000003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514</v>
      </c>
      <c r="AP33" s="345" t="s">
        <v>514</v>
      </c>
      <c r="AQ33" s="346" t="s">
        <v>514</v>
      </c>
      <c r="AR33" s="347" t="s">
        <v>514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514</v>
      </c>
      <c r="AP34" s="345" t="s">
        <v>514</v>
      </c>
      <c r="AQ34" s="346">
        <v>4</v>
      </c>
      <c r="AR34" s="347" t="s">
        <v>514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105374</v>
      </c>
      <c r="AP35" s="345">
        <v>32909</v>
      </c>
      <c r="AQ35" s="346">
        <v>31593</v>
      </c>
      <c r="AR35" s="347">
        <v>4.2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7364</v>
      </c>
      <c r="AP36" s="345">
        <v>2300</v>
      </c>
      <c r="AQ36" s="346">
        <v>3914</v>
      </c>
      <c r="AR36" s="347">
        <v>-41.2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t="s">
        <v>514</v>
      </c>
      <c r="AP37" s="345" t="s">
        <v>514</v>
      </c>
      <c r="AQ37" s="346">
        <v>1348</v>
      </c>
      <c r="AR37" s="347" t="s">
        <v>514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514</v>
      </c>
      <c r="AP38" s="348" t="s">
        <v>514</v>
      </c>
      <c r="AQ38" s="349">
        <v>27</v>
      </c>
      <c r="AR38" s="337" t="s">
        <v>514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t="s">
        <v>514</v>
      </c>
      <c r="AP39" s="345" t="s">
        <v>514</v>
      </c>
      <c r="AQ39" s="346">
        <v>-7201</v>
      </c>
      <c r="AR39" s="347" t="s">
        <v>514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-268050</v>
      </c>
      <c r="AP40" s="345">
        <v>-83713</v>
      </c>
      <c r="AQ40" s="346">
        <v>-128709</v>
      </c>
      <c r="AR40" s="347">
        <v>-35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150418</v>
      </c>
      <c r="AP41" s="345">
        <v>46976</v>
      </c>
      <c r="AQ41" s="346">
        <v>47272</v>
      </c>
      <c r="AR41" s="347">
        <v>-0.6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164157</v>
      </c>
      <c r="AN51" s="367">
        <v>48987</v>
      </c>
      <c r="AO51" s="368">
        <v>-76.7</v>
      </c>
      <c r="AP51" s="369">
        <v>291945</v>
      </c>
      <c r="AQ51" s="370">
        <v>4.0999999999999996</v>
      </c>
      <c r="AR51" s="371">
        <v>-80.8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106644</v>
      </c>
      <c r="AN52" s="375">
        <v>31825</v>
      </c>
      <c r="AO52" s="376">
        <v>-81.5</v>
      </c>
      <c r="AP52" s="377">
        <v>127651</v>
      </c>
      <c r="AQ52" s="378">
        <v>0.3</v>
      </c>
      <c r="AR52" s="379">
        <v>-81.8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136676</v>
      </c>
      <c r="AN53" s="367">
        <v>41230</v>
      </c>
      <c r="AO53" s="368">
        <v>-15.8</v>
      </c>
      <c r="AP53" s="369">
        <v>291173</v>
      </c>
      <c r="AQ53" s="370">
        <v>-0.3</v>
      </c>
      <c r="AR53" s="371">
        <v>-15.5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107367</v>
      </c>
      <c r="AN54" s="375">
        <v>32388</v>
      </c>
      <c r="AO54" s="376">
        <v>1.8</v>
      </c>
      <c r="AP54" s="377">
        <v>119071</v>
      </c>
      <c r="AQ54" s="378">
        <v>-6.7</v>
      </c>
      <c r="AR54" s="379">
        <v>8.5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260185</v>
      </c>
      <c r="AN55" s="367">
        <v>80032</v>
      </c>
      <c r="AO55" s="368">
        <v>94.1</v>
      </c>
      <c r="AP55" s="369">
        <v>271581</v>
      </c>
      <c r="AQ55" s="370">
        <v>-6.7</v>
      </c>
      <c r="AR55" s="371">
        <v>100.8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84199</v>
      </c>
      <c r="AN56" s="375">
        <v>25899</v>
      </c>
      <c r="AO56" s="376">
        <v>-20</v>
      </c>
      <c r="AP56" s="377">
        <v>117844</v>
      </c>
      <c r="AQ56" s="378">
        <v>-1</v>
      </c>
      <c r="AR56" s="379">
        <v>-19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441077</v>
      </c>
      <c r="AN57" s="367">
        <v>138095</v>
      </c>
      <c r="AO57" s="368">
        <v>72.5</v>
      </c>
      <c r="AP57" s="369">
        <v>268375</v>
      </c>
      <c r="AQ57" s="370">
        <v>-1.2</v>
      </c>
      <c r="AR57" s="371">
        <v>73.7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364797</v>
      </c>
      <c r="AN58" s="375">
        <v>114213</v>
      </c>
      <c r="AO58" s="376">
        <v>341</v>
      </c>
      <c r="AP58" s="377">
        <v>119602</v>
      </c>
      <c r="AQ58" s="378">
        <v>1.5</v>
      </c>
      <c r="AR58" s="379">
        <v>339.5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567075</v>
      </c>
      <c r="AN59" s="367">
        <v>177100</v>
      </c>
      <c r="AO59" s="368">
        <v>28.2</v>
      </c>
      <c r="AP59" s="369">
        <v>301035</v>
      </c>
      <c r="AQ59" s="370">
        <v>12.2</v>
      </c>
      <c r="AR59" s="371">
        <v>16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542536</v>
      </c>
      <c r="AN60" s="375">
        <v>169437</v>
      </c>
      <c r="AO60" s="376">
        <v>48.4</v>
      </c>
      <c r="AP60" s="377">
        <v>154376</v>
      </c>
      <c r="AQ60" s="378">
        <v>29.1</v>
      </c>
      <c r="AR60" s="379">
        <v>19.3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313834</v>
      </c>
      <c r="AN61" s="382">
        <v>97089</v>
      </c>
      <c r="AO61" s="383">
        <v>20.5</v>
      </c>
      <c r="AP61" s="384">
        <v>284822</v>
      </c>
      <c r="AQ61" s="385">
        <v>1.6</v>
      </c>
      <c r="AR61" s="371">
        <v>18.899999999999999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241109</v>
      </c>
      <c r="AN62" s="375">
        <v>74752</v>
      </c>
      <c r="AO62" s="376">
        <v>57.9</v>
      </c>
      <c r="AP62" s="377">
        <v>127709</v>
      </c>
      <c r="AQ62" s="378">
        <v>4.5999999999999996</v>
      </c>
      <c r="AR62" s="379">
        <v>53.3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P8IffN1H1OSn2S4vkUlUxlOy2yrxmHuRyc2yvAwJeKxuQX2iCxDT1z7faoQNwwhYSUECfD0RC19isK2xLTRGHg==" saltValue="3F1Yqd9N8CGVYOK6CqeYj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election activeCell="BJ102" sqref="BI102:BJ102"/>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XeLPleFf4yL4S8jys7nSpCfcRoAwf7LmspXEdDgS6d66sfb6WmkSCVp5L+dzp7oRHgHScUalobzmEJHF3pvTZg==" saltValue="u3HkKSrUeES3QoJbdFz4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1"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KbxNO8J8dZGXRF9x6/V8tO/6MInsukb96/GsfAmdeB3hOGnh5vdBYl3gb3Dtn73E1rPSAi7+wjT4PamK1y9W6g==" saltValue="dU9OHwQvIn49CA2NOMO8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election activeCell="J49" sqref="J4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8" t="s">
        <v>3</v>
      </c>
      <c r="D47" s="1238"/>
      <c r="E47" s="1239"/>
      <c r="F47" s="11">
        <v>58.15</v>
      </c>
      <c r="G47" s="12">
        <v>60.02</v>
      </c>
      <c r="H47" s="12">
        <v>56.42</v>
      </c>
      <c r="I47" s="12">
        <v>50.72</v>
      </c>
      <c r="J47" s="13">
        <v>44.85</v>
      </c>
    </row>
    <row r="48" spans="2:10" ht="57.75" customHeight="1" x14ac:dyDescent="0.2">
      <c r="B48" s="14"/>
      <c r="C48" s="1240" t="s">
        <v>4</v>
      </c>
      <c r="D48" s="1240"/>
      <c r="E48" s="1241"/>
      <c r="F48" s="15">
        <v>5.98</v>
      </c>
      <c r="G48" s="16">
        <v>4.82</v>
      </c>
      <c r="H48" s="16">
        <v>3.93</v>
      </c>
      <c r="I48" s="16">
        <v>5.35</v>
      </c>
      <c r="J48" s="17">
        <v>6.26</v>
      </c>
    </row>
    <row r="49" spans="2:10" ht="57.75" customHeight="1" thickBot="1" x14ac:dyDescent="0.25">
      <c r="B49" s="18"/>
      <c r="C49" s="1242" t="s">
        <v>5</v>
      </c>
      <c r="D49" s="1242"/>
      <c r="E49" s="1243"/>
      <c r="F49" s="19">
        <v>5.15</v>
      </c>
      <c r="G49" s="20">
        <v>0.02</v>
      </c>
      <c r="H49" s="20" t="s">
        <v>561</v>
      </c>
      <c r="I49" s="20" t="s">
        <v>562</v>
      </c>
      <c r="J49" s="21" t="s">
        <v>563</v>
      </c>
    </row>
    <row r="50" spans="2:10" ht="13.5" customHeight="1" x14ac:dyDescent="0.2"/>
  </sheetData>
  <sheetProtection algorithmName="SHA-512" hashValue="diFLTdncg/VdZe6d96zaOKe2skdePyXmdpkIIStmOys1o6MRYjatIKDaTktIYkhlNZO2we5XjKd6vHMywPLsQQ==" saltValue="ykJ76YOX77+68WN3W4/J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2022-09-21T06:43:48Z</cp:lastPrinted>
  <dcterms:created xsi:type="dcterms:W3CDTF">2022-02-02T03:51:30Z</dcterms:created>
  <dcterms:modified xsi:type="dcterms:W3CDTF">2022-09-26T23:52:58Z</dcterms:modified>
  <cp:category/>
</cp:coreProperties>
</file>