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3410d6c8\作業用\03 財政1\35 財政情報の開示\令和３年度（R2決算分）\08 公会計分作成依頼・回答\03 市町村回答\367 只見町○\"/>
    </mc:Choice>
  </mc:AlternateContent>
  <bookViews>
    <workbookView xWindow="0" yWindow="0" windowWidth="15360" windowHeight="7632" firstSheet="13" activeTab="1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C39" i="10"/>
  <c r="CO38" i="10"/>
  <c r="BE38" i="10"/>
  <c r="AM38" i="10"/>
  <c r="C38" i="10"/>
  <c r="BE37" i="10"/>
  <c r="AM37" i="10"/>
  <c r="C37" i="10"/>
  <c r="BE36" i="10"/>
  <c r="AM36" i="10"/>
  <c r="C36" i="10"/>
  <c r="AM35" i="10"/>
  <c r="C35" i="10"/>
  <c r="BW34" i="10"/>
  <c r="BW35" i="10" s="1"/>
  <c r="BW36" i="10" s="1"/>
  <c r="BW37" i="10" s="1"/>
  <c r="BW38" i="10" s="1"/>
  <c r="BW39" i="10" s="1"/>
  <c r="BW40" i="10" s="1"/>
  <c r="BW41" i="10" s="1"/>
  <c r="BW42" i="10" s="1"/>
  <c r="BW43" i="10" s="1"/>
  <c r="AM34" i="10"/>
  <c r="U34" i="10"/>
  <c r="U35" i="10" s="1"/>
  <c r="U36" i="10" s="1"/>
  <c r="U37" i="10" s="1"/>
  <c r="U38" i="10" s="1"/>
  <c r="U39" i="10" s="1"/>
  <c r="C34" i="10"/>
  <c r="CO34" i="10" l="1"/>
  <c r="CO35" i="10" s="1"/>
  <c r="CO36" i="10" s="1"/>
  <c r="CO37" i="10" s="1"/>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<sst xmlns="http://schemas.openxmlformats.org/spreadsheetml/2006/main" count="1157" uniqueCount="621">
  <si>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</si>
  <si>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</si>
  <si>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</si>
  <si>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</si>
  <si>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</si>
  <si>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</si>
  <si>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</si>
  <si>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</si>
  <si>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</si>
  <si>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</si>
  <si>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</si>
  <si>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</si>
  <si>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</si>
  <si>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</si>
  <si>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</si>
  <si>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</si>
  <si>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</si>
  <si>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</si>
  <si>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</si>
  <si>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</si>
  <si>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</si>
  <si>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</si>
  <si>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</si>
  <si>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</si>
  <si>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</si>
  <si>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</si>
  <si>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</si>
  <si>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</si>
  <si>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</si>
  <si>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</si>
  <si>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</si>
  <si>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</si>
  <si>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</si>
  <si>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</si>
  <si>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</si>
  <si>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</si>
  <si>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</si>
  <si>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</si>
  <si>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</si>
  <si>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</si>
  <si>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</si>
  <si>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</si>
  <si>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</si>
  <si>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</si>
  <si>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</si>
  <si>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</si>
  <si>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</si>
  <si>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</si>
  <si>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</si>
  <si>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</si>
  <si>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</si>
  <si>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</si>
  <si>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</si>
  <si>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</si>
  <si>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</si>
  <si>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</si>
  <si>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</si>
  <si>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</si>
  <si>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</si>
  <si>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</si>
  <si>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</si>
  <si>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</si>
  <si>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</si>
  <si>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</si>
  <si>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</si>
  <si>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</si>
  <si>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</si>
  <si>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</si>
  <si>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</si>
  <si>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</si>
  <si>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</si>
  <si>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</si>
  <si>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</si>
  <si>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</si>
  <si>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</si>
  <si>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</si>
  <si>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</si>
  <si>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</si>
  <si>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</si>
  <si>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</si>
  <si>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</si>
  <si>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</si>
  <si>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</si>
  <si>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</si>
  <si>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</si>
  <si>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</si>
  <si>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</si>
  <si>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</si>
  <si>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</si>
  <si>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</si>
  <si>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</si>
  <si>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</si>
  <si>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</si>
  <si>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</si>
  <si>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</si>
  <si>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</si>
  <si>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</si>
  <si>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只見町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</si>
  <si>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</si>
  <si>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</si>
  <si>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</si>
  <si>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</si>
  <si>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</si>
  <si>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</si>
  <si>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</si>
  <si>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</si>
  <si>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</si>
  <si>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</si>
  <si>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</si>
  <si>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</si>
  <si>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</si>
  <si>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</si>
  <si>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</si>
  <si>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</si>
  <si>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</si>
  <si>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</si>
  <si>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</si>
  <si>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</si>
  <si>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</si>
  <si>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</si>
  <si>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</si>
  <si>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</si>
  <si>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</si>
  <si>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</si>
  <si>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</si>
  <si>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</si>
  <si>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</si>
  <si>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</si>
  <si>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</si>
  <si>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</si>
  <si>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</si>
  <si>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</si>
  <si>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</si>
  <si>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</si>
  <si>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</si>
  <si>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</si>
  <si>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</si>
  <si>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</si>
  <si>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</si>
  <si>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</si>
  <si>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</si>
  <si>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</si>
  <si>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</si>
  <si>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</si>
  <si>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</si>
  <si>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</si>
  <si>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</si>
  <si>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</si>
  <si>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</si>
  <si>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</si>
  <si>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</si>
  <si>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</si>
  <si>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</si>
  <si>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</si>
  <si>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</si>
  <si>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</si>
  <si>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</si>
  <si>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</si>
  <si>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</si>
  <si>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</si>
  <si>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</si>
  <si>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</si>
  <si>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</si>
  <si>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</si>
  <si>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</si>
  <si>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</si>
  <si>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</si>
  <si>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</si>
  <si>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</si>
  <si>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</si>
  <si>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</si>
  <si>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</si>
  <si>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</si>
  <si>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</si>
  <si>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</si>
  <si>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</si>
  <si>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</si>
  <si>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</si>
  <si>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</si>
  <si>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</si>
  <si>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</si>
  <si>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</si>
  <si>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</si>
  <si>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</si>
  <si>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</si>
  <si>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</si>
  <si>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</si>
  <si>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</si>
  <si>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</si>
  <si>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</si>
  <si>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</si>
  <si>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</si>
  <si>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</si>
  <si>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</si>
  <si>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</si>
  <si>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</si>
  <si>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</si>
  <si>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</si>
  <si>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</si>
  <si>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</si>
  <si>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</si>
  <si>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</si>
  <si>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</si>
  <si>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</si>
  <si>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</si>
  <si>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</si>
  <si>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</si>
  <si>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</si>
  <si>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</si>
  <si>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</si>
  <si>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</si>
  <si>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</si>
  <si>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</si>
  <si>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</si>
  <si>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</si>
  <si>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</si>
  <si>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</si>
  <si>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</si>
  <si>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</si>
  <si>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福島県只見町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</si>
  <si>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</si>
  <si>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</si>
  <si>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</si>
  <si>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</si>
  <si>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</si>
  <si>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</si>
  <si>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</si>
  <si>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</si>
  <si>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</si>
  <si>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</si>
  <si>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</si>
  <si>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</si>
  <si>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</si>
  <si>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</si>
  <si>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</si>
  <si>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</si>
  <si>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</si>
  <si>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</si>
  <si>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</si>
  <si>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</si>
  <si>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</si>
  <si>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</si>
  <si>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</si>
  <si>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</si>
  <si>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</si>
  <si>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</si>
  <si>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</si>
  <si>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</si>
  <si>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</si>
  <si>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</si>
  <si>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</si>
  <si>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</si>
  <si>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</si>
  <si>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</si>
  <si>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</si>
  <si>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</si>
  <si>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</si>
  <si>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</si>
  <si>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</si>
  <si>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</si>
  <si>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</si>
  <si>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</si>
  <si>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</si>
  <si>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</si>
  <si>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</si>
  <si>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</si>
  <si>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</si>
  <si>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</si>
  <si>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</si>
  <si>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</si>
  <si>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</si>
  <si>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</si>
  <si>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</si>
  <si>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</si>
  <si>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</si>
  <si>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</si>
  <si>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</si>
  <si>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</si>
  <si>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</si>
  <si>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</si>
  <si>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</si>
  <si>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</si>
  <si>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</si>
  <si>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</si>
  <si>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</si>
  <si>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</si>
  <si>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</si>
  <si>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</si>
  <si>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</si>
  <si>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</si>
  <si>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</si>
  <si>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</si>
  <si>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</si>
  <si>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</si>
  <si>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</si>
  <si>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</si>
  <si>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</si>
  <si>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</si>
  <si>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</si>
  <si>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</si>
  <si>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</si>
  <si>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</si>
  <si>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</si>
  <si>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</si>
  <si>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</si>
  <si>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</si>
  <si>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</si>
  <si>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</si>
  <si>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</si>
  <si>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</si>
  <si>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</si>
  <si>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</si>
  <si>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</si>
  <si>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</si>
  <si>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</si>
  <si>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</si>
  <si>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</si>
  <si>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</si>
  <si>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</si>
  <si>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</si>
  <si>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</si>
  <si>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</si>
  <si>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</si>
  <si>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</si>
  <si>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</si>
  <si>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</si>
  <si>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</si>
  <si>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</si>
  <si>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</si>
  <si>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</si>
  <si>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</si>
  <si>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</si>
  <si>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</si>
  <si>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</si>
  <si>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</si>
  <si>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</si>
  <si>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</si>
  <si>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</si>
  <si>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</si>
  <si>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</si>
  <si>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</si>
  <si>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</si>
  <si>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</si>
  <si>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</si>
  <si>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</si>
  <si>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</si>
  <si>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</si>
  <si>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</si>
  <si>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</si>
  <si>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</si>
  <si>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</si>
  <si>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</si>
  <si>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</si>
  <si>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</si>
  <si>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</si>
  <si>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</si>
  <si>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</si>
  <si>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</si>
  <si>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</si>
  <si>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</si>
  <si>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</si>
  <si>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</si>
  <si>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</si>
  <si>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</si>
  <si>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</si>
  <si>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</si>
  <si>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</si>
  <si>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</si>
  <si>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</si>
  <si>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</si>
  <si>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</si>
  <si>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</si>
  <si>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</si>
  <si>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</si>
  <si>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福島県只見町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</si>
  <si>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</si>
  <si>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</si>
  <si>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</si>
  <si>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</si>
  <si>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</si>
  <si>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</si>
  <si>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</si>
  <si>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</si>
  <si>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</si>
  <si>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</si>
  <si>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</si>
  <si>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</si>
  <si>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</si>
  <si>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</si>
  <si>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</si>
  <si>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</si>
  <si>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</si>
  <si>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</si>
  <si>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</si>
  <si>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</si>
  <si>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</si>
  <si>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</si>
  <si>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</si>
  <si>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</si>
  <si>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</si>
  <si>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</si>
  <si>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</si>
  <si>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</si>
  <si>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</si>
  <si>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</si>
  <si>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</si>
  <si>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</si>
  <si>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</si>
  <si>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</si>
  <si>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只見町国民健康保険事業特別会計</t>
    <phoneticPr fontId="5"/>
  </si>
  <si>
    <t>只見町国民健康保険施設特別会計</t>
    <phoneticPr fontId="5"/>
  </si>
  <si>
    <t>只見町後期高齢者医療特別会計</t>
    <phoneticPr fontId="5"/>
  </si>
  <si>
    <t>只見町介護保険事業特別会計</t>
    <phoneticPr fontId="5"/>
  </si>
  <si>
    <t>只見町介護老人保健施設特別会計</t>
    <phoneticPr fontId="5"/>
  </si>
  <si>
    <t>只見町地域包括支援センター特別会計</t>
    <phoneticPr fontId="5"/>
  </si>
  <si>
    <t>-</t>
    <phoneticPr fontId="5"/>
  </si>
  <si>
    <t>只見町簡易水道特別会計</t>
    <phoneticPr fontId="5"/>
  </si>
  <si>
    <t>法非適用企業</t>
    <phoneticPr fontId="5"/>
  </si>
  <si>
    <t>只見町集落排水事業特別会計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</si>
  <si>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</si>
  <si>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</si>
  <si>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</si>
  <si>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</si>
  <si>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</si>
  <si>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</si>
  <si>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</si>
  <si>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</si>
  <si>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</si>
  <si>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</si>
  <si>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</si>
  <si>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</si>
  <si>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</si>
  <si>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</si>
  <si>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</si>
  <si>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</si>
  <si>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</si>
  <si>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</si>
  <si>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</si>
  <si>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</si>
  <si>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</si>
  <si>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</si>
  <si>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</si>
  <si>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</si>
  <si>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</si>
  <si>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</si>
  <si>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</si>
  <si>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</si>
  <si>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</si>
  <si>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</si>
  <si>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</si>
  <si>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</si>
  <si>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</si>
  <si>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</si>
  <si>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</si>
  <si>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</si>
  <si>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</si>
  <si>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</si>
  <si>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</si>
  <si>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</si>
  <si>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</si>
  <si>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</si>
  <si>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</si>
  <si>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</si>
  <si>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</si>
  <si>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</si>
  <si>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</si>
  <si>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</si>
  <si>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</si>
  <si>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</si>
  <si>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</si>
  <si>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</si>
  <si>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</si>
  <si>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</si>
  <si>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</si>
  <si>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</si>
  <si>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</si>
  <si>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</si>
  <si>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</si>
  <si>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只見町集落排水事業特別会計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</si>
  <si>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</si>
  <si>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</si>
  <si>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</si>
  <si>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只見町国民健康保険施設特別会計</t>
    <phoneticPr fontId="5"/>
  </si>
  <si>
    <t>(Ｆ)</t>
    <phoneticPr fontId="5"/>
  </si>
  <si>
    <t>只見町介護老人保健施設特別会計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</si>
  <si>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</si>
  <si>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</si>
  <si>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</si>
  <si>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</si>
  <si>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</si>
  <si>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</si>
  <si>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</si>
  <si>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</si>
  <si>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</si>
  <si>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</si>
  <si>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</si>
  <si>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</si>
  <si>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</si>
  <si>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</si>
  <si>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</si>
  <si>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</si>
  <si>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</si>
  <si>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</si>
  <si>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</si>
  <si>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</si>
  <si>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</si>
  <si>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</si>
  <si>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</si>
  <si>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</si>
  <si>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</si>
  <si>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</si>
  <si>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</si>
  <si>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</si>
  <si>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</si>
  <si>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</si>
  <si>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</si>
  <si>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</si>
  <si>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</si>
  <si>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</si>
  <si>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</si>
  <si>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</si>
  <si>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</si>
  <si>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</si>
  <si>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</si>
  <si>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</si>
  <si>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</si>
  <si>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</si>
  <si>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</si>
  <si>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</si>
  <si>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</si>
  <si>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</si>
  <si>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</si>
  <si>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</si>
  <si>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</si>
  <si>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</si>
  <si>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</si>
  <si>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</si>
  <si>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</si>
  <si>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</si>
  <si>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</si>
  <si>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</si>
  <si>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</si>
  <si>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</si>
  <si>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</si>
  <si>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</si>
  <si>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</si>
  <si>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</si>
  <si>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</si>
  <si>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</si>
  <si>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</si>
  <si>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</si>
  <si>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</si>
  <si>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</si>
  <si>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</si>
  <si>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</si>
  <si>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</si>
  <si>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</si>
  <si>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</si>
  <si>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</si>
  <si>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</si>
  <si>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</si>
  <si>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</si>
  <si>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</si>
  <si>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</si>
  <si>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</si>
  <si>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</si>
  <si>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</si>
  <si>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</si>
  <si>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</si>
  <si>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4.13</t>
  </si>
  <si>
    <t>▲ 0.01</t>
  </si>
  <si>
    <t>▲ 1.35</t>
  </si>
  <si>
    <t>一般会計</t>
  </si>
  <si>
    <t>只見町介護保険事業特別会計</t>
  </si>
  <si>
    <t>只見町国民健康保険事業特別会計</t>
  </si>
  <si>
    <t>只見町簡易水道特別会計</t>
  </si>
  <si>
    <t>只見町後期高齢者医療特別会計</t>
  </si>
  <si>
    <t>只見町集落排水事業特別会計</t>
  </si>
  <si>
    <t>只見町介護老人保健施設特別会計</t>
  </si>
  <si>
    <t>只見町国民健康保険施設特別会計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</si>
  <si>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</si>
  <si>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</si>
  <si>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</si>
  <si>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</si>
  <si>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</si>
  <si>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</si>
  <si>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</si>
  <si>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</si>
  <si>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</si>
  <si>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南会津地方土地開発公社</t>
    <rPh sb="0" eb="3">
      <t>ミナミアイヅ</t>
    </rPh>
    <rPh sb="3" eb="5">
      <t>チホウ</t>
    </rPh>
    <rPh sb="5" eb="7">
      <t>トチ</t>
    </rPh>
    <rPh sb="7" eb="9">
      <t>カイハツ</t>
    </rPh>
    <rPh sb="9" eb="11">
      <t>コウシャ</t>
    </rPh>
    <phoneticPr fontId="24"/>
  </si>
  <si>
    <t>株式会社ただみ振興公社</t>
    <rPh sb="0" eb="2">
      <t>カブシキ</t>
    </rPh>
    <rPh sb="2" eb="4">
      <t>カイシャ</t>
    </rPh>
    <rPh sb="7" eb="9">
      <t>シンコウ</t>
    </rPh>
    <rPh sb="9" eb="11">
      <t>コウシャ</t>
    </rPh>
    <phoneticPr fontId="24"/>
  </si>
  <si>
    <t>株式会社季の郷湯ら里</t>
    <rPh sb="0" eb="2">
      <t>カブシキ</t>
    </rPh>
    <rPh sb="2" eb="4">
      <t>カイシャ</t>
    </rPh>
    <rPh sb="4" eb="5">
      <t>キ</t>
    </rPh>
    <rPh sb="6" eb="7">
      <t>ゴウ</t>
    </rPh>
    <rPh sb="7" eb="8">
      <t>ユ</t>
    </rPh>
    <rPh sb="9" eb="10">
      <t>リ</t>
    </rPh>
    <phoneticPr fontId="24"/>
  </si>
  <si>
    <t>只見特産株式会社</t>
    <rPh sb="0" eb="2">
      <t>タダミ</t>
    </rPh>
    <rPh sb="2" eb="4">
      <t>トクサン</t>
    </rPh>
    <rPh sb="4" eb="6">
      <t>カブシキ</t>
    </rPh>
    <rPh sb="6" eb="8">
      <t>カイシャ</t>
    </rPh>
    <phoneticPr fontId="24"/>
  </si>
  <si>
    <t>公共施設等再生整備基金</t>
    <rPh sb="0" eb="5">
      <t>コウキョウシセツトウ</t>
    </rPh>
    <rPh sb="5" eb="11">
      <t>サイセイセイビキキン</t>
    </rPh>
    <phoneticPr fontId="5"/>
  </si>
  <si>
    <t>地域振興基金</t>
    <rPh sb="0" eb="6">
      <t>チイキシンコウキキン</t>
    </rPh>
    <phoneticPr fontId="5"/>
  </si>
  <si>
    <t>教育施設等整備基金</t>
    <rPh sb="0" eb="5">
      <t>キョウイクシセツトウ</t>
    </rPh>
    <rPh sb="5" eb="9">
      <t>セイビキキン</t>
    </rPh>
    <phoneticPr fontId="5"/>
  </si>
  <si>
    <t>地域産業振興等企業誘致基金</t>
    <rPh sb="0" eb="6">
      <t>チイキサンギョウシンコウ</t>
    </rPh>
    <rPh sb="6" eb="7">
      <t>トウ</t>
    </rPh>
    <rPh sb="7" eb="9">
      <t>キギョウ</t>
    </rPh>
    <rPh sb="9" eb="13">
      <t>ユウチキキン</t>
    </rPh>
    <phoneticPr fontId="5"/>
  </si>
  <si>
    <t>ＪＲ只見線ゆめ基金</t>
    <rPh sb="2" eb="5">
      <t>タダミセン</t>
    </rPh>
    <rPh sb="7" eb="9">
      <t>キキン</t>
    </rPh>
    <phoneticPr fontId="5"/>
  </si>
  <si>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31"/>
  </si>
  <si>
    <t>福島県市町村総合事務組合　消防補償等特別会計</t>
    <rPh sb="13" eb="15">
      <t>ショウボウ</t>
    </rPh>
    <rPh sb="15" eb="18">
      <t>ホショウトウ</t>
    </rPh>
    <rPh sb="18" eb="20">
      <t>トクベツ</t>
    </rPh>
    <phoneticPr fontId="31"/>
  </si>
  <si>
    <t>福島県市町村総合事務組合　消防賞じゅつ金特別会計</t>
    <rPh sb="13" eb="15">
      <t>ショウボウ</t>
    </rPh>
    <rPh sb="15" eb="16">
      <t>ショウ</t>
    </rPh>
    <rPh sb="19" eb="20">
      <t>キン</t>
    </rPh>
    <rPh sb="20" eb="22">
      <t>トクベツ</t>
    </rPh>
    <phoneticPr fontId="31"/>
  </si>
  <si>
    <t>福島県市町村総合事務組合　非常勤職員公務災害補償特別会計</t>
    <rPh sb="13" eb="16">
      <t>ヒジョウキン</t>
    </rPh>
    <rPh sb="16" eb="18">
      <t>ショクイン</t>
    </rPh>
    <rPh sb="18" eb="20">
      <t>コウム</t>
    </rPh>
    <rPh sb="20" eb="22">
      <t>サイガイ</t>
    </rPh>
    <rPh sb="22" eb="24">
      <t>ホショウ</t>
    </rPh>
    <rPh sb="24" eb="26">
      <t>トクベツ</t>
    </rPh>
    <phoneticPr fontId="31"/>
  </si>
  <si>
    <t>福島県市町村総合事務組合　自治会館管理特別会計</t>
    <rPh sb="13" eb="15">
      <t>ジチ</t>
    </rPh>
    <rPh sb="15" eb="17">
      <t>カイカン</t>
    </rPh>
    <rPh sb="17" eb="19">
      <t>カンリ</t>
    </rPh>
    <rPh sb="19" eb="21">
      <t>トクベツ</t>
    </rPh>
    <phoneticPr fontId="31"/>
  </si>
  <si>
    <t>南会津地方広域市町村圏組合　一般会計</t>
    <rPh sb="0" eb="3">
      <t>ミナミアイヅ</t>
    </rPh>
    <rPh sb="3" eb="5">
      <t>チホウ</t>
    </rPh>
    <rPh sb="5" eb="7">
      <t>コウイキ</t>
    </rPh>
    <rPh sb="7" eb="10">
      <t>シチョウソン</t>
    </rPh>
    <rPh sb="10" eb="11">
      <t>ケン</t>
    </rPh>
    <rPh sb="11" eb="13">
      <t>クミアイ</t>
    </rPh>
    <rPh sb="14" eb="16">
      <t>イッパン</t>
    </rPh>
    <rPh sb="16" eb="18">
      <t>カイケイ</t>
    </rPh>
    <phoneticPr fontId="31"/>
  </si>
  <si>
    <t>南会津地方広域市町村圏組合　ふるさと市町村圏事業特別会計</t>
    <rPh sb="18" eb="21">
      <t>シチョウソン</t>
    </rPh>
    <rPh sb="21" eb="22">
      <t>ケン</t>
    </rPh>
    <rPh sb="22" eb="24">
      <t>ジギョウ</t>
    </rPh>
    <rPh sb="24" eb="26">
      <t>トクベツ</t>
    </rPh>
    <phoneticPr fontId="31"/>
  </si>
  <si>
    <t>南会津地方環境衛生組合</t>
    <rPh sb="0" eb="3">
      <t>ミナミアイヅ</t>
    </rPh>
    <rPh sb="3" eb="5">
      <t>チホウ</t>
    </rPh>
    <rPh sb="5" eb="7">
      <t>カンキョウ</t>
    </rPh>
    <rPh sb="7" eb="9">
      <t>エイセイ</t>
    </rPh>
    <rPh sb="9" eb="11">
      <t>クミアイ</t>
    </rPh>
    <phoneticPr fontId="31"/>
  </si>
  <si>
    <t>福島県後期高齢者医療広域連合　一般会計</t>
    <rPh sb="0" eb="3">
      <t>フクシマケン</t>
    </rPh>
    <rPh sb="3" eb="5">
      <t>コウキ</t>
    </rPh>
    <rPh sb="5" eb="7">
      <t>コウレイ</t>
    </rPh>
    <rPh sb="7" eb="8">
      <t>シャ</t>
    </rPh>
    <rPh sb="8" eb="10">
      <t>イリョウ</t>
    </rPh>
    <rPh sb="10" eb="12">
      <t>コウイキ</t>
    </rPh>
    <rPh sb="12" eb="14">
      <t>レンゴウ</t>
    </rPh>
    <rPh sb="15" eb="17">
      <t>イッパン</t>
    </rPh>
    <rPh sb="17" eb="19">
      <t>カイケイ</t>
    </rPh>
    <phoneticPr fontId="31"/>
  </si>
  <si>
    <t>福島県後期高齢者医療広域連合　後期高齢者医療特別会計</t>
    <rPh sb="15" eb="17">
      <t>コウキ</t>
    </rPh>
    <rPh sb="17" eb="20">
      <t>コウレイシャ</t>
    </rPh>
    <rPh sb="20" eb="22">
      <t>イリョウ</t>
    </rPh>
    <rPh sb="22" eb="24">
      <t>トクベツ</t>
    </rPh>
    <phoneticPr fontId="3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</si>
  <si>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</si>
  <si>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</si>
  <si>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</si>
  <si>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</si>
  <si>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</si>
  <si>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</si>
  <si>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</si>
  <si>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</si>
  <si>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</si>
  <si>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</si>
  <si>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</si>
  <si>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将来負担比率については、将来負担軽減に向けた財政調整基金等への積立てを行っているため、将来負担比率が算出されない。</t>
    <phoneticPr fontId="5"/>
  </si>
  <si>
    <t>将来負担比率については、将来負担軽減に向けた財政調整基金等への積立てを行なっているため、将来負担比率が算出されない。
実質公債費比率については、類似団体平均値５．８％を２．８ポイント下回る３．0％となった。今後は、大規模な施設整備を計画しているため、普通交付税措置のある地方債と基金の活用を図り、負担の抑制に一層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</si>
</sst>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237994</c:v>
                </c:pt>
                <c:pt idx="1">
                  <c:v>267911</c:v>
                </c:pt>
                <c:pt idx="2">
                  <c:v>228215</c:v>
                </c:pt>
                <c:pt idx="3">
                  <c:v>264232</c:v>
                </c:pt>
                <c:pt idx="4">
                  <c:v>263613</c:v>
                </c:pt>
              </c:numCache>
            </c:numRef>
          </c:val>
          <c:smooth val="0"/>
          <c:extLst>
            <c:ext xmlns:c16="http://schemas.microsoft.com/office/drawing/2014/chart" uri="{C3380CC4-5D6E-409C-BE32-E72D297353CC}">
              <c16:uniqueId val="{00000000-D5BF-43A3-8278-844C72D3215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352072</c:v>
                </c:pt>
                <c:pt idx="1">
                  <c:v>180203</c:v>
                </c:pt>
                <c:pt idx="2">
                  <c:v>309322</c:v>
                </c:pt>
                <c:pt idx="3">
                  <c:v>314040</c:v>
                </c:pt>
                <c:pt idx="4">
                  <c:v>249786</c:v>
                </c:pt>
              </c:numCache>
            </c:numRef>
          </c:val>
          <c:smooth val="0"/>
          <c:extLst>
            <c:ext xmlns:c16="http://schemas.microsoft.com/office/drawing/2014/chart" uri="{C3380CC4-5D6E-409C-BE32-E72D297353CC}">
              <c16:uniqueId val="{00000001-D5BF-43A3-8278-844C72D3215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4.16</c:v>
                </c:pt>
                <c:pt idx="1">
                  <c:v>4.43</c:v>
                </c:pt>
                <c:pt idx="2">
                  <c:v>3.48</c:v>
                </c:pt>
                <c:pt idx="3">
                  <c:v>2.27</c:v>
                </c:pt>
                <c:pt idx="4">
                  <c:v>3.33</c:v>
                </c:pt>
              </c:numCache>
            </c:numRef>
          </c:val>
          <c:extLst>
            <c:ext xmlns:c16="http://schemas.microsoft.com/office/drawing/2014/chart" uri="{C3380CC4-5D6E-409C-BE32-E72D297353CC}">
              <c16:uniqueId val="{00000000-A828-4BAD-BC2E-547CA2EC8E3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32.950000000000003</c:v>
                </c:pt>
                <c:pt idx="1">
                  <c:v>31.32</c:v>
                </c:pt>
                <c:pt idx="2">
                  <c:v>30.42</c:v>
                </c:pt>
                <c:pt idx="3">
                  <c:v>30.87</c:v>
                </c:pt>
                <c:pt idx="4">
                  <c:v>25.8</c:v>
                </c:pt>
              </c:numCache>
            </c:numRef>
          </c:val>
          <c:extLst>
            <c:ext xmlns:c16="http://schemas.microsoft.com/office/drawing/2014/chart" uri="{C3380CC4-5D6E-409C-BE32-E72D297353CC}">
              <c16:uniqueId val="{00000001-A828-4BAD-BC2E-547CA2EC8E3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-4.13</c:v>
                </c:pt>
                <c:pt idx="1">
                  <c:v>6.25</c:v>
                </c:pt>
                <c:pt idx="2">
                  <c:v>0.26</c:v>
                </c:pt>
                <c:pt idx="3">
                  <c:v>-0.01</c:v>
                </c:pt>
                <c:pt idx="4">
                  <c:v>-1.35</c:v>
                </c:pt>
              </c:numCache>
            </c:numRef>
          </c:val>
          <c:smooth val="0"/>
          <c:extLst>
            <c:ext xmlns:c16="http://schemas.microsoft.com/office/drawing/2014/chart" uri="{C3380CC4-5D6E-409C-BE32-E72D297353CC}">
              <c16:uniqueId val="{00000002-A828-4BAD-BC2E-547CA2EC8E3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FA2E-442A-9B6A-A2E672AF06B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A2E-442A-9B6A-A2E672AF06B2}"/>
            </c:ext>
          </c:extLst>
        </c:ser>
        <c:ser>
          <c:idx val="2"/>
          <c:order val="2"/>
          <c:tx>
            <c:strRef>
              <c:f>データシート!$A$29</c:f>
              <c:strCache>
                <c:ptCount val="1"/>
                <c:pt idx="0">
                  <c:v>只見町国民健康保険施設特別会計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0.02</c:v>
                </c:pt>
                <c:pt idx="2">
                  <c:v>#N/A</c:v>
                </c:pt>
                <c:pt idx="3">
                  <c:v>0</c:v>
                </c:pt>
                <c:pt idx="4">
                  <c:v>#N/A</c:v>
                </c:pt>
                <c:pt idx="5">
                  <c:v>0.01</c:v>
                </c:pt>
                <c:pt idx="6">
                  <c:v>#N/A</c:v>
                </c:pt>
                <c:pt idx="7">
                  <c:v>0.06</c:v>
                </c:pt>
                <c:pt idx="8">
                  <c:v>#N/A</c:v>
                </c:pt>
                <c:pt idx="9">
                  <c:v>0</c:v>
                </c:pt>
              </c:numCache>
            </c:numRef>
          </c:val>
          <c:extLst>
            <c:ext xmlns:c16="http://schemas.microsoft.com/office/drawing/2014/chart" uri="{C3380CC4-5D6E-409C-BE32-E72D297353CC}">
              <c16:uniqueId val="{00000002-FA2E-442A-9B6A-A2E672AF06B2}"/>
            </c:ext>
          </c:extLst>
        </c:ser>
        <c:ser>
          <c:idx val="3"/>
          <c:order val="3"/>
          <c:tx>
            <c:strRef>
              <c:f>データシート!$A$30</c:f>
              <c:strCache>
                <c:ptCount val="1"/>
                <c:pt idx="0">
                  <c:v>只見町介護老人保健施設特別会計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FA2E-442A-9B6A-A2E672AF06B2}"/>
            </c:ext>
          </c:extLst>
        </c:ser>
        <c:ser>
          <c:idx val="4"/>
          <c:order val="4"/>
          <c:tx>
            <c:strRef>
              <c:f>データシート!$A$31</c:f>
              <c:strCache>
                <c:ptCount val="1"/>
                <c:pt idx="0">
                  <c:v>只見町集落排水事業特別会計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0.08</c:v>
                </c:pt>
                <c:pt idx="4">
                  <c:v>#N/A</c:v>
                </c:pt>
                <c:pt idx="5">
                  <c:v>0.03</c:v>
                </c:pt>
                <c:pt idx="6">
                  <c:v>#N/A</c:v>
                </c:pt>
                <c:pt idx="7">
                  <c:v>0.01</c:v>
                </c:pt>
                <c:pt idx="8">
                  <c:v>#N/A</c:v>
                </c:pt>
                <c:pt idx="9">
                  <c:v>0</c:v>
                </c:pt>
              </c:numCache>
            </c:numRef>
          </c:val>
          <c:extLst>
            <c:ext xmlns:c16="http://schemas.microsoft.com/office/drawing/2014/chart" uri="{C3380CC4-5D6E-409C-BE32-E72D297353CC}">
              <c16:uniqueId val="{00000004-FA2E-442A-9B6A-A2E672AF06B2}"/>
            </c:ext>
          </c:extLst>
        </c:ser>
        <c:ser>
          <c:idx val="5"/>
          <c:order val="5"/>
          <c:tx>
            <c:strRef>
              <c:f>データシート!$A$32</c:f>
              <c:strCache>
                <c:ptCount val="1"/>
                <c:pt idx="0">
                  <c:v>只見町後期高齢者医療特別会計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FA2E-442A-9B6A-A2E672AF06B2}"/>
            </c:ext>
          </c:extLst>
        </c:ser>
        <c:ser>
          <c:idx val="6"/>
          <c:order val="6"/>
          <c:tx>
            <c:strRef>
              <c:f>データシート!$A$33</c:f>
              <c:strCache>
                <c:ptCount val="1"/>
                <c:pt idx="0">
                  <c:v>只見町簡易水道特別会計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6-FA2E-442A-9B6A-A2E672AF06B2}"/>
            </c:ext>
          </c:extLst>
        </c:ser>
        <c:ser>
          <c:idx val="7"/>
          <c:order val="7"/>
          <c:tx>
            <c:strRef>
              <c:f>データシート!$A$34</c:f>
              <c:strCache>
                <c:ptCount val="1"/>
                <c:pt idx="0">
                  <c:v>只見町国民健康保険事業特別会計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c:v>
                </c:pt>
                <c:pt idx="2">
                  <c:v>#N/A</c:v>
                </c:pt>
                <c:pt idx="3">
                  <c:v>0.42</c:v>
                </c:pt>
                <c:pt idx="4">
                  <c:v>#N/A</c:v>
                </c:pt>
                <c:pt idx="5">
                  <c:v>0.03</c:v>
                </c:pt>
                <c:pt idx="6">
                  <c:v>#N/A</c:v>
                </c:pt>
                <c:pt idx="7">
                  <c:v>0.03</c:v>
                </c:pt>
                <c:pt idx="8">
                  <c:v>#N/A</c:v>
                </c:pt>
                <c:pt idx="9">
                  <c:v>0.01</c:v>
                </c:pt>
              </c:numCache>
            </c:numRef>
          </c:val>
          <c:extLst>
            <c:ext xmlns:c16="http://schemas.microsoft.com/office/drawing/2014/chart" uri="{C3380CC4-5D6E-409C-BE32-E72D297353CC}">
              <c16:uniqueId val="{00000007-FA2E-442A-9B6A-A2E672AF06B2}"/>
            </c:ext>
          </c:extLst>
        </c:ser>
        <c:ser>
          <c:idx val="8"/>
          <c:order val="8"/>
          <c:tx>
            <c:strRef>
              <c:f>データシート!$A$35</c:f>
              <c:strCache>
                <c:ptCount val="1"/>
                <c:pt idx="0">
                  <c:v>只見町介護保険事業特別会計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0.51</c:v>
                </c:pt>
                <c:pt idx="2">
                  <c:v>#N/A</c:v>
                </c:pt>
                <c:pt idx="3">
                  <c:v>0.31</c:v>
                </c:pt>
                <c:pt idx="4">
                  <c:v>#N/A</c:v>
                </c:pt>
                <c:pt idx="5">
                  <c:v>0.11</c:v>
                </c:pt>
                <c:pt idx="6">
                  <c:v>#N/A</c:v>
                </c:pt>
                <c:pt idx="7">
                  <c:v>0.13</c:v>
                </c:pt>
                <c:pt idx="8">
                  <c:v>#N/A</c:v>
                </c:pt>
                <c:pt idx="9">
                  <c:v>0.04</c:v>
                </c:pt>
              </c:numCache>
            </c:numRef>
          </c:val>
          <c:extLst>
            <c:ext xmlns:c16="http://schemas.microsoft.com/office/drawing/2014/chart" uri="{C3380CC4-5D6E-409C-BE32-E72D297353CC}">
              <c16:uniqueId val="{00000008-FA2E-442A-9B6A-A2E672AF06B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4.1500000000000004</c:v>
                </c:pt>
                <c:pt idx="2">
                  <c:v>#N/A</c:v>
                </c:pt>
                <c:pt idx="3">
                  <c:v>4.43</c:v>
                </c:pt>
                <c:pt idx="4">
                  <c:v>#N/A</c:v>
                </c:pt>
                <c:pt idx="5">
                  <c:v>3.48</c:v>
                </c:pt>
                <c:pt idx="6">
                  <c:v>#N/A</c:v>
                </c:pt>
                <c:pt idx="7">
                  <c:v>2.27</c:v>
                </c:pt>
                <c:pt idx="8">
                  <c:v>#N/A</c:v>
                </c:pt>
                <c:pt idx="9">
                  <c:v>3.33</c:v>
                </c:pt>
              </c:numCache>
            </c:numRef>
          </c:val>
          <c:extLst>
            <c:ext xmlns:c16="http://schemas.microsoft.com/office/drawing/2014/chart" uri="{C3380CC4-5D6E-409C-BE32-E72D297353CC}">
              <c16:uniqueId val="{00000009-FA2E-442A-9B6A-A2E672AF06B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590</c:v>
                </c:pt>
                <c:pt idx="5">
                  <c:v>574</c:v>
                </c:pt>
                <c:pt idx="8">
                  <c:v>606</c:v>
                </c:pt>
                <c:pt idx="11">
                  <c:v>560</c:v>
                </c:pt>
                <c:pt idx="14">
                  <c:v>579</c:v>
                </c:pt>
              </c:numCache>
            </c:numRef>
          </c:val>
          <c:extLst>
            <c:ext xmlns:c16="http://schemas.microsoft.com/office/drawing/2014/chart" uri="{C3380CC4-5D6E-409C-BE32-E72D297353CC}">
              <c16:uniqueId val="{00000000-586C-497E-B9D9-F593A1657C0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86C-497E-B9D9-F593A1657C0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c:v>
                </c:pt>
                <c:pt idx="3">
                  <c:v>2</c:v>
                </c:pt>
                <c:pt idx="6">
                  <c:v>2</c:v>
                </c:pt>
                <c:pt idx="9">
                  <c:v>1</c:v>
                </c:pt>
                <c:pt idx="12">
                  <c:v>1</c:v>
                </c:pt>
              </c:numCache>
            </c:numRef>
          </c:val>
          <c:extLst>
            <c:ext xmlns:c16="http://schemas.microsoft.com/office/drawing/2014/chart" uri="{C3380CC4-5D6E-409C-BE32-E72D297353CC}">
              <c16:uniqueId val="{00000002-586C-497E-B9D9-F593A1657C0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86C-497E-B9D9-F593A1657C0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230</c:v>
                </c:pt>
                <c:pt idx="3">
                  <c:v>213</c:v>
                </c:pt>
                <c:pt idx="6">
                  <c:v>217</c:v>
                </c:pt>
                <c:pt idx="9">
                  <c:v>159</c:v>
                </c:pt>
                <c:pt idx="12">
                  <c:v>163</c:v>
                </c:pt>
              </c:numCache>
            </c:numRef>
          </c:val>
          <c:extLst>
            <c:ext xmlns:c16="http://schemas.microsoft.com/office/drawing/2014/chart" uri="{C3380CC4-5D6E-409C-BE32-E72D297353CC}">
              <c16:uniqueId val="{00000004-586C-497E-B9D9-F593A1657C0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86C-497E-B9D9-F593A1657C0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86C-497E-B9D9-F593A1657C0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464</c:v>
                </c:pt>
                <c:pt idx="3">
                  <c:v>460</c:v>
                </c:pt>
                <c:pt idx="6">
                  <c:v>457</c:v>
                </c:pt>
                <c:pt idx="9">
                  <c:v>486</c:v>
                </c:pt>
                <c:pt idx="12">
                  <c:v>520</c:v>
                </c:pt>
              </c:numCache>
            </c:numRef>
          </c:val>
          <c:extLst>
            <c:ext xmlns:c16="http://schemas.microsoft.com/office/drawing/2014/chart" uri="{C3380CC4-5D6E-409C-BE32-E72D297353CC}">
              <c16:uniqueId val="{00000007-586C-497E-B9D9-F593A1657C0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106</c:v>
                </c:pt>
                <c:pt idx="2">
                  <c:v>#N/A</c:v>
                </c:pt>
                <c:pt idx="3">
                  <c:v>#N/A</c:v>
                </c:pt>
                <c:pt idx="4">
                  <c:v>101</c:v>
                </c:pt>
                <c:pt idx="5">
                  <c:v>#N/A</c:v>
                </c:pt>
                <c:pt idx="6">
                  <c:v>#N/A</c:v>
                </c:pt>
                <c:pt idx="7">
                  <c:v>70</c:v>
                </c:pt>
                <c:pt idx="8">
                  <c:v>#N/A</c:v>
                </c:pt>
                <c:pt idx="9">
                  <c:v>#N/A</c:v>
                </c:pt>
                <c:pt idx="10">
                  <c:v>86</c:v>
                </c:pt>
                <c:pt idx="11">
                  <c:v>#N/A</c:v>
                </c:pt>
                <c:pt idx="12">
                  <c:v>#N/A</c:v>
                </c:pt>
                <c:pt idx="13">
                  <c:v>105</c:v>
                </c:pt>
                <c:pt idx="14">
                  <c:v>#N/A</c:v>
                </c:pt>
              </c:numCache>
            </c:numRef>
          </c:val>
          <c:smooth val="0"/>
          <c:extLst>
            <c:ext xmlns:c16="http://schemas.microsoft.com/office/drawing/2014/chart" uri="{C3380CC4-5D6E-409C-BE32-E72D297353CC}">
              <c16:uniqueId val="{00000008-586C-497E-B9D9-F593A1657C0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6068</c:v>
                </c:pt>
                <c:pt idx="5">
                  <c:v>6122</c:v>
                </c:pt>
                <c:pt idx="8">
                  <c:v>6568</c:v>
                </c:pt>
                <c:pt idx="11">
                  <c:v>6792</c:v>
                </c:pt>
                <c:pt idx="14">
                  <c:v>7049</c:v>
                </c:pt>
              </c:numCache>
            </c:numRef>
          </c:val>
          <c:extLst>
            <c:ext xmlns:c16="http://schemas.microsoft.com/office/drawing/2014/chart" uri="{C3380CC4-5D6E-409C-BE32-E72D297353CC}">
              <c16:uniqueId val="{00000000-62B7-43E6-BA04-8D6D22D2458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80</c:v>
                </c:pt>
                <c:pt idx="5">
                  <c:v>76</c:v>
                </c:pt>
                <c:pt idx="8">
                  <c:v>73</c:v>
                </c:pt>
                <c:pt idx="11">
                  <c:v>68</c:v>
                </c:pt>
                <c:pt idx="14">
                  <c:v>63</c:v>
                </c:pt>
              </c:numCache>
            </c:numRef>
          </c:val>
          <c:extLst>
            <c:ext xmlns:c16="http://schemas.microsoft.com/office/drawing/2014/chart" uri="{C3380CC4-5D6E-409C-BE32-E72D297353CC}">
              <c16:uniqueId val="{00000001-62B7-43E6-BA04-8D6D22D2458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5534</c:v>
                </c:pt>
                <c:pt idx="5">
                  <c:v>5261</c:v>
                </c:pt>
                <c:pt idx="8">
                  <c:v>5176</c:v>
                </c:pt>
                <c:pt idx="11">
                  <c:v>5617</c:v>
                </c:pt>
                <c:pt idx="14">
                  <c:v>5890</c:v>
                </c:pt>
              </c:numCache>
            </c:numRef>
          </c:val>
          <c:extLst>
            <c:ext xmlns:c16="http://schemas.microsoft.com/office/drawing/2014/chart" uri="{C3380CC4-5D6E-409C-BE32-E72D297353CC}">
              <c16:uniqueId val="{00000002-62B7-43E6-BA04-8D6D22D2458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2B7-43E6-BA04-8D6D22D2458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2B7-43E6-BA04-8D6D22D2458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2B7-43E6-BA04-8D6D22D2458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594</c:v>
                </c:pt>
                <c:pt idx="3">
                  <c:v>505</c:v>
                </c:pt>
                <c:pt idx="6">
                  <c:v>381</c:v>
                </c:pt>
                <c:pt idx="9">
                  <c:v>407</c:v>
                </c:pt>
                <c:pt idx="12">
                  <c:v>403</c:v>
                </c:pt>
              </c:numCache>
            </c:numRef>
          </c:val>
          <c:extLst>
            <c:ext xmlns:c16="http://schemas.microsoft.com/office/drawing/2014/chart" uri="{C3380CC4-5D6E-409C-BE32-E72D297353CC}">
              <c16:uniqueId val="{00000006-62B7-43E6-BA04-8D6D22D2458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62B7-43E6-BA04-8D6D22D2458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2127</c:v>
                </c:pt>
                <c:pt idx="3">
                  <c:v>1994</c:v>
                </c:pt>
                <c:pt idx="6">
                  <c:v>1876</c:v>
                </c:pt>
                <c:pt idx="9">
                  <c:v>1836</c:v>
                </c:pt>
                <c:pt idx="12">
                  <c:v>1784</c:v>
                </c:pt>
              </c:numCache>
            </c:numRef>
          </c:val>
          <c:extLst>
            <c:ext xmlns:c16="http://schemas.microsoft.com/office/drawing/2014/chart" uri="{C3380CC4-5D6E-409C-BE32-E72D297353CC}">
              <c16:uniqueId val="{00000008-62B7-43E6-BA04-8D6D22D2458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25</c:v>
                </c:pt>
              </c:numCache>
            </c:numRef>
          </c:val>
          <c:extLst>
            <c:ext xmlns:c16="http://schemas.microsoft.com/office/drawing/2014/chart" uri="{C3380CC4-5D6E-409C-BE32-E72D297353CC}">
              <c16:uniqueId val="{00000009-62B7-43E6-BA04-8D6D22D2458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4885</c:v>
                </c:pt>
                <c:pt idx="3">
                  <c:v>4839</c:v>
                </c:pt>
                <c:pt idx="6">
                  <c:v>5336</c:v>
                </c:pt>
                <c:pt idx="9">
                  <c:v>6030</c:v>
                </c:pt>
                <c:pt idx="12">
                  <c:v>6398</c:v>
                </c:pt>
              </c:numCache>
            </c:numRef>
          </c:val>
          <c:extLst>
            <c:ext xmlns:c16="http://schemas.microsoft.com/office/drawing/2014/chart" uri="{C3380CC4-5D6E-409C-BE32-E72D297353CC}">
              <c16:uniqueId val="{0000000A-62B7-43E6-BA04-8D6D22D2458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2B7-43E6-BA04-8D6D22D2458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1036</c:v>
                </c:pt>
                <c:pt idx="1">
                  <c:v>1037</c:v>
                </c:pt>
                <c:pt idx="2">
                  <c:v>907</c:v>
                </c:pt>
              </c:numCache>
            </c:numRef>
          </c:val>
          <c:extLst>
            <c:ext xmlns:c16="http://schemas.microsoft.com/office/drawing/2014/chart" uri="{C3380CC4-5D6E-409C-BE32-E72D297353CC}">
              <c16:uniqueId val="{00000000-CC26-409C-B7B7-126CEC0CD63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641</c:v>
                </c:pt>
                <c:pt idx="1">
                  <c:v>702</c:v>
                </c:pt>
                <c:pt idx="2">
                  <c:v>752</c:v>
                </c:pt>
              </c:numCache>
            </c:numRef>
          </c:val>
          <c:extLst>
            <c:ext xmlns:c16="http://schemas.microsoft.com/office/drawing/2014/chart" uri="{C3380CC4-5D6E-409C-BE32-E72D297353CC}">
              <c16:uniqueId val="{00000001-CC26-409C-B7B7-126CEC0CD63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3152</c:v>
                </c:pt>
                <c:pt idx="1">
                  <c:v>3474</c:v>
                </c:pt>
                <c:pt idx="2">
                  <c:v>3820</c:v>
                </c:pt>
              </c:numCache>
            </c:numRef>
          </c:val>
          <c:extLst>
            <c:ext xmlns:c16="http://schemas.microsoft.com/office/drawing/2014/chart" uri="{C3380CC4-5D6E-409C-BE32-E72D297353CC}">
              <c16:uniqueId val="{00000002-CC26-409C-B7B7-126CEC0CD63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{23B9C709-CC6F-440C-9BB3-31DE229CB15E}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5596-4329-BACE-A5412B74BDA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{D51BE572-7C14-4D89-B565-0DDCF4168CC7}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596-4329-BACE-A5412B74BDA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{A7F1F643-C3A8-4C0B-B270-60EEB57C2622}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596-4329-BACE-A5412B74BDA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{FED87738-9FB9-4799-98F3-067709A28D3E}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596-4329-BACE-A5412B74BDA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{BB3C361B-E7D2-470B-BB29-AA0D05216D38}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596-4329-BACE-A5412B74BDAF}"/>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{14CB5784-A2D7-4A14-8BD2-F10B9354EBE0}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5596-4329-BACE-A5412B74BDAF}"/>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{DE04AC96-71ED-4908-9749-D166D7526C9F}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5596-4329-BACE-A5412B74BDAF}"/>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{79502387-5D2F-4CD1-B067-08868BEFE3AA}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5596-4329-BACE-A5412B74BDAF}"/>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{7C05DA1C-B2DF-4646-A73C-701E89B491BA}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5596-4329-BACE-A5412B74BDA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82.7</c:v>
                </c:pt>
                <c:pt idx="8">
                  <c:v>83.1</c:v>
                </c:pt>
                <c:pt idx="16">
                  <c:v>83.1</c:v>
                </c:pt>
                <c:pt idx="24">
                  <c:v>83.2</c:v>
                </c:pt>
                <c:pt idx="32">
                  <c:v>83.5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596-4329-BACE-A5412B74BDA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{5A18ACD1-7EC9-4A96-971B-82FF61F4195C}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5596-4329-BACE-A5412B74BDA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{79E9894F-2DBF-41A4-9E0B-37398EBCB890}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596-4329-BACE-A5412B74BDA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{3D62C453-2B8A-4C66-9155-B166BE98A96B}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596-4329-BACE-A5412B74BDA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{85F6DE0B-B382-4F00-B6F0-75D39608BB24}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596-4329-BACE-A5412B74BDA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{59CB2CD0-A09E-4A47-AA19-6C27C4870541}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596-4329-BACE-A5412B74BDAF}"/>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{31B755C2-664D-4C55-BD49-7EE6EC1109AA}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5596-4329-BACE-A5412B74BDAF}"/>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{ADA88724-76FA-4334-994F-A744C1F6DCC5}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5596-4329-BACE-A5412B74BDAF}"/>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{6F8DB33B-CBDA-4203-BB88-C20BA6C14999}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5596-4329-BACE-A5412B74BDAF}"/>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{E38FCDE4-117A-440D-A5B8-3BEB0202D9DD}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5596-4329-BACE-A5412B74BDA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58.4</c:v>
                </c:pt>
                <c:pt idx="16">
                  <c:v>61.8</c:v>
                </c:pt>
                <c:pt idx="24">
                  <c:v>63.1</c:v>
                </c:pt>
                <c:pt idx="32">
                  <c:v>62.4</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596-4329-BACE-A5412B74BDAF}"/>
            </c:ext>
          </c:extLst>
        </c:ser>
        <c:dLbls>
          <c:showLegendKey val="0"/>
          <c:showVal val="1"/>
          <c:showCatName val="0"/>
          <c:showSerName val="0"/>
          <c:showPercent val="0"/>
          <c:showBubbleSize val="0"/>
        </c:dLbls>
        <c:axId val="46179840"/>
        <c:axId val="46181760"/>
      </c:scatterChart>
      <c:valAx>
        <c:axId val="46179840"/>
        <c:scaling>
          <c:orientation val="maxMin"/>
          <c:max val="64"/>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{D0599D00-946B-45C1-9C68-B85CC18DF747}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1501-45FD-886A-BE2F8852097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{B476F2A5-23A5-488B-BDBB-C1B06B70472A}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501-45FD-886A-BE2F8852097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{0C7E5247-1CC7-4576-A239-5DE5EC75161E}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501-45FD-886A-BE2F8852097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{50E805CD-6885-4F45-8FF6-A4E497493BF1}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501-45FD-886A-BE2F8852097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{7A11F2DC-E8AC-425C-A16A-238973DC39EF}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501-45FD-886A-BE2F8852097D}"/>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{ED3F1723-EDB5-4B23-94CA-B2AB1CB661AD}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1501-45FD-886A-BE2F8852097D}"/>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{A1C8AB73-E20C-41FD-A685-B3C7E5C80913}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1501-45FD-886A-BE2F8852097D}"/>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{D01C951C-8CB9-44DC-BE9F-2A17C74DDF70}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1501-45FD-886A-BE2F8852097D}"/>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{FEEE7769-6035-4E04-BCA8-C65D8DE91B20}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1501-45FD-886A-BE2F8852097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3.1</c:v>
                </c:pt>
                <c:pt idx="8">
                  <c:v>3.2</c:v>
                </c:pt>
                <c:pt idx="16">
                  <c:v>3.2</c:v>
                </c:pt>
                <c:pt idx="24">
                  <c:v>3</c:v>
                </c:pt>
                <c:pt idx="32">
                  <c:v>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501-45FD-886A-BE2F8852097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{F17BF924-D561-4855-8A2F-9A68FBDE9EB7}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1501-45FD-886A-BE2F8852097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{298C127C-A9C1-4B8F-B072-2EE0B55F7539}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501-45FD-886A-BE2F8852097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{A9C42422-9655-49CD-A5CE-AE5566536E04}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501-45FD-886A-BE2F8852097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{A1F2C4D8-A933-44B4-AE4B-711BA9DF31A0}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501-45FD-886A-BE2F8852097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{814CECC3-8D68-40BC-9A40-6EA9625AFBA4}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501-45FD-886A-BE2F8852097D}"/>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{34455498-7442-4013-8B5B-B7C16FDEFD6B}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1501-45FD-886A-BE2F8852097D}"/>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{9393316D-3343-4A8E-BF5F-71A7E81CCBC8}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1501-45FD-886A-BE2F8852097D}"/>
                </c:ext>
              </c:extLst>
            </c:dLbl>
            <c:dLbl>
              <c:idx val="24"/>
              <c:layout>
                <c:manualLayout>
                  <c:x val="-4.4905057365901176E-2"/>
                  <c:y val="-4.349592131553587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{5656E612-066E-47F4-9BA8-5AA060AD9E08}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1501-45FD-886A-BE2F8852097D}"/>
                </c:ext>
              </c:extLst>
            </c:dLbl>
            <c:dLbl>
              <c:idx val="32"/>
              <c:layout>
                <c:manualLayout>
                  <c:x val="-1.8235628084249993E-2"/>
                  <c:y val="-8.1337372860052048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{0B96734C-B844-4AE9-AC51-B873D4A7AD3C}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1501-45FD-886A-BE2F8852097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c:v>
                </c:pt>
                <c:pt idx="8">
                  <c:v>5.6</c:v>
                </c:pt>
                <c:pt idx="16">
                  <c:v>5.3</c:v>
                </c:pt>
                <c:pt idx="24">
                  <c:v>5.8</c:v>
                </c:pt>
                <c:pt idx="32">
                  <c:v>5.8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501-45FD-886A-BE2F8852097D}"/>
            </c:ext>
          </c:extLst>
        </c:ser>
        <c:dLbls>
          <c:showLegendKey val="0"/>
          <c:showVal val="1"/>
          <c:showCatName val="0"/>
          <c:showSerName val="0"/>
          <c:showPercent val="0"/>
          <c:showBubbleSize val="0"/>
        </c:dLbls>
        <c:axId val="84219776"/>
        <c:axId val="84234240"/>
      </c:scatterChart>
      <c:valAx>
        <c:axId val="84219776"/>
        <c:scaling>
          <c:orientation val="maxMin"/>
          <c:max val="6.1"/>
          <c:min val="5.099999999999999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福島県只見町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近年は大規模施設の整備が続いたことによる投資的事業の増加により元利償還金が増加しており、数年後にピークを迎える状況である。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今後とも、緊急度・住民ニーズを的確に把握した事業の選択を行い、起債に依存しない財政運営に努める。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福島県只見町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民具収蔵庫の新築、道路・橋梁、公共施設の長寿命化など大規模な事業実施により、一般会計に係る地方債の現在高は増加している。辺地対策事業債、過疎対策事業債などの優良債の活用を図り負担の抑制に努めるとともに、起債に依存しない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福島県只見町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新型コロナウイルス感染症に対応した各種事業を実施するため、国から交付された新型コロナウイルス感染症対応地方創生臨時交付金では賄えない財源を財政調整基金より１億３千万円取り崩して支出したが、決算剰余金を減債基金へ５千万円積立てし、将来の公共施設の更新、改修等に備え公共施設等再生整備基金へ３億５千万円の積立などを行ったことにより、基金全体としては２億６千６百万円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固定資産税をはじめ、町税収入の減少が懸念される中で、安定した財源の確保に向けた取り組みや、費用対効果を勘案した予算編成や、効率的な予算執行に努めていかなければならないが、災害等の不測の事態や大規模事業など、今後の財政需要の増大にも適切に対応できるよう、それぞれの基金の趣旨、設置目的に従い適正な管理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・公共施設等再生整備基金：公共施設等の更新、改修その他の再生整備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・地域振興基金：地域福祉活動の促進と快適な生活環境施設等の整備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・教育施設等整備基金：教育施設等の整備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・地域産業振興等企業誘致基金：安定雇用を実現する産業の開発振興、企業誘致</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・ＪＲ只見線ゆめ基金：只見線の利用促進活動、施設維持や運行管理費</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・公共施設等再生整備基金：将来の公共施設の更新、改修等に備え、３億５千万円を積立てたことにより増加となった。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・地域振興基金：ふるさと納税推進事業の財源として、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5,728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千円取り崩したことにより減額となった。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災害等の不測の事態や大規模事業など、今後の財政需要の増大にも適切に対応できるよう、それぞれの基金の趣旨、設置目的に従い適正な管理を行う。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令和元年度末の基金残高は、１０億３千７百万円となっており、新型コロナウイルス感染症に対応した事業を実施するため１億３千万円取り崩した。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大規模災害や税収、地方交付税の急激な減収などにも対応できるよう、引き続き標準財政規模の１０％以上の残高を確保しつつ有効に活用していく。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令和元年度末の基金残高は７億２百万円となっており、令和元年度決算剰余金を５千万円積立てたことにより増加となった。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毎年の償還額が令和５年度には７億円を超える見込みのため、高金利の地方債の繰上償還を積極的に実施できよう、それに備えた積立てを行う。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93C714E-A7D0-4742-B7BA-1152C0A279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EECBE6B-968A-476F-BC6E-5516447D01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AF482BF2-2A7F-4594-A9EF-B8B0B98409CB}"/>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52FBF799-5B75-4FE8-8AEA-039CC13C2DED}"/>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33ABBB5-AAA2-4B68-BDB4-5E60DCC74A1A}"/>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647A4AA8-13AD-4927-9686-1C8DB0FD470E}"/>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C10C77B-BAC9-497E-8462-CE1D2729EE28}"/>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EDCE5FEB-FCB9-4620-91FA-938245EC727D}"/>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1B7813E3-DF61-468C-AC93-2782DB721CE9}"/>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DB01F344-EA53-458B-B08E-33C1C4F02A5A}"/>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4DEB608-78FB-41F9-A9B1-B5D12561C8AF}"/>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5A3A9F07-CA13-437C-A544-93904812D655}"/>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ADC1B24C-D558-45CA-B23D-AD645D178439}"/>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25829BEB-3942-4D94-9FF9-C267373F413A}"/>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85C7C4B7-A8EE-44FE-B8B5-EF9E1FCF1792}"/>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1CE5DFA2-180B-4E95-A73C-EDCC9C306E27}"/>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福島県只見町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F652A9FB-BAE8-42D5-A08F-15C70F53876B}"/>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A249DBD1-B813-4D39-AAEB-86E9EF205A51}"/>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4861E0BD-2489-49B9-8F4A-EB42788115AB}"/>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693DBA93-1304-40BC-8649-50E5A83612D3}"/>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1AD493EA-3879-4EB5-B910-FC4BCCB588DF}"/>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F76992D1-0B09-4DC3-9C80-E6F6FBB9746D}"/>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4,178
4,146
747.56
6,495,715
6,294,337
117,113
3,513,588
6,397,718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492FDF22-F546-4125-BA23-659428AD416A}"/>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45A75D59-723C-4895-9A79-89DFE8C09855}"/>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B0BF0AFD-3C66-4839-9189-BD30C9A254D2}"/>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654125E4-20EF-497B-95E6-70200AA6D1B1}"/>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5A17D35C-8B26-4A13-80E3-3E2059E74096}"/>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FCDD0F31-BD13-4E77-9D58-92A5EB3425A6}"/>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381D6C4C-A459-4006-80C1-ECF28CCE4CF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F47EB384-96DE-4B11-8D18-455D627B7D6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9C396CE0-A51E-4CA4-83EB-7A59148A070B}"/>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1A116DAF-2A48-4210-B1CF-F9D478E95E07}"/>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1B531760-778D-4FB1-8E60-B662D9A3E1B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432F306C-3E9F-4E54-B095-7CBE0C1D986F}"/>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79A39997-1A1B-453F-B411-BDB7C4D70C62}"/>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A449A9A0-2497-484F-B181-2864C2873247}"/>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4FFC33AF-E5F1-40B3-83D8-F5F69890BF4C}"/>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26EA6D99-27CB-4FFD-8498-598432FD6C72}"/>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51CCF1D1-0554-4339-B530-F090B950F598}"/>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C5F8C2BD-BC22-45CA-9241-952B3AACA695}"/>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CCC9ED4A-FE97-4BD4-8478-9E180CADA8D7}"/>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4948B3F3-7F89-44D6-B18C-3E068B678113}"/>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82753918-0413-41DC-9AD1-3B2757E831AF}"/>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A74C3943-32AE-455B-B11D-2D715C154C3F}"/>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AF405ADE-FD7D-4605-A0A1-5C7687B9922B}"/>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ED21C13F-13F8-439A-9BB0-0E8BD18E59A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430EADC3-08E4-4CE5-B094-1D3FA024DB1A}"/>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33344823-0853-4932-8F46-871D2B587FF7}"/>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EDE1DA41-1D4D-41E9-BF96-AEEA803D252E}"/>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F1870FF1-DFCC-44EC-A741-3DC90AC8EF9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F6F7E069-FD92-4B93-A255-A23F6C644AC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ED91A1DD-D966-424A-9075-77EB426D1EED}"/>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82F38F25-2C8F-47EA-B5D9-C10F96222D7C}"/>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94B0FEEE-5D4F-40D4-9B99-D6D5F7C1C5AF}"/>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492D1346-D00B-4366-B973-50BAAFB95A7D}"/>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C8A18977-255E-4232-AFDA-14CB0C61C1E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F21FE29-EACE-46EE-85F5-483ED0E584D8}"/>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有形固定資産減価償却率は、類似団体平均を上回っている状況であり、昭和の時代に整備された資産が多く老朽化が進んでいる。資産別では事業用資産が</a:t>
          </a:r>
          <a:r>
            <a:rPr kumimoji="1" lang="en-US" altLang="ja-JP" sz="1100">
              <a:latin typeface="ＭＳ Ｐゴシック" panose="020B0600070205080204" pitchFamily="50" charset="-128"/>
              <a:ea typeface="ＭＳ Ｐゴシック" panose="020B0600070205080204" pitchFamily="50" charset="-128"/>
            </a:rPr>
            <a:t>53.0%</a:t>
          </a:r>
          <a:r>
            <a:rPr kumimoji="1" lang="ja-JP" altLang="en-US" sz="1100">
              <a:latin typeface="ＭＳ Ｐゴシック" panose="020B0600070205080204" pitchFamily="50" charset="-128"/>
              <a:ea typeface="ＭＳ Ｐゴシック" panose="020B0600070205080204" pitchFamily="50" charset="-128"/>
            </a:rPr>
            <a:t>、インフラ資産が</a:t>
          </a:r>
          <a:r>
            <a:rPr kumimoji="1" lang="en-US" altLang="ja-JP" sz="1100">
              <a:latin typeface="ＭＳ Ｐゴシック" panose="020B0600070205080204" pitchFamily="50" charset="-128"/>
              <a:ea typeface="ＭＳ Ｐゴシック" panose="020B0600070205080204" pitchFamily="50" charset="-128"/>
            </a:rPr>
            <a:t>45.1%</a:t>
          </a:r>
          <a:r>
            <a:rPr kumimoji="1" lang="ja-JP" altLang="en-US" sz="1100">
              <a:latin typeface="ＭＳ Ｐゴシック" panose="020B0600070205080204" pitchFamily="50" charset="-128"/>
              <a:ea typeface="ＭＳ Ｐゴシック" panose="020B0600070205080204" pitchFamily="50" charset="-128"/>
            </a:rPr>
            <a:t>となっている。公共施設等総合管理計画に基づく個別施設計画により、老朽化した施設について、集約化、複合化、点検・診断や計画的な保全による長寿命化を進めていくなど、公共施設等の適正管理に努め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349C1228-B75B-4120-872B-6C1D34A4B9E3}"/>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76DDC92A-78A4-4528-8088-60585E771BE2}"/>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6EDBB77C-F3FD-454D-A3BF-9239B13AA2E7}"/>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B16FB58B-A3D6-4E22-8D4E-0874B5B7824A}"/>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3" name="テキスト ボックス 62">
          <a:extLst>
            <a:ext uri="{FF2B5EF4-FFF2-40B4-BE49-F238E27FC236}">
              <a16:creationId xmlns:a16="http://schemas.microsoft.com/office/drawing/2014/main" id="{B8D31EE7-D29F-486F-B3F8-2DCCA0C7E12E}"/>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8A8F83C5-6139-481A-9053-1B5F41FF32EA}"/>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40272413-174F-4EEC-94C5-B10A2D0C46F3}"/>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A3691B7F-8DF1-49C2-98AE-7BD83111F738}"/>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252B3001-0908-4172-9DCB-EA8C6E8A7312}"/>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29DBCC01-2C93-47B6-A82A-AC1EFE8EEBF8}"/>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98A7367E-46CF-4223-8AE4-F02B10A652F7}"/>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CDEEDAA3-DF89-4FE0-99AA-C539BF9EECCB}"/>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84D9C92D-63E7-4068-8D8B-B8A8D8CEE858}"/>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6D765BC5-6F1E-41B5-B151-B7DEC530FED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105918</xdr:rowOff>
    </xdr:from>
    <xdr:to>
      <xdr:col>23</xdr:col>
      <xdr:colOff>85090</xdr:colOff>
      <xdr:row>32</xdr:row>
      <xdr:rowOff>156718</xdr:rowOff>
    </xdr:to>
    <xdr:cxnSp macro="">
      <xdr:nvCxnSpPr>
        <xdr:cNvPr id="73" name="直線コネクタ 72">
          <a:extLst>
            <a:ext uri="{FF2B5EF4-FFF2-40B4-BE49-F238E27FC236}">
              <a16:creationId xmlns:a16="http://schemas.microsoft.com/office/drawing/2014/main" id="{6876154C-0112-4C42-BA54-C8062D306A1F}"/>
            </a:ext>
          </a:extLst>
        </xdr:cNvPr>
        <xdr:cNvCxnSpPr/>
      </xdr:nvCxnSpPr>
      <xdr:spPr>
        <a:xfrm flipV="1">
          <a:off x="4760595" y="5335143"/>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160545</xdr:rowOff>
    </xdr:from>
    <xdr:ext cx="405111" cy="259045"/>
    <xdr:sp macro="" textlink="">
      <xdr:nvSpPr>
        <xdr:cNvPr id="74" name="有形固定資産減価償却率最小値テキスト">
          <a:extLst>
            <a:ext uri="{FF2B5EF4-FFF2-40B4-BE49-F238E27FC236}">
              <a16:creationId xmlns:a16="http://schemas.microsoft.com/office/drawing/2014/main" id="{53F66DF1-BD6E-4228-9655-DEA90E05AA8F}"/>
            </a:ext>
          </a:extLst>
        </xdr:cNvPr>
        <xdr:cNvSpPr txBox="1"/>
      </xdr:nvSpPr>
      <xdr:spPr>
        <a:xfrm>
          <a:off x="4813300" y="6418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156718</xdr:rowOff>
    </xdr:from>
    <xdr:to>
      <xdr:col>23</xdr:col>
      <xdr:colOff>174625</xdr:colOff>
      <xdr:row>32</xdr:row>
      <xdr:rowOff>156718</xdr:rowOff>
    </xdr:to>
    <xdr:cxnSp macro="">
      <xdr:nvCxnSpPr>
        <xdr:cNvPr id="75" name="直線コネクタ 74">
          <a:extLst>
            <a:ext uri="{FF2B5EF4-FFF2-40B4-BE49-F238E27FC236}">
              <a16:creationId xmlns:a16="http://schemas.microsoft.com/office/drawing/2014/main" id="{FE0EF359-0489-4F1B-A1FE-40BBE09F9AA5}"/>
            </a:ext>
          </a:extLst>
        </xdr:cNvPr>
        <xdr:cNvCxnSpPr/>
      </xdr:nvCxnSpPr>
      <xdr:spPr>
        <a:xfrm>
          <a:off x="4673600" y="641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52595</xdr:rowOff>
    </xdr:from>
    <xdr:ext cx="405111" cy="259045"/>
    <xdr:sp macro="" textlink="">
      <xdr:nvSpPr>
        <xdr:cNvPr id="76" name="有形固定資産減価償却率最大値テキスト">
          <a:extLst>
            <a:ext uri="{FF2B5EF4-FFF2-40B4-BE49-F238E27FC236}">
              <a16:creationId xmlns:a16="http://schemas.microsoft.com/office/drawing/2014/main" id="{04608FD1-3D7D-4002-81C8-1FABA162FBAC}"/>
            </a:ext>
          </a:extLst>
        </xdr:cNvPr>
        <xdr:cNvSpPr txBox="1"/>
      </xdr:nvSpPr>
      <xdr:spPr>
        <a:xfrm>
          <a:off x="4813300" y="5110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105918</xdr:rowOff>
    </xdr:from>
    <xdr:to>
      <xdr:col>23</xdr:col>
      <xdr:colOff>174625</xdr:colOff>
      <xdr:row>26</xdr:row>
      <xdr:rowOff>105918</xdr:rowOff>
    </xdr:to>
    <xdr:cxnSp macro="">
      <xdr:nvCxnSpPr>
        <xdr:cNvPr id="77" name="直線コネクタ 76">
          <a:extLst>
            <a:ext uri="{FF2B5EF4-FFF2-40B4-BE49-F238E27FC236}">
              <a16:creationId xmlns:a16="http://schemas.microsoft.com/office/drawing/2014/main" id="{177D9070-4266-43C1-B193-C7D478727C51}"/>
            </a:ext>
          </a:extLst>
        </xdr:cNvPr>
        <xdr:cNvCxnSpPr/>
      </xdr:nvCxnSpPr>
      <xdr:spPr>
        <a:xfrm>
          <a:off x="4673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96918</xdr:rowOff>
    </xdr:from>
    <xdr:ext cx="405111" cy="259045"/>
    <xdr:sp macro="" textlink="">
      <xdr:nvSpPr>
        <xdr:cNvPr id="78" name="有形固定資産減価償却率平均値テキスト">
          <a:extLst>
            <a:ext uri="{FF2B5EF4-FFF2-40B4-BE49-F238E27FC236}">
              <a16:creationId xmlns:a16="http://schemas.microsoft.com/office/drawing/2014/main" id="{2B9848E4-EE09-4C3E-B3A5-4C3F1F4B4252}"/>
            </a:ext>
          </a:extLst>
        </xdr:cNvPr>
        <xdr:cNvSpPr txBox="1"/>
      </xdr:nvSpPr>
      <xdr:spPr>
        <a:xfrm>
          <a:off x="4813300" y="5669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74041</xdr:rowOff>
    </xdr:from>
    <xdr:to>
      <xdr:col>23</xdr:col>
      <xdr:colOff>136525</xdr:colOff>
      <xdr:row>30</xdr:row>
      <xdr:rowOff>4191</xdr:rowOff>
    </xdr:to>
    <xdr:sp macro="" textlink="">
      <xdr:nvSpPr>
        <xdr:cNvPr id="79" name="フローチャート: 判断 78">
          <a:extLst>
            <a:ext uri="{FF2B5EF4-FFF2-40B4-BE49-F238E27FC236}">
              <a16:creationId xmlns:a16="http://schemas.microsoft.com/office/drawing/2014/main" id="{77F9439F-543B-4F5B-9C72-B6400714F8EB}"/>
            </a:ext>
          </a:extLst>
        </xdr:cNvPr>
        <xdr:cNvSpPr/>
      </xdr:nvSpPr>
      <xdr:spPr>
        <a:xfrm>
          <a:off x="47117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89154</xdr:rowOff>
    </xdr:from>
    <xdr:to>
      <xdr:col>19</xdr:col>
      <xdr:colOff>187325</xdr:colOff>
      <xdr:row>30</xdr:row>
      <xdr:rowOff>19304</xdr:rowOff>
    </xdr:to>
    <xdr:sp macro="" textlink="">
      <xdr:nvSpPr>
        <xdr:cNvPr id="80" name="フローチャート: 判断 79">
          <a:extLst>
            <a:ext uri="{FF2B5EF4-FFF2-40B4-BE49-F238E27FC236}">
              <a16:creationId xmlns:a16="http://schemas.microsoft.com/office/drawing/2014/main" id="{6B7BE2D5-F89A-44D5-96AB-B89A914A9E89}"/>
            </a:ext>
          </a:extLst>
        </xdr:cNvPr>
        <xdr:cNvSpPr/>
      </xdr:nvSpPr>
      <xdr:spPr>
        <a:xfrm>
          <a:off x="4000500" y="583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61087</xdr:rowOff>
    </xdr:from>
    <xdr:to>
      <xdr:col>15</xdr:col>
      <xdr:colOff>187325</xdr:colOff>
      <xdr:row>29</xdr:row>
      <xdr:rowOff>162687</xdr:rowOff>
    </xdr:to>
    <xdr:sp macro="" textlink="">
      <xdr:nvSpPr>
        <xdr:cNvPr id="81" name="フローチャート: 判断 80">
          <a:extLst>
            <a:ext uri="{FF2B5EF4-FFF2-40B4-BE49-F238E27FC236}">
              <a16:creationId xmlns:a16="http://schemas.microsoft.com/office/drawing/2014/main" id="{51857CCF-0DF3-4A6A-9646-F527F707C75C}"/>
            </a:ext>
          </a:extLst>
        </xdr:cNvPr>
        <xdr:cNvSpPr/>
      </xdr:nvSpPr>
      <xdr:spPr>
        <a:xfrm>
          <a:off x="3238500" y="58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159131</xdr:rowOff>
    </xdr:from>
    <xdr:to>
      <xdr:col>11</xdr:col>
      <xdr:colOff>187325</xdr:colOff>
      <xdr:row>29</xdr:row>
      <xdr:rowOff>89281</xdr:rowOff>
    </xdr:to>
    <xdr:sp macro="" textlink="">
      <xdr:nvSpPr>
        <xdr:cNvPr id="82" name="フローチャート: 判断 81">
          <a:extLst>
            <a:ext uri="{FF2B5EF4-FFF2-40B4-BE49-F238E27FC236}">
              <a16:creationId xmlns:a16="http://schemas.microsoft.com/office/drawing/2014/main" id="{DEDE5F1B-853D-4583-97EC-D2F89CDBE84D}"/>
            </a:ext>
          </a:extLst>
        </xdr:cNvPr>
        <xdr:cNvSpPr/>
      </xdr:nvSpPr>
      <xdr:spPr>
        <a:xfrm>
          <a:off x="2476500" y="5731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139700</xdr:rowOff>
    </xdr:from>
    <xdr:to>
      <xdr:col>7</xdr:col>
      <xdr:colOff>187325</xdr:colOff>
      <xdr:row>29</xdr:row>
      <xdr:rowOff>69850</xdr:rowOff>
    </xdr:to>
    <xdr:sp macro="" textlink="">
      <xdr:nvSpPr>
        <xdr:cNvPr id="83" name="フローチャート: 判断 82">
          <a:extLst>
            <a:ext uri="{FF2B5EF4-FFF2-40B4-BE49-F238E27FC236}">
              <a16:creationId xmlns:a16="http://schemas.microsoft.com/office/drawing/2014/main" id="{E922D2AE-8109-4184-BC32-3B73BECA3B12}"/>
            </a:ext>
          </a:extLst>
        </xdr:cNvPr>
        <xdr:cNvSpPr/>
      </xdr:nvSpPr>
      <xdr:spPr>
        <a:xfrm>
          <a:off x="1714500" y="571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2D1E9F3-AECA-49DC-873F-6408ED140F62}"/>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38B51490-5B2B-4AFE-ABC8-8B171595818D}"/>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CF2CA174-A9FC-4A0B-B4E7-E6B113CF887D}"/>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E235AF98-71EF-4FCD-94E7-65896CCF7218}"/>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B5D726F2-EA29-4D67-8120-B98997725625}"/>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15240</xdr:rowOff>
    </xdr:from>
    <xdr:to>
      <xdr:col>23</xdr:col>
      <xdr:colOff>136525</xdr:colOff>
      <xdr:row>32</xdr:row>
      <xdr:rowOff>116840</xdr:rowOff>
    </xdr:to>
    <xdr:sp macro="" textlink="">
      <xdr:nvSpPr>
        <xdr:cNvPr id="89" name="楕円 88">
          <a:extLst>
            <a:ext uri="{FF2B5EF4-FFF2-40B4-BE49-F238E27FC236}">
              <a16:creationId xmlns:a16="http://schemas.microsoft.com/office/drawing/2014/main" id="{9C22BED0-805A-4CB6-A7F4-9FBD426A72AD}"/>
            </a:ext>
          </a:extLst>
        </xdr:cNvPr>
        <xdr:cNvSpPr/>
      </xdr:nvSpPr>
      <xdr:spPr>
        <a:xfrm>
          <a:off x="4711700" y="627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101617</xdr:rowOff>
    </xdr:from>
    <xdr:ext cx="405111" cy="259045"/>
    <xdr:sp macro="" textlink="">
      <xdr:nvSpPr>
        <xdr:cNvPr id="90" name="有形固定資産減価償却率該当値テキスト">
          <a:extLst>
            <a:ext uri="{FF2B5EF4-FFF2-40B4-BE49-F238E27FC236}">
              <a16:creationId xmlns:a16="http://schemas.microsoft.com/office/drawing/2014/main" id="{F5803E03-8052-4CD4-90C7-91B7ADFD35AB}"/>
            </a:ext>
          </a:extLst>
        </xdr:cNvPr>
        <xdr:cNvSpPr txBox="1"/>
      </xdr:nvSpPr>
      <xdr:spPr>
        <a:xfrm>
          <a:off x="4813300" y="618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8763</xdr:rowOff>
    </xdr:from>
    <xdr:to>
      <xdr:col>19</xdr:col>
      <xdr:colOff>187325</xdr:colOff>
      <xdr:row>32</xdr:row>
      <xdr:rowOff>110363</xdr:rowOff>
    </xdr:to>
    <xdr:sp macro="" textlink="">
      <xdr:nvSpPr>
        <xdr:cNvPr id="91" name="楕円 90">
          <a:extLst>
            <a:ext uri="{FF2B5EF4-FFF2-40B4-BE49-F238E27FC236}">
              <a16:creationId xmlns:a16="http://schemas.microsoft.com/office/drawing/2014/main" id="{9BED4468-BBB8-4744-A66E-28F0BBB77FB4}"/>
            </a:ext>
          </a:extLst>
        </xdr:cNvPr>
        <xdr:cNvSpPr/>
      </xdr:nvSpPr>
      <xdr:spPr>
        <a:xfrm>
          <a:off x="40005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59563</xdr:rowOff>
    </xdr:from>
    <xdr:to>
      <xdr:col>23</xdr:col>
      <xdr:colOff>85725</xdr:colOff>
      <xdr:row>32</xdr:row>
      <xdr:rowOff>66040</xdr:rowOff>
    </xdr:to>
    <xdr:cxnSp macro="">
      <xdr:nvCxnSpPr>
        <xdr:cNvPr id="92" name="直線コネクタ 91">
          <a:extLst>
            <a:ext uri="{FF2B5EF4-FFF2-40B4-BE49-F238E27FC236}">
              <a16:creationId xmlns:a16="http://schemas.microsoft.com/office/drawing/2014/main" id="{24249276-C3AC-479E-B3BE-B1C943B7FEEE}"/>
            </a:ext>
          </a:extLst>
        </xdr:cNvPr>
        <xdr:cNvCxnSpPr/>
      </xdr:nvCxnSpPr>
      <xdr:spPr>
        <a:xfrm>
          <a:off x="4051300" y="6317488"/>
          <a:ext cx="711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6604</xdr:rowOff>
    </xdr:from>
    <xdr:to>
      <xdr:col>15</xdr:col>
      <xdr:colOff>187325</xdr:colOff>
      <xdr:row>32</xdr:row>
      <xdr:rowOff>108204</xdr:rowOff>
    </xdr:to>
    <xdr:sp macro="" textlink="">
      <xdr:nvSpPr>
        <xdr:cNvPr id="93" name="楕円 92">
          <a:extLst>
            <a:ext uri="{FF2B5EF4-FFF2-40B4-BE49-F238E27FC236}">
              <a16:creationId xmlns:a16="http://schemas.microsoft.com/office/drawing/2014/main" id="{399434B2-3FED-4677-823A-33766FEBD6AB}"/>
            </a:ext>
          </a:extLst>
        </xdr:cNvPr>
        <xdr:cNvSpPr/>
      </xdr:nvSpPr>
      <xdr:spPr>
        <a:xfrm>
          <a:off x="3238500" y="626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57404</xdr:rowOff>
    </xdr:from>
    <xdr:to>
      <xdr:col>19</xdr:col>
      <xdr:colOff>136525</xdr:colOff>
      <xdr:row>32</xdr:row>
      <xdr:rowOff>59563</xdr:rowOff>
    </xdr:to>
    <xdr:cxnSp macro="">
      <xdr:nvCxnSpPr>
        <xdr:cNvPr id="94" name="直線コネクタ 93">
          <a:extLst>
            <a:ext uri="{FF2B5EF4-FFF2-40B4-BE49-F238E27FC236}">
              <a16:creationId xmlns:a16="http://schemas.microsoft.com/office/drawing/2014/main" id="{C34180E2-1E24-47BF-95D1-E013DE04F2E2}"/>
            </a:ext>
          </a:extLst>
        </xdr:cNvPr>
        <xdr:cNvCxnSpPr/>
      </xdr:nvCxnSpPr>
      <xdr:spPr>
        <a:xfrm>
          <a:off x="3289300" y="6315329"/>
          <a:ext cx="762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6604</xdr:rowOff>
    </xdr:from>
    <xdr:to>
      <xdr:col>11</xdr:col>
      <xdr:colOff>187325</xdr:colOff>
      <xdr:row>32</xdr:row>
      <xdr:rowOff>108204</xdr:rowOff>
    </xdr:to>
    <xdr:sp macro="" textlink="">
      <xdr:nvSpPr>
        <xdr:cNvPr id="95" name="楕円 94">
          <a:extLst>
            <a:ext uri="{FF2B5EF4-FFF2-40B4-BE49-F238E27FC236}">
              <a16:creationId xmlns:a16="http://schemas.microsoft.com/office/drawing/2014/main" id="{D1281901-4B67-4D49-B180-029D7CD5751F}"/>
            </a:ext>
          </a:extLst>
        </xdr:cNvPr>
        <xdr:cNvSpPr/>
      </xdr:nvSpPr>
      <xdr:spPr>
        <a:xfrm>
          <a:off x="2476500" y="626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57404</xdr:rowOff>
    </xdr:from>
    <xdr:to>
      <xdr:col>15</xdr:col>
      <xdr:colOff>136525</xdr:colOff>
      <xdr:row>32</xdr:row>
      <xdr:rowOff>57404</xdr:rowOff>
    </xdr:to>
    <xdr:cxnSp macro="">
      <xdr:nvCxnSpPr>
        <xdr:cNvPr id="96" name="直線コネクタ 95">
          <a:extLst>
            <a:ext uri="{FF2B5EF4-FFF2-40B4-BE49-F238E27FC236}">
              <a16:creationId xmlns:a16="http://schemas.microsoft.com/office/drawing/2014/main" id="{96617679-7906-465D-8327-0D80B2223710}"/>
            </a:ext>
          </a:extLst>
        </xdr:cNvPr>
        <xdr:cNvCxnSpPr/>
      </xdr:nvCxnSpPr>
      <xdr:spPr>
        <a:xfrm>
          <a:off x="2527300" y="6315329"/>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169418</xdr:rowOff>
    </xdr:from>
    <xdr:to>
      <xdr:col>7</xdr:col>
      <xdr:colOff>187325</xdr:colOff>
      <xdr:row>32</xdr:row>
      <xdr:rowOff>99568</xdr:rowOff>
    </xdr:to>
    <xdr:sp macro="" textlink="">
      <xdr:nvSpPr>
        <xdr:cNvPr id="97" name="楕円 96">
          <a:extLst>
            <a:ext uri="{FF2B5EF4-FFF2-40B4-BE49-F238E27FC236}">
              <a16:creationId xmlns:a16="http://schemas.microsoft.com/office/drawing/2014/main" id="{8A11913A-0F17-49BE-8BEF-1ADA169554B9}"/>
            </a:ext>
          </a:extLst>
        </xdr:cNvPr>
        <xdr:cNvSpPr/>
      </xdr:nvSpPr>
      <xdr:spPr>
        <a:xfrm>
          <a:off x="1714500" y="625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48768</xdr:rowOff>
    </xdr:from>
    <xdr:to>
      <xdr:col>11</xdr:col>
      <xdr:colOff>136525</xdr:colOff>
      <xdr:row>32</xdr:row>
      <xdr:rowOff>57404</xdr:rowOff>
    </xdr:to>
    <xdr:cxnSp macro="">
      <xdr:nvCxnSpPr>
        <xdr:cNvPr id="98" name="直線コネクタ 97">
          <a:extLst>
            <a:ext uri="{FF2B5EF4-FFF2-40B4-BE49-F238E27FC236}">
              <a16:creationId xmlns:a16="http://schemas.microsoft.com/office/drawing/2014/main" id="{BA2A0026-6104-4063-8997-147C9BD83936}"/>
            </a:ext>
          </a:extLst>
        </xdr:cNvPr>
        <xdr:cNvCxnSpPr/>
      </xdr:nvCxnSpPr>
      <xdr:spPr>
        <a:xfrm>
          <a:off x="1765300" y="6306693"/>
          <a:ext cx="762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35831</xdr:rowOff>
    </xdr:from>
    <xdr:ext cx="405111" cy="259045"/>
    <xdr:sp macro="" textlink="">
      <xdr:nvSpPr>
        <xdr:cNvPr id="99" name="n_1aveValue有形固定資産減価償却率">
          <a:extLst>
            <a:ext uri="{FF2B5EF4-FFF2-40B4-BE49-F238E27FC236}">
              <a16:creationId xmlns:a16="http://schemas.microsoft.com/office/drawing/2014/main" id="{FA22904D-085D-4B7D-A4B8-08C637D02D3C}"/>
            </a:ext>
          </a:extLst>
        </xdr:cNvPr>
        <xdr:cNvSpPr txBox="1"/>
      </xdr:nvSpPr>
      <xdr:spPr>
        <a:xfrm>
          <a:off x="3836044" y="5607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7764</xdr:rowOff>
    </xdr:from>
    <xdr:ext cx="405111" cy="259045"/>
    <xdr:sp macro="" textlink="">
      <xdr:nvSpPr>
        <xdr:cNvPr id="100" name="n_2aveValue有形固定資産減価償却率">
          <a:extLst>
            <a:ext uri="{FF2B5EF4-FFF2-40B4-BE49-F238E27FC236}">
              <a16:creationId xmlns:a16="http://schemas.microsoft.com/office/drawing/2014/main" id="{BA6021E1-13B1-43E5-B336-D0D0EAF1CE00}"/>
            </a:ext>
          </a:extLst>
        </xdr:cNvPr>
        <xdr:cNvSpPr txBox="1"/>
      </xdr:nvSpPr>
      <xdr:spPr>
        <a:xfrm>
          <a:off x="3086744" y="5579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105808</xdr:rowOff>
    </xdr:from>
    <xdr:ext cx="405111" cy="259045"/>
    <xdr:sp macro="" textlink="">
      <xdr:nvSpPr>
        <xdr:cNvPr id="101" name="n_3aveValue有形固定資産減価償却率">
          <a:extLst>
            <a:ext uri="{FF2B5EF4-FFF2-40B4-BE49-F238E27FC236}">
              <a16:creationId xmlns:a16="http://schemas.microsoft.com/office/drawing/2014/main" id="{C5638D69-4071-4A49-9FCE-9EBC1B585CBE}"/>
            </a:ext>
          </a:extLst>
        </xdr:cNvPr>
        <xdr:cNvSpPr txBox="1"/>
      </xdr:nvSpPr>
      <xdr:spPr>
        <a:xfrm>
          <a:off x="2324744" y="550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86377</xdr:rowOff>
    </xdr:from>
    <xdr:ext cx="405111" cy="259045"/>
    <xdr:sp macro="" textlink="">
      <xdr:nvSpPr>
        <xdr:cNvPr id="102" name="n_4aveValue有形固定資産減価償却率">
          <a:extLst>
            <a:ext uri="{FF2B5EF4-FFF2-40B4-BE49-F238E27FC236}">
              <a16:creationId xmlns:a16="http://schemas.microsoft.com/office/drawing/2014/main" id="{58B1011E-09D0-4E5E-A758-1194739A1FDD}"/>
            </a:ext>
          </a:extLst>
        </xdr:cNvPr>
        <xdr:cNvSpPr txBox="1"/>
      </xdr:nvSpPr>
      <xdr:spPr>
        <a:xfrm>
          <a:off x="1562744" y="548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101490</xdr:rowOff>
    </xdr:from>
    <xdr:ext cx="405111" cy="259045"/>
    <xdr:sp macro="" textlink="">
      <xdr:nvSpPr>
        <xdr:cNvPr id="103" name="n_1mainValue有形固定資産減価償却率">
          <a:extLst>
            <a:ext uri="{FF2B5EF4-FFF2-40B4-BE49-F238E27FC236}">
              <a16:creationId xmlns:a16="http://schemas.microsoft.com/office/drawing/2014/main" id="{7871C9EA-3196-4839-BE7E-1810E371A1D2}"/>
            </a:ext>
          </a:extLst>
        </xdr:cNvPr>
        <xdr:cNvSpPr txBox="1"/>
      </xdr:nvSpPr>
      <xdr:spPr>
        <a:xfrm>
          <a:off x="3836044" y="6359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99331</xdr:rowOff>
    </xdr:from>
    <xdr:ext cx="405111" cy="259045"/>
    <xdr:sp macro="" textlink="">
      <xdr:nvSpPr>
        <xdr:cNvPr id="104" name="n_2mainValue有形固定資産減価償却率">
          <a:extLst>
            <a:ext uri="{FF2B5EF4-FFF2-40B4-BE49-F238E27FC236}">
              <a16:creationId xmlns:a16="http://schemas.microsoft.com/office/drawing/2014/main" id="{80307011-E956-4865-ACB0-25EB2ABE2353}"/>
            </a:ext>
          </a:extLst>
        </xdr:cNvPr>
        <xdr:cNvSpPr txBox="1"/>
      </xdr:nvSpPr>
      <xdr:spPr>
        <a:xfrm>
          <a:off x="3086744" y="6357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99331</xdr:rowOff>
    </xdr:from>
    <xdr:ext cx="405111" cy="259045"/>
    <xdr:sp macro="" textlink="">
      <xdr:nvSpPr>
        <xdr:cNvPr id="105" name="n_3mainValue有形固定資産減価償却率">
          <a:extLst>
            <a:ext uri="{FF2B5EF4-FFF2-40B4-BE49-F238E27FC236}">
              <a16:creationId xmlns:a16="http://schemas.microsoft.com/office/drawing/2014/main" id="{3BBF64A4-05EA-4F97-B7D2-E8500ACE2D9D}"/>
            </a:ext>
          </a:extLst>
        </xdr:cNvPr>
        <xdr:cNvSpPr txBox="1"/>
      </xdr:nvSpPr>
      <xdr:spPr>
        <a:xfrm>
          <a:off x="2324744" y="6357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90695</xdr:rowOff>
    </xdr:from>
    <xdr:ext cx="405111" cy="259045"/>
    <xdr:sp macro="" textlink="">
      <xdr:nvSpPr>
        <xdr:cNvPr id="106" name="n_4mainValue有形固定資産減価償却率">
          <a:extLst>
            <a:ext uri="{FF2B5EF4-FFF2-40B4-BE49-F238E27FC236}">
              <a16:creationId xmlns:a16="http://schemas.microsoft.com/office/drawing/2014/main" id="{6183CC67-2A70-4413-9BD0-44CFE41F02E5}"/>
            </a:ext>
          </a:extLst>
        </xdr:cNvPr>
        <xdr:cNvSpPr txBox="1"/>
      </xdr:nvSpPr>
      <xdr:spPr>
        <a:xfrm>
          <a:off x="1562744" y="6348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C8F58C10-8FB2-411C-BB35-28BE7B4024B9}"/>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9EFFACC5-97EA-44A7-A7C6-CE15CFF13845}"/>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9D8867E0-FB45-48CA-B6A2-E620A8D59EB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[ 205.7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8AA8C7CE-933E-4806-931F-88A0A9810B25}"/>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8CF940DE-951C-4E6C-88C0-6E90AA4CCA21}"/>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B0DF5A2D-7154-49C6-A3F7-B8249AB2CA8E}"/>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63529734-37C3-4D48-8F53-42D12FBAA389}"/>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04A3DF0C-B749-448E-B8ED-394550A5A88E}"/>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3EB9DA8F-B6B1-4368-9C36-7B72C94BCDE6}"/>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776AB34A-DC4B-4E4A-84E3-532D232A9E46}"/>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0ED6E7E0-1D03-4756-81F3-C7007BF19F28}"/>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E8ACFB90-2466-4725-96D6-A0486658AAFE}"/>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622F623C-D253-4AA7-ADC5-E39E556D4AD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債務償還比率は類似団体平均を下回っており、主な要因としては、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地方債の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任意繰上償還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地方債残高の圧縮に努めて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おり、今後も金利の高い地方債を中心に積極的な繰上償還に努める。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C56B3032-9315-4ED7-9AE3-B1C7B9DCAECE}"/>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9C2F0FD1-BF36-4931-B7EF-99E0E8A1F65D}"/>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02D60DCC-100F-4251-8E08-A85C8B403996}"/>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a:extLst>
            <a:ext uri="{FF2B5EF4-FFF2-40B4-BE49-F238E27FC236}">
              <a16:creationId xmlns:a16="http://schemas.microsoft.com/office/drawing/2014/main" id="{B00C7B4A-4CD8-4C9D-81E3-3A64B16E70D3}"/>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4" name="テキスト ボックス 123">
          <a:extLst>
            <a:ext uri="{FF2B5EF4-FFF2-40B4-BE49-F238E27FC236}">
              <a16:creationId xmlns:a16="http://schemas.microsoft.com/office/drawing/2014/main" id="{EB629D25-28DD-486A-B0C6-086DC7A6ECBF}"/>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a:extLst>
            <a:ext uri="{FF2B5EF4-FFF2-40B4-BE49-F238E27FC236}">
              <a16:creationId xmlns:a16="http://schemas.microsoft.com/office/drawing/2014/main" id="{7E11532B-3D69-4313-9AF4-3DD31D1397B3}"/>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a:extLst>
            <a:ext uri="{FF2B5EF4-FFF2-40B4-BE49-F238E27FC236}">
              <a16:creationId xmlns:a16="http://schemas.microsoft.com/office/drawing/2014/main" id="{7B027A6C-37A7-4996-88FB-288A94A0C32C}"/>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a:extLst>
            <a:ext uri="{FF2B5EF4-FFF2-40B4-BE49-F238E27FC236}">
              <a16:creationId xmlns:a16="http://schemas.microsoft.com/office/drawing/2014/main" id="{1B5F5212-EF44-44D8-9A23-B1153192A103}"/>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a:extLst>
            <a:ext uri="{FF2B5EF4-FFF2-40B4-BE49-F238E27FC236}">
              <a16:creationId xmlns:a16="http://schemas.microsoft.com/office/drawing/2014/main" id="{7A428D6B-C202-45E3-B99A-2E7B0537EE21}"/>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a:extLst>
            <a:ext uri="{FF2B5EF4-FFF2-40B4-BE49-F238E27FC236}">
              <a16:creationId xmlns:a16="http://schemas.microsoft.com/office/drawing/2014/main" id="{E0986C50-45CF-47DB-A6F3-395A2C464ED9}"/>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a:extLst>
            <a:ext uri="{FF2B5EF4-FFF2-40B4-BE49-F238E27FC236}">
              <a16:creationId xmlns:a16="http://schemas.microsoft.com/office/drawing/2014/main" id="{F7C2AAEC-8DC0-4305-BE24-AC1386766799}"/>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a:extLst>
            <a:ext uri="{FF2B5EF4-FFF2-40B4-BE49-F238E27FC236}">
              <a16:creationId xmlns:a16="http://schemas.microsoft.com/office/drawing/2014/main" id="{952E7F77-9FB1-480C-92D7-6D028012F415}"/>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a:extLst>
            <a:ext uri="{FF2B5EF4-FFF2-40B4-BE49-F238E27FC236}">
              <a16:creationId xmlns:a16="http://schemas.microsoft.com/office/drawing/2014/main" id="{69DE1BFD-3FBD-4AA9-9E60-9FB567EEF4CD}"/>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48BA4E0A-72A3-4C0C-A718-7FBB92A133E3}"/>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E0D2F4D7-CD17-4EB0-9DBD-EFDC34615F6E}"/>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69670</xdr:rowOff>
    </xdr:to>
    <xdr:cxnSp macro="">
      <xdr:nvCxnSpPr>
        <xdr:cNvPr id="135" name="直線コネクタ 134">
          <a:extLst>
            <a:ext uri="{FF2B5EF4-FFF2-40B4-BE49-F238E27FC236}">
              <a16:creationId xmlns:a16="http://schemas.microsoft.com/office/drawing/2014/main" id="{DD873B13-EAA4-4159-B174-7350C6BE1E2C}"/>
            </a:ext>
          </a:extLst>
        </xdr:cNvPr>
        <xdr:cNvCxnSpPr/>
      </xdr:nvCxnSpPr>
      <xdr:spPr>
        <a:xfrm flipV="1">
          <a:off x="14793595" y="5312833"/>
          <a:ext cx="1269" cy="152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73497</xdr:rowOff>
    </xdr:from>
    <xdr:ext cx="469744" cy="259045"/>
    <xdr:sp macro="" textlink="">
      <xdr:nvSpPr>
        <xdr:cNvPr id="136" name="債務償還比率最小値テキスト">
          <a:extLst>
            <a:ext uri="{FF2B5EF4-FFF2-40B4-BE49-F238E27FC236}">
              <a16:creationId xmlns:a16="http://schemas.microsoft.com/office/drawing/2014/main" id="{BEB15502-CBF9-4E06-B662-66C000340505}"/>
            </a:ext>
          </a:extLst>
        </xdr:cNvPr>
        <xdr:cNvSpPr txBox="1"/>
      </xdr:nvSpPr>
      <xdr:spPr>
        <a:xfrm>
          <a:off x="14846300" y="684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69670</xdr:rowOff>
    </xdr:from>
    <xdr:to>
      <xdr:col>76</xdr:col>
      <xdr:colOff>111125</xdr:colOff>
      <xdr:row>35</xdr:row>
      <xdr:rowOff>69670</xdr:rowOff>
    </xdr:to>
    <xdr:cxnSp macro="">
      <xdr:nvCxnSpPr>
        <xdr:cNvPr id="137" name="直線コネクタ 136">
          <a:extLst>
            <a:ext uri="{FF2B5EF4-FFF2-40B4-BE49-F238E27FC236}">
              <a16:creationId xmlns:a16="http://schemas.microsoft.com/office/drawing/2014/main" id="{D2776C9A-7884-4D75-9852-DD9EF16D939B}"/>
            </a:ext>
          </a:extLst>
        </xdr:cNvPr>
        <xdr:cNvCxnSpPr/>
      </xdr:nvCxnSpPr>
      <xdr:spPr>
        <a:xfrm>
          <a:off x="14706600" y="6841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a:extLst>
            <a:ext uri="{FF2B5EF4-FFF2-40B4-BE49-F238E27FC236}">
              <a16:creationId xmlns:a16="http://schemas.microsoft.com/office/drawing/2014/main" id="{CF8D59A9-82BB-45F7-AC6A-23A180FE2601}"/>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a:extLst>
            <a:ext uri="{FF2B5EF4-FFF2-40B4-BE49-F238E27FC236}">
              <a16:creationId xmlns:a16="http://schemas.microsoft.com/office/drawing/2014/main" id="{5DA1A62F-C9BA-4FE4-B0B9-4CA06C75F684}"/>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62353</xdr:rowOff>
    </xdr:from>
    <xdr:ext cx="469744" cy="259045"/>
    <xdr:sp macro="" textlink="">
      <xdr:nvSpPr>
        <xdr:cNvPr id="140" name="債務償還比率平均値テキスト">
          <a:extLst>
            <a:ext uri="{FF2B5EF4-FFF2-40B4-BE49-F238E27FC236}">
              <a16:creationId xmlns:a16="http://schemas.microsoft.com/office/drawing/2014/main" id="{A258A147-DEF6-4566-A62F-BF63DD6BAAE2}"/>
            </a:ext>
          </a:extLst>
        </xdr:cNvPr>
        <xdr:cNvSpPr txBox="1"/>
      </xdr:nvSpPr>
      <xdr:spPr>
        <a:xfrm>
          <a:off x="14846300" y="56344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83926</xdr:rowOff>
    </xdr:from>
    <xdr:to>
      <xdr:col>76</xdr:col>
      <xdr:colOff>73025</xdr:colOff>
      <xdr:row>29</xdr:row>
      <xdr:rowOff>14076</xdr:rowOff>
    </xdr:to>
    <xdr:sp macro="" textlink="">
      <xdr:nvSpPr>
        <xdr:cNvPr id="141" name="フローチャート: 判断 140">
          <a:extLst>
            <a:ext uri="{FF2B5EF4-FFF2-40B4-BE49-F238E27FC236}">
              <a16:creationId xmlns:a16="http://schemas.microsoft.com/office/drawing/2014/main" id="{DD8D0B7A-08B6-4BA0-8487-6C34D8BCB0BB}"/>
            </a:ext>
          </a:extLst>
        </xdr:cNvPr>
        <xdr:cNvSpPr/>
      </xdr:nvSpPr>
      <xdr:spPr>
        <a:xfrm>
          <a:off x="14744700" y="565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14129</xdr:rowOff>
    </xdr:from>
    <xdr:to>
      <xdr:col>72</xdr:col>
      <xdr:colOff>123825</xdr:colOff>
      <xdr:row>29</xdr:row>
      <xdr:rowOff>115729</xdr:rowOff>
    </xdr:to>
    <xdr:sp macro="" textlink="">
      <xdr:nvSpPr>
        <xdr:cNvPr id="142" name="フローチャート: 判断 141">
          <a:extLst>
            <a:ext uri="{FF2B5EF4-FFF2-40B4-BE49-F238E27FC236}">
              <a16:creationId xmlns:a16="http://schemas.microsoft.com/office/drawing/2014/main" id="{70DA6347-95BD-4057-92B9-E306A4CB9C5B}"/>
            </a:ext>
          </a:extLst>
        </xdr:cNvPr>
        <xdr:cNvSpPr/>
      </xdr:nvSpPr>
      <xdr:spPr>
        <a:xfrm>
          <a:off x="14033500" y="575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109474</xdr:rowOff>
    </xdr:from>
    <xdr:to>
      <xdr:col>68</xdr:col>
      <xdr:colOff>123825</xdr:colOff>
      <xdr:row>29</xdr:row>
      <xdr:rowOff>39624</xdr:rowOff>
    </xdr:to>
    <xdr:sp macro="" textlink="">
      <xdr:nvSpPr>
        <xdr:cNvPr id="143" name="フローチャート: 判断 142">
          <a:extLst>
            <a:ext uri="{FF2B5EF4-FFF2-40B4-BE49-F238E27FC236}">
              <a16:creationId xmlns:a16="http://schemas.microsoft.com/office/drawing/2014/main" id="{AD2DC9F6-BAA4-4ECC-B702-63E7A8D83EDB}"/>
            </a:ext>
          </a:extLst>
        </xdr:cNvPr>
        <xdr:cNvSpPr/>
      </xdr:nvSpPr>
      <xdr:spPr>
        <a:xfrm>
          <a:off x="13271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144918</xdr:rowOff>
    </xdr:from>
    <xdr:to>
      <xdr:col>64</xdr:col>
      <xdr:colOff>123825</xdr:colOff>
      <xdr:row>29</xdr:row>
      <xdr:rowOff>75068</xdr:rowOff>
    </xdr:to>
    <xdr:sp macro="" textlink="">
      <xdr:nvSpPr>
        <xdr:cNvPr id="144" name="フローチャート: 判断 143">
          <a:extLst>
            <a:ext uri="{FF2B5EF4-FFF2-40B4-BE49-F238E27FC236}">
              <a16:creationId xmlns:a16="http://schemas.microsoft.com/office/drawing/2014/main" id="{7987967F-E1A2-4C38-BD33-87361730C91D}"/>
            </a:ext>
          </a:extLst>
        </xdr:cNvPr>
        <xdr:cNvSpPr/>
      </xdr:nvSpPr>
      <xdr:spPr>
        <a:xfrm>
          <a:off x="12509500" y="57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21146</xdr:rowOff>
    </xdr:from>
    <xdr:to>
      <xdr:col>60</xdr:col>
      <xdr:colOff>123825</xdr:colOff>
      <xdr:row>29</xdr:row>
      <xdr:rowOff>122746</xdr:rowOff>
    </xdr:to>
    <xdr:sp macro="" textlink="">
      <xdr:nvSpPr>
        <xdr:cNvPr id="145" name="フローチャート: 判断 144">
          <a:extLst>
            <a:ext uri="{FF2B5EF4-FFF2-40B4-BE49-F238E27FC236}">
              <a16:creationId xmlns:a16="http://schemas.microsoft.com/office/drawing/2014/main" id="{8A4F0A89-8D12-4A36-99BA-B536D541F1F8}"/>
            </a:ext>
          </a:extLst>
        </xdr:cNvPr>
        <xdr:cNvSpPr/>
      </xdr:nvSpPr>
      <xdr:spPr>
        <a:xfrm>
          <a:off x="11747500" y="5764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9E5E425-16E0-48D9-9FA1-E59231B09F14}"/>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697DDE2A-E08C-43EA-868D-4087133527E2}"/>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4F257F61-D9C5-48AD-93DF-AE97E4AB9BF9}"/>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1A6CBF0A-DB4C-4B8E-97B6-5FABCF42B368}"/>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F7436C7B-E8F4-4562-AC47-D59371794A1F}"/>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59997</xdr:rowOff>
    </xdr:from>
    <xdr:to>
      <xdr:col>76</xdr:col>
      <xdr:colOff>73025</xdr:colOff>
      <xdr:row>28</xdr:row>
      <xdr:rowOff>161597</xdr:rowOff>
    </xdr:to>
    <xdr:sp macro="" textlink="">
      <xdr:nvSpPr>
        <xdr:cNvPr id="151" name="楕円 150">
          <a:extLst>
            <a:ext uri="{FF2B5EF4-FFF2-40B4-BE49-F238E27FC236}">
              <a16:creationId xmlns:a16="http://schemas.microsoft.com/office/drawing/2014/main" id="{7D2953D1-4E2A-4570-A84E-9DDE0F8241B9}"/>
            </a:ext>
          </a:extLst>
        </xdr:cNvPr>
        <xdr:cNvSpPr/>
      </xdr:nvSpPr>
      <xdr:spPr>
        <a:xfrm>
          <a:off x="14744700" y="563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82874</xdr:rowOff>
    </xdr:from>
    <xdr:ext cx="469744" cy="259045"/>
    <xdr:sp macro="" textlink="">
      <xdr:nvSpPr>
        <xdr:cNvPr id="152" name="債務償還比率該当値テキスト">
          <a:extLst>
            <a:ext uri="{FF2B5EF4-FFF2-40B4-BE49-F238E27FC236}">
              <a16:creationId xmlns:a16="http://schemas.microsoft.com/office/drawing/2014/main" id="{7630F535-F929-4ECD-83FA-76E895CCF40C}"/>
            </a:ext>
          </a:extLst>
        </xdr:cNvPr>
        <xdr:cNvSpPr txBox="1"/>
      </xdr:nvSpPr>
      <xdr:spPr>
        <a:xfrm>
          <a:off x="14846300" y="548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48842</xdr:rowOff>
    </xdr:from>
    <xdr:to>
      <xdr:col>72</xdr:col>
      <xdr:colOff>123825</xdr:colOff>
      <xdr:row>28</xdr:row>
      <xdr:rowOff>150442</xdr:rowOff>
    </xdr:to>
    <xdr:sp macro="" textlink="">
      <xdr:nvSpPr>
        <xdr:cNvPr id="153" name="楕円 152">
          <a:extLst>
            <a:ext uri="{FF2B5EF4-FFF2-40B4-BE49-F238E27FC236}">
              <a16:creationId xmlns:a16="http://schemas.microsoft.com/office/drawing/2014/main" id="{77595B4F-DBDD-4B4C-ABB3-6FD564536F7F}"/>
            </a:ext>
          </a:extLst>
        </xdr:cNvPr>
        <xdr:cNvSpPr/>
      </xdr:nvSpPr>
      <xdr:spPr>
        <a:xfrm>
          <a:off x="14033500" y="562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99642</xdr:rowOff>
    </xdr:from>
    <xdr:to>
      <xdr:col>76</xdr:col>
      <xdr:colOff>22225</xdr:colOff>
      <xdr:row>28</xdr:row>
      <xdr:rowOff>110797</xdr:rowOff>
    </xdr:to>
    <xdr:cxnSp macro="">
      <xdr:nvCxnSpPr>
        <xdr:cNvPr id="154" name="直線コネクタ 153">
          <a:extLst>
            <a:ext uri="{FF2B5EF4-FFF2-40B4-BE49-F238E27FC236}">
              <a16:creationId xmlns:a16="http://schemas.microsoft.com/office/drawing/2014/main" id="{06D39CD7-C517-49B6-A9B4-C7A4F7AE2B5D}"/>
            </a:ext>
          </a:extLst>
        </xdr:cNvPr>
        <xdr:cNvCxnSpPr/>
      </xdr:nvCxnSpPr>
      <xdr:spPr>
        <a:xfrm>
          <a:off x="14084300" y="5671767"/>
          <a:ext cx="711200" cy="1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10340</xdr:rowOff>
    </xdr:from>
    <xdr:to>
      <xdr:col>68</xdr:col>
      <xdr:colOff>123825</xdr:colOff>
      <xdr:row>28</xdr:row>
      <xdr:rowOff>111940</xdr:rowOff>
    </xdr:to>
    <xdr:sp macro="" textlink="">
      <xdr:nvSpPr>
        <xdr:cNvPr id="155" name="楕円 154">
          <a:extLst>
            <a:ext uri="{FF2B5EF4-FFF2-40B4-BE49-F238E27FC236}">
              <a16:creationId xmlns:a16="http://schemas.microsoft.com/office/drawing/2014/main" id="{AD96954E-2BAA-406A-98E6-AC2B9945E3DC}"/>
            </a:ext>
          </a:extLst>
        </xdr:cNvPr>
        <xdr:cNvSpPr/>
      </xdr:nvSpPr>
      <xdr:spPr>
        <a:xfrm>
          <a:off x="13271500" y="558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61140</xdr:rowOff>
    </xdr:from>
    <xdr:to>
      <xdr:col>72</xdr:col>
      <xdr:colOff>73025</xdr:colOff>
      <xdr:row>28</xdr:row>
      <xdr:rowOff>99642</xdr:rowOff>
    </xdr:to>
    <xdr:cxnSp macro="">
      <xdr:nvCxnSpPr>
        <xdr:cNvPr id="156" name="直線コネクタ 155">
          <a:extLst>
            <a:ext uri="{FF2B5EF4-FFF2-40B4-BE49-F238E27FC236}">
              <a16:creationId xmlns:a16="http://schemas.microsoft.com/office/drawing/2014/main" id="{4B97628F-0F53-40C9-AF5E-8FE4FE9F8816}"/>
            </a:ext>
          </a:extLst>
        </xdr:cNvPr>
        <xdr:cNvCxnSpPr/>
      </xdr:nvCxnSpPr>
      <xdr:spPr>
        <a:xfrm>
          <a:off x="13322300" y="5633265"/>
          <a:ext cx="762000" cy="3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115221</xdr:rowOff>
    </xdr:from>
    <xdr:to>
      <xdr:col>64</xdr:col>
      <xdr:colOff>123825</xdr:colOff>
      <xdr:row>28</xdr:row>
      <xdr:rowOff>45371</xdr:rowOff>
    </xdr:to>
    <xdr:sp macro="" textlink="">
      <xdr:nvSpPr>
        <xdr:cNvPr id="157" name="楕円 156">
          <a:extLst>
            <a:ext uri="{FF2B5EF4-FFF2-40B4-BE49-F238E27FC236}">
              <a16:creationId xmlns:a16="http://schemas.microsoft.com/office/drawing/2014/main" id="{0AA44929-3AC8-4AA1-B3C5-47D6A0B52AA2}"/>
            </a:ext>
          </a:extLst>
        </xdr:cNvPr>
        <xdr:cNvSpPr/>
      </xdr:nvSpPr>
      <xdr:spPr>
        <a:xfrm>
          <a:off x="12509500" y="551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166021</xdr:rowOff>
    </xdr:from>
    <xdr:to>
      <xdr:col>68</xdr:col>
      <xdr:colOff>73025</xdr:colOff>
      <xdr:row>28</xdr:row>
      <xdr:rowOff>61140</xdr:rowOff>
    </xdr:to>
    <xdr:cxnSp macro="">
      <xdr:nvCxnSpPr>
        <xdr:cNvPr id="158" name="直線コネクタ 157">
          <a:extLst>
            <a:ext uri="{FF2B5EF4-FFF2-40B4-BE49-F238E27FC236}">
              <a16:creationId xmlns:a16="http://schemas.microsoft.com/office/drawing/2014/main" id="{63B29A65-CBEA-4929-B320-1D9CCCAB8C8D}"/>
            </a:ext>
          </a:extLst>
        </xdr:cNvPr>
        <xdr:cNvCxnSpPr/>
      </xdr:nvCxnSpPr>
      <xdr:spPr>
        <a:xfrm>
          <a:off x="12560300" y="5566696"/>
          <a:ext cx="762000" cy="66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87154</xdr:rowOff>
    </xdr:from>
    <xdr:to>
      <xdr:col>60</xdr:col>
      <xdr:colOff>123825</xdr:colOff>
      <xdr:row>28</xdr:row>
      <xdr:rowOff>17304</xdr:rowOff>
    </xdr:to>
    <xdr:sp macro="" textlink="">
      <xdr:nvSpPr>
        <xdr:cNvPr id="159" name="楕円 158">
          <a:extLst>
            <a:ext uri="{FF2B5EF4-FFF2-40B4-BE49-F238E27FC236}">
              <a16:creationId xmlns:a16="http://schemas.microsoft.com/office/drawing/2014/main" id="{0665BBE8-D71A-4521-B214-143B2F4C5B39}"/>
            </a:ext>
          </a:extLst>
        </xdr:cNvPr>
        <xdr:cNvSpPr/>
      </xdr:nvSpPr>
      <xdr:spPr>
        <a:xfrm>
          <a:off x="11747500" y="548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137954</xdr:rowOff>
    </xdr:from>
    <xdr:to>
      <xdr:col>64</xdr:col>
      <xdr:colOff>73025</xdr:colOff>
      <xdr:row>27</xdr:row>
      <xdr:rowOff>166021</xdr:rowOff>
    </xdr:to>
    <xdr:cxnSp macro="">
      <xdr:nvCxnSpPr>
        <xdr:cNvPr id="160" name="直線コネクタ 159">
          <a:extLst>
            <a:ext uri="{FF2B5EF4-FFF2-40B4-BE49-F238E27FC236}">
              <a16:creationId xmlns:a16="http://schemas.microsoft.com/office/drawing/2014/main" id="{C3EDDF89-E430-45F3-BDB0-3B70DF5C0D27}"/>
            </a:ext>
          </a:extLst>
        </xdr:cNvPr>
        <xdr:cNvCxnSpPr/>
      </xdr:nvCxnSpPr>
      <xdr:spPr>
        <a:xfrm>
          <a:off x="11798300" y="5538629"/>
          <a:ext cx="762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106856</xdr:rowOff>
    </xdr:from>
    <xdr:ext cx="469744" cy="259045"/>
    <xdr:sp macro="" textlink="">
      <xdr:nvSpPr>
        <xdr:cNvPr id="161" name="n_1aveValue債務償還比率">
          <a:extLst>
            <a:ext uri="{FF2B5EF4-FFF2-40B4-BE49-F238E27FC236}">
              <a16:creationId xmlns:a16="http://schemas.microsoft.com/office/drawing/2014/main" id="{E1AC21CB-3C0F-45FB-AA79-CCA70A461FF1}"/>
            </a:ext>
          </a:extLst>
        </xdr:cNvPr>
        <xdr:cNvSpPr txBox="1"/>
      </xdr:nvSpPr>
      <xdr:spPr>
        <a:xfrm>
          <a:off x="13836727" y="5850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30751</xdr:rowOff>
    </xdr:from>
    <xdr:ext cx="469744" cy="259045"/>
    <xdr:sp macro="" textlink="">
      <xdr:nvSpPr>
        <xdr:cNvPr id="162" name="n_2aveValue債務償還比率">
          <a:extLst>
            <a:ext uri="{FF2B5EF4-FFF2-40B4-BE49-F238E27FC236}">
              <a16:creationId xmlns:a16="http://schemas.microsoft.com/office/drawing/2014/main" id="{A02AA86B-1B75-493C-BEC5-EE5235BB833A}"/>
            </a:ext>
          </a:extLst>
        </xdr:cNvPr>
        <xdr:cNvSpPr txBox="1"/>
      </xdr:nvSpPr>
      <xdr:spPr>
        <a:xfrm>
          <a:off x="13087427" y="5774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66195</xdr:rowOff>
    </xdr:from>
    <xdr:ext cx="469744" cy="259045"/>
    <xdr:sp macro="" textlink="">
      <xdr:nvSpPr>
        <xdr:cNvPr id="163" name="n_3aveValue債務償還比率">
          <a:extLst>
            <a:ext uri="{FF2B5EF4-FFF2-40B4-BE49-F238E27FC236}">
              <a16:creationId xmlns:a16="http://schemas.microsoft.com/office/drawing/2014/main" id="{35900AE8-D373-40C6-B77F-31E73C2593E9}"/>
            </a:ext>
          </a:extLst>
        </xdr:cNvPr>
        <xdr:cNvSpPr txBox="1"/>
      </xdr:nvSpPr>
      <xdr:spPr>
        <a:xfrm>
          <a:off x="12325427" y="580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113873</xdr:rowOff>
    </xdr:from>
    <xdr:ext cx="469744" cy="259045"/>
    <xdr:sp macro="" textlink="">
      <xdr:nvSpPr>
        <xdr:cNvPr id="164" name="n_4aveValue債務償還比率">
          <a:extLst>
            <a:ext uri="{FF2B5EF4-FFF2-40B4-BE49-F238E27FC236}">
              <a16:creationId xmlns:a16="http://schemas.microsoft.com/office/drawing/2014/main" id="{BF67DC52-2762-4DEA-A29A-EE1DCECBA7AB}"/>
            </a:ext>
          </a:extLst>
        </xdr:cNvPr>
        <xdr:cNvSpPr txBox="1"/>
      </xdr:nvSpPr>
      <xdr:spPr>
        <a:xfrm>
          <a:off x="11563427" y="5857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166969</xdr:rowOff>
    </xdr:from>
    <xdr:ext cx="469744" cy="259045"/>
    <xdr:sp macro="" textlink="">
      <xdr:nvSpPr>
        <xdr:cNvPr id="165" name="n_1mainValue債務償還比率">
          <a:extLst>
            <a:ext uri="{FF2B5EF4-FFF2-40B4-BE49-F238E27FC236}">
              <a16:creationId xmlns:a16="http://schemas.microsoft.com/office/drawing/2014/main" id="{72C4F96C-DF41-4391-86AA-B6CFA5BDCE23}"/>
            </a:ext>
          </a:extLst>
        </xdr:cNvPr>
        <xdr:cNvSpPr txBox="1"/>
      </xdr:nvSpPr>
      <xdr:spPr>
        <a:xfrm>
          <a:off x="13836727" y="5396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128467</xdr:rowOff>
    </xdr:from>
    <xdr:ext cx="469744" cy="259045"/>
    <xdr:sp macro="" textlink="">
      <xdr:nvSpPr>
        <xdr:cNvPr id="166" name="n_2mainValue債務償還比率">
          <a:extLst>
            <a:ext uri="{FF2B5EF4-FFF2-40B4-BE49-F238E27FC236}">
              <a16:creationId xmlns:a16="http://schemas.microsoft.com/office/drawing/2014/main" id="{54AD0B68-E9BC-4225-B502-1637C116E55C}"/>
            </a:ext>
          </a:extLst>
        </xdr:cNvPr>
        <xdr:cNvSpPr txBox="1"/>
      </xdr:nvSpPr>
      <xdr:spPr>
        <a:xfrm>
          <a:off x="13087427" y="5357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61898</xdr:rowOff>
    </xdr:from>
    <xdr:ext cx="469744" cy="259045"/>
    <xdr:sp macro="" textlink="">
      <xdr:nvSpPr>
        <xdr:cNvPr id="167" name="n_3mainValue債務償還比率">
          <a:extLst>
            <a:ext uri="{FF2B5EF4-FFF2-40B4-BE49-F238E27FC236}">
              <a16:creationId xmlns:a16="http://schemas.microsoft.com/office/drawing/2014/main" id="{03E7560A-BEA5-4E5E-B1B0-E7AEB1C65D42}"/>
            </a:ext>
          </a:extLst>
        </xdr:cNvPr>
        <xdr:cNvSpPr txBox="1"/>
      </xdr:nvSpPr>
      <xdr:spPr>
        <a:xfrm>
          <a:off x="12325427" y="529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33831</xdr:rowOff>
    </xdr:from>
    <xdr:ext cx="469744" cy="259045"/>
    <xdr:sp macro="" textlink="">
      <xdr:nvSpPr>
        <xdr:cNvPr id="168" name="n_4mainValue債務償還比率">
          <a:extLst>
            <a:ext uri="{FF2B5EF4-FFF2-40B4-BE49-F238E27FC236}">
              <a16:creationId xmlns:a16="http://schemas.microsoft.com/office/drawing/2014/main" id="{D52ED530-36D4-4AA6-9D2A-0C75A5B698FD}"/>
            </a:ext>
          </a:extLst>
        </xdr:cNvPr>
        <xdr:cNvSpPr txBox="1"/>
      </xdr:nvSpPr>
      <xdr:spPr>
        <a:xfrm>
          <a:off x="11563427" y="5263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98EA3F9B-038F-4F5A-B4A1-77AB79F00528}"/>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4C083D0C-FC2C-47E2-AB3A-E7EF2952ADDF}"/>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C0ED14B4-BEFD-455E-959C-CE21ACBD9D39}"/>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281669AF-316B-43D4-8881-4136465B38CE}"/>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4568328B-FD10-48BE-A88D-4E4B9471AD57}"/>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99807A98-6FA2-41B4-86D8-DFF0228445A6}"/>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B579DF9-441D-4C88-89B3-6569A5C47C0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38D4511-E775-4867-8BD0-426FDCA4791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1220DA3-F250-4192-93C5-2B04E781977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DC7E081-3414-438C-805F-BF4B3201437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福島県只見町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79D5FFA-13A7-4CAF-B320-ED68BDBC102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9E96DEB-B070-4720-B1CB-731E325E71E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4977A35-3DA7-44F2-BFC0-99909767008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10D04EB-F1F0-43F0-8AFF-1683103759B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7D511F7-5BAD-4415-AFEE-A04C0F2A805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221A44B-8C90-440F-B4E1-83D83D85391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4,178
4,146
747.56
6,495,715
6,294,337
117,113
3,513,588
6,397,718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C7E5601-6387-46B3-ACB0-89BC1807503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3E31EE4-4A3F-428F-92E7-36445A26824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2C85E78-95F2-48A1-B401-63FA65D4735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DA79CD4-9DEA-4DC5-8203-ED8EC9F904C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397A174-BC03-4E48-9B99-4AA8D5EE1FA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D6E089AF-13A2-4440-B89F-51424F5EE642}"/>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63810E1-FBE7-4131-88CC-3CB630250C9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0922726-B03A-42DD-818E-8B3F54D6CDA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B185F51-6375-4B3F-804A-CE90C178743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E7C66F4-C9B7-44B0-95A5-B5989A55442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2CC17DC-C176-4B50-B230-845BAC1B573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7B44DA4-8E61-497A-936B-5005944D8FA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CD59563-868D-4681-A648-FCD9561D366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47B78B9-86E6-4367-9916-CC5F880178A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D132A18-E6DA-4AFE-AC4B-0ED7BD3B202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E011CC4-2AA9-46C9-8095-9D0E2683DDD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E86DB2D-0663-4ED8-9AC2-3A8A4B897B1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074236B-EEE2-4DE7-A874-B65766E4ACD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85EF334-C82C-46CF-B85A-36C154F99B3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35D55E9-E5FB-4577-942E-F8071115D4D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8601066-2327-49F5-820F-68BDFABB49B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6B6F63E-D1D7-48D9-B7C1-D32520FEDE3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98F21E9-F269-486E-8FBB-EEB2A0824E9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6FFA9CB-95DE-451A-800D-687B52628C3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6A332A3-C7A7-4580-836F-87105FD91DD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1445DDE-F33A-4963-827D-08340E908E1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88FC42D-EC80-4A56-A3CA-34D02B7735B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E1BE439-AACB-47EE-9F25-88F52413E61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C696A1C-B556-400E-9E17-9EC3ADC1E8C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B96D099-82E9-4A07-8AA3-C84A9CC0B2D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A4FBA7C-BFF9-468B-AFE2-BE6DE5D9C78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C83567A-FF42-4FE5-B975-3B9603867D3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CAE9523F-1B94-42C0-B285-70E0D666DC71}"/>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2AB756D-AF69-4C92-BA0C-B72E5436E576}"/>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6C2CD197-844D-4ADF-8159-B6E3845C7E74}"/>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849352FC-230D-4804-A611-B9F3F6ADB47F}"/>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FB265A6D-37CD-4A00-8949-DEDF6B67E585}"/>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74127C4D-3889-475F-85A9-710DC1B0CB2E}"/>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9CB8F6B3-E9C4-4548-900C-D9F97703FD18}"/>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41FDF53F-C792-4EE2-8AD5-9B3E5D6C1498}"/>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A3F9AC28-49F8-4585-93FE-B7BC51970C3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ADC65C44-4248-42FD-A560-35521246C8EA}"/>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1DE405F-61BD-4420-A65A-976FAC911A8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688FFC29-7BEE-4D98-BDF7-40C651517681}"/>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28A7ACA4-6979-4AEB-BC33-AFCA5E50451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45720</xdr:rowOff>
    </xdr:from>
    <xdr:to>
      <xdr:col>24</xdr:col>
      <xdr:colOff>62865</xdr:colOff>
      <xdr:row>41</xdr:row>
      <xdr:rowOff>106680</xdr:rowOff>
    </xdr:to>
    <xdr:cxnSp macro="">
      <xdr:nvCxnSpPr>
        <xdr:cNvPr id="57" name="直線コネクタ 56">
          <a:extLst>
            <a:ext uri="{FF2B5EF4-FFF2-40B4-BE49-F238E27FC236}">
              <a16:creationId xmlns:a16="http://schemas.microsoft.com/office/drawing/2014/main" id="{79DAF76C-F23A-4A2F-BA9F-92E1F953233B}"/>
            </a:ext>
          </a:extLst>
        </xdr:cNvPr>
        <xdr:cNvCxnSpPr/>
      </xdr:nvCxnSpPr>
      <xdr:spPr>
        <a:xfrm flipV="1">
          <a:off x="4634865" y="587502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110507</xdr:rowOff>
    </xdr:from>
    <xdr:ext cx="405111" cy="259045"/>
    <xdr:sp macro="" textlink="">
      <xdr:nvSpPr>
        <xdr:cNvPr id="58" name="【道路】&#10;有形固定資産減価償却率最小値テキスト">
          <a:extLst>
            <a:ext uri="{FF2B5EF4-FFF2-40B4-BE49-F238E27FC236}">
              <a16:creationId xmlns:a16="http://schemas.microsoft.com/office/drawing/2014/main" id="{0AD9B71B-548A-42C7-8774-8F9531332F95}"/>
            </a:ext>
          </a:extLst>
        </xdr:cNvPr>
        <xdr:cNvSpPr txBox="1"/>
      </xdr:nvSpPr>
      <xdr:spPr>
        <a:xfrm>
          <a:off x="4673600" y="713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106680</xdr:rowOff>
    </xdr:from>
    <xdr:to>
      <xdr:col>24</xdr:col>
      <xdr:colOff>152400</xdr:colOff>
      <xdr:row>41</xdr:row>
      <xdr:rowOff>106680</xdr:rowOff>
    </xdr:to>
    <xdr:cxnSp macro="">
      <xdr:nvCxnSpPr>
        <xdr:cNvPr id="59" name="直線コネクタ 58">
          <a:extLst>
            <a:ext uri="{FF2B5EF4-FFF2-40B4-BE49-F238E27FC236}">
              <a16:creationId xmlns:a16="http://schemas.microsoft.com/office/drawing/2014/main" id="{DBCEBC7A-296D-424E-9C48-AE18850BAC18}"/>
            </a:ext>
          </a:extLst>
        </xdr:cNvPr>
        <xdr:cNvCxnSpPr/>
      </xdr:nvCxnSpPr>
      <xdr:spPr>
        <a:xfrm>
          <a:off x="4546600" y="713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163847</xdr:rowOff>
    </xdr:from>
    <xdr:ext cx="405111" cy="259045"/>
    <xdr:sp macro="" textlink="">
      <xdr:nvSpPr>
        <xdr:cNvPr id="60" name="【道路】&#10;有形固定資産減価償却率最大値テキスト">
          <a:extLst>
            <a:ext uri="{FF2B5EF4-FFF2-40B4-BE49-F238E27FC236}">
              <a16:creationId xmlns:a16="http://schemas.microsoft.com/office/drawing/2014/main" id="{8DE6B040-122F-4F12-A872-64C00AD08843}"/>
            </a:ext>
          </a:extLst>
        </xdr:cNvPr>
        <xdr:cNvSpPr txBox="1"/>
      </xdr:nvSpPr>
      <xdr:spPr>
        <a:xfrm>
          <a:off x="4673600" y="565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45720</xdr:rowOff>
    </xdr:from>
    <xdr:to>
      <xdr:col>24</xdr:col>
      <xdr:colOff>152400</xdr:colOff>
      <xdr:row>34</xdr:row>
      <xdr:rowOff>45720</xdr:rowOff>
    </xdr:to>
    <xdr:cxnSp macro="">
      <xdr:nvCxnSpPr>
        <xdr:cNvPr id="61" name="直線コネクタ 60">
          <a:extLst>
            <a:ext uri="{FF2B5EF4-FFF2-40B4-BE49-F238E27FC236}">
              <a16:creationId xmlns:a16="http://schemas.microsoft.com/office/drawing/2014/main" id="{FD6E25CF-3B79-4A67-96A7-7FE8712B853E}"/>
            </a:ext>
          </a:extLst>
        </xdr:cNvPr>
        <xdr:cNvCxnSpPr/>
      </xdr:nvCxnSpPr>
      <xdr:spPr>
        <a:xfrm>
          <a:off x="4546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a:extLst>
            <a:ext uri="{FF2B5EF4-FFF2-40B4-BE49-F238E27FC236}">
              <a16:creationId xmlns:a16="http://schemas.microsoft.com/office/drawing/2014/main" id="{9EAA773D-9877-49AA-AC39-0E2DD43284BE}"/>
            </a:ext>
          </a:extLst>
        </xdr:cNvPr>
        <xdr:cNvSpPr txBox="1"/>
      </xdr:nvSpPr>
      <xdr:spPr>
        <a:xfrm>
          <a:off x="4673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53CB58C5-1762-48E7-8A7E-29DE2A9548DC}"/>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153035</xdr:rowOff>
    </xdr:from>
    <xdr:to>
      <xdr:col>20</xdr:col>
      <xdr:colOff>38100</xdr:colOff>
      <xdr:row>38</xdr:row>
      <xdr:rowOff>83185</xdr:rowOff>
    </xdr:to>
    <xdr:sp macro="" textlink="">
      <xdr:nvSpPr>
        <xdr:cNvPr id="64" name="フローチャート: 判断 63">
          <a:extLst>
            <a:ext uri="{FF2B5EF4-FFF2-40B4-BE49-F238E27FC236}">
              <a16:creationId xmlns:a16="http://schemas.microsoft.com/office/drawing/2014/main" id="{EE5387A7-47CC-4BC5-AEFE-369202A53932}"/>
            </a:ext>
          </a:extLst>
        </xdr:cNvPr>
        <xdr:cNvSpPr/>
      </xdr:nvSpPr>
      <xdr:spPr>
        <a:xfrm>
          <a:off x="3746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130175</xdr:rowOff>
    </xdr:from>
    <xdr:to>
      <xdr:col>15</xdr:col>
      <xdr:colOff>101600</xdr:colOff>
      <xdr:row>38</xdr:row>
      <xdr:rowOff>60325</xdr:rowOff>
    </xdr:to>
    <xdr:sp macro="" textlink="">
      <xdr:nvSpPr>
        <xdr:cNvPr id="65" name="フローチャート: 判断 64">
          <a:extLst>
            <a:ext uri="{FF2B5EF4-FFF2-40B4-BE49-F238E27FC236}">
              <a16:creationId xmlns:a16="http://schemas.microsoft.com/office/drawing/2014/main" id="{5E6742A8-06EB-4754-8D57-F2534C33997C}"/>
            </a:ext>
          </a:extLst>
        </xdr:cNvPr>
        <xdr:cNvSpPr/>
      </xdr:nvSpPr>
      <xdr:spPr>
        <a:xfrm>
          <a:off x="2857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61595</xdr:rowOff>
    </xdr:from>
    <xdr:to>
      <xdr:col>10</xdr:col>
      <xdr:colOff>165100</xdr:colOff>
      <xdr:row>37</xdr:row>
      <xdr:rowOff>163195</xdr:rowOff>
    </xdr:to>
    <xdr:sp macro="" textlink="">
      <xdr:nvSpPr>
        <xdr:cNvPr id="66" name="フローチャート: 判断 65">
          <a:extLst>
            <a:ext uri="{FF2B5EF4-FFF2-40B4-BE49-F238E27FC236}">
              <a16:creationId xmlns:a16="http://schemas.microsoft.com/office/drawing/2014/main" id="{E66B84F8-79D1-4EE5-9B22-D370717FA73B}"/>
            </a:ext>
          </a:extLst>
        </xdr:cNvPr>
        <xdr:cNvSpPr/>
      </xdr:nvSpPr>
      <xdr:spPr>
        <a:xfrm>
          <a:off x="1968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a:extLst>
            <a:ext uri="{FF2B5EF4-FFF2-40B4-BE49-F238E27FC236}">
              <a16:creationId xmlns:a16="http://schemas.microsoft.com/office/drawing/2014/main" id="{3EBCB23F-E242-4BA6-882A-FB474BA4BC13}"/>
            </a:ext>
          </a:extLst>
        </xdr:cNvPr>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5A150A5-DB64-4055-AC80-EBF24D03344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CC154A5-ABB1-4338-B38E-EA3E078FA97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02BACE2-99D3-44E3-B735-57EFAEB3B39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FAADC5E-4041-418B-A682-81506DA449D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0DAA8D1-8D0E-4014-A1F7-29915748609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48260</xdr:rowOff>
    </xdr:from>
    <xdr:to>
      <xdr:col>24</xdr:col>
      <xdr:colOff>114300</xdr:colOff>
      <xdr:row>41</xdr:row>
      <xdr:rowOff>149860</xdr:rowOff>
    </xdr:to>
    <xdr:sp macro="" textlink="">
      <xdr:nvSpPr>
        <xdr:cNvPr id="73" name="楕円 72">
          <a:extLst>
            <a:ext uri="{FF2B5EF4-FFF2-40B4-BE49-F238E27FC236}">
              <a16:creationId xmlns:a16="http://schemas.microsoft.com/office/drawing/2014/main" id="{F407C05B-8275-45D3-BB9C-5A00669AA77C}"/>
            </a:ext>
          </a:extLst>
        </xdr:cNvPr>
        <xdr:cNvSpPr/>
      </xdr:nvSpPr>
      <xdr:spPr>
        <a:xfrm>
          <a:off x="45847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134637</xdr:rowOff>
    </xdr:from>
    <xdr:ext cx="405111" cy="259045"/>
    <xdr:sp macro="" textlink="">
      <xdr:nvSpPr>
        <xdr:cNvPr id="74" name="【道路】&#10;有形固定資産減価償却率該当値テキスト">
          <a:extLst>
            <a:ext uri="{FF2B5EF4-FFF2-40B4-BE49-F238E27FC236}">
              <a16:creationId xmlns:a16="http://schemas.microsoft.com/office/drawing/2014/main" id="{BA2F584C-EA17-48A8-B059-5335C8454CAB}"/>
            </a:ext>
          </a:extLst>
        </xdr:cNvPr>
        <xdr:cNvSpPr txBox="1"/>
      </xdr:nvSpPr>
      <xdr:spPr>
        <a:xfrm>
          <a:off x="4673600" y="6992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40640</xdr:rowOff>
    </xdr:from>
    <xdr:to>
      <xdr:col>20</xdr:col>
      <xdr:colOff>38100</xdr:colOff>
      <xdr:row>41</xdr:row>
      <xdr:rowOff>142240</xdr:rowOff>
    </xdr:to>
    <xdr:sp macro="" textlink="">
      <xdr:nvSpPr>
        <xdr:cNvPr id="75" name="楕円 74">
          <a:extLst>
            <a:ext uri="{FF2B5EF4-FFF2-40B4-BE49-F238E27FC236}">
              <a16:creationId xmlns:a16="http://schemas.microsoft.com/office/drawing/2014/main" id="{1CDD2E84-BE2E-4279-8BAA-2E9F65013111}"/>
            </a:ext>
          </a:extLst>
        </xdr:cNvPr>
        <xdr:cNvSpPr/>
      </xdr:nvSpPr>
      <xdr:spPr>
        <a:xfrm>
          <a:off x="3746500" y="707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91440</xdr:rowOff>
    </xdr:from>
    <xdr:to>
      <xdr:col>24</xdr:col>
      <xdr:colOff>63500</xdr:colOff>
      <xdr:row>41</xdr:row>
      <xdr:rowOff>99060</xdr:rowOff>
    </xdr:to>
    <xdr:cxnSp macro="">
      <xdr:nvCxnSpPr>
        <xdr:cNvPr id="76" name="直線コネクタ 75">
          <a:extLst>
            <a:ext uri="{FF2B5EF4-FFF2-40B4-BE49-F238E27FC236}">
              <a16:creationId xmlns:a16="http://schemas.microsoft.com/office/drawing/2014/main" id="{01E51376-676B-47F3-AC61-6CDD3A44FB42}"/>
            </a:ext>
          </a:extLst>
        </xdr:cNvPr>
        <xdr:cNvCxnSpPr/>
      </xdr:nvCxnSpPr>
      <xdr:spPr>
        <a:xfrm>
          <a:off x="3797300" y="712089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25400</xdr:rowOff>
    </xdr:from>
    <xdr:to>
      <xdr:col>15</xdr:col>
      <xdr:colOff>101600</xdr:colOff>
      <xdr:row>41</xdr:row>
      <xdr:rowOff>127000</xdr:rowOff>
    </xdr:to>
    <xdr:sp macro="" textlink="">
      <xdr:nvSpPr>
        <xdr:cNvPr id="77" name="楕円 76">
          <a:extLst>
            <a:ext uri="{FF2B5EF4-FFF2-40B4-BE49-F238E27FC236}">
              <a16:creationId xmlns:a16="http://schemas.microsoft.com/office/drawing/2014/main" id="{326DA004-CA81-43CD-9F90-05BFCC6A617B}"/>
            </a:ext>
          </a:extLst>
        </xdr:cNvPr>
        <xdr:cNvSpPr/>
      </xdr:nvSpPr>
      <xdr:spPr>
        <a:xfrm>
          <a:off x="2857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76200</xdr:rowOff>
    </xdr:from>
    <xdr:to>
      <xdr:col>19</xdr:col>
      <xdr:colOff>177800</xdr:colOff>
      <xdr:row>41</xdr:row>
      <xdr:rowOff>91440</xdr:rowOff>
    </xdr:to>
    <xdr:cxnSp macro="">
      <xdr:nvCxnSpPr>
        <xdr:cNvPr id="78" name="直線コネクタ 77">
          <a:extLst>
            <a:ext uri="{FF2B5EF4-FFF2-40B4-BE49-F238E27FC236}">
              <a16:creationId xmlns:a16="http://schemas.microsoft.com/office/drawing/2014/main" id="{17E282E6-763A-4F36-8EA8-3DAF718B8496}"/>
            </a:ext>
          </a:extLst>
        </xdr:cNvPr>
        <xdr:cNvCxnSpPr/>
      </xdr:nvCxnSpPr>
      <xdr:spPr>
        <a:xfrm>
          <a:off x="2908300" y="710565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25400</xdr:rowOff>
    </xdr:from>
    <xdr:to>
      <xdr:col>10</xdr:col>
      <xdr:colOff>165100</xdr:colOff>
      <xdr:row>41</xdr:row>
      <xdr:rowOff>127000</xdr:rowOff>
    </xdr:to>
    <xdr:sp macro="" textlink="">
      <xdr:nvSpPr>
        <xdr:cNvPr id="79" name="楕円 78">
          <a:extLst>
            <a:ext uri="{FF2B5EF4-FFF2-40B4-BE49-F238E27FC236}">
              <a16:creationId xmlns:a16="http://schemas.microsoft.com/office/drawing/2014/main" id="{3AFCD555-B5FE-4087-8CC9-F861B1DA03D4}"/>
            </a:ext>
          </a:extLst>
        </xdr:cNvPr>
        <xdr:cNvSpPr/>
      </xdr:nvSpPr>
      <xdr:spPr>
        <a:xfrm>
          <a:off x="1968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76200</xdr:rowOff>
    </xdr:from>
    <xdr:to>
      <xdr:col>15</xdr:col>
      <xdr:colOff>50800</xdr:colOff>
      <xdr:row>41</xdr:row>
      <xdr:rowOff>76200</xdr:rowOff>
    </xdr:to>
    <xdr:cxnSp macro="">
      <xdr:nvCxnSpPr>
        <xdr:cNvPr id="80" name="直線コネクタ 79">
          <a:extLst>
            <a:ext uri="{FF2B5EF4-FFF2-40B4-BE49-F238E27FC236}">
              <a16:creationId xmlns:a16="http://schemas.microsoft.com/office/drawing/2014/main" id="{9401F90A-6EE7-4B14-AB78-DCC8F3551ABB}"/>
            </a:ext>
          </a:extLst>
        </xdr:cNvPr>
        <xdr:cNvCxnSpPr/>
      </xdr:nvCxnSpPr>
      <xdr:spPr>
        <a:xfrm>
          <a:off x="20193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19685</xdr:rowOff>
    </xdr:from>
    <xdr:to>
      <xdr:col>6</xdr:col>
      <xdr:colOff>38100</xdr:colOff>
      <xdr:row>41</xdr:row>
      <xdr:rowOff>121285</xdr:rowOff>
    </xdr:to>
    <xdr:sp macro="" textlink="">
      <xdr:nvSpPr>
        <xdr:cNvPr id="81" name="楕円 80">
          <a:extLst>
            <a:ext uri="{FF2B5EF4-FFF2-40B4-BE49-F238E27FC236}">
              <a16:creationId xmlns:a16="http://schemas.microsoft.com/office/drawing/2014/main" id="{0BB73F45-8F27-4640-9311-530F7D9ECB5A}"/>
            </a:ext>
          </a:extLst>
        </xdr:cNvPr>
        <xdr:cNvSpPr/>
      </xdr:nvSpPr>
      <xdr:spPr>
        <a:xfrm>
          <a:off x="1079500" y="704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70485</xdr:rowOff>
    </xdr:from>
    <xdr:to>
      <xdr:col>10</xdr:col>
      <xdr:colOff>114300</xdr:colOff>
      <xdr:row>41</xdr:row>
      <xdr:rowOff>76200</xdr:rowOff>
    </xdr:to>
    <xdr:cxnSp macro="">
      <xdr:nvCxnSpPr>
        <xdr:cNvPr id="82" name="直線コネクタ 81">
          <a:extLst>
            <a:ext uri="{FF2B5EF4-FFF2-40B4-BE49-F238E27FC236}">
              <a16:creationId xmlns:a16="http://schemas.microsoft.com/office/drawing/2014/main" id="{2286A160-6CB9-402F-8CE6-5D99BD4EFBCF}"/>
            </a:ext>
          </a:extLst>
        </xdr:cNvPr>
        <xdr:cNvCxnSpPr/>
      </xdr:nvCxnSpPr>
      <xdr:spPr>
        <a:xfrm>
          <a:off x="1130300" y="70999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99712</xdr:rowOff>
    </xdr:from>
    <xdr:ext cx="405111" cy="259045"/>
    <xdr:sp macro="" textlink="">
      <xdr:nvSpPr>
        <xdr:cNvPr id="83" name="n_1aveValue【道路】&#10;有形固定資産減価償却率">
          <a:extLst>
            <a:ext uri="{FF2B5EF4-FFF2-40B4-BE49-F238E27FC236}">
              <a16:creationId xmlns:a16="http://schemas.microsoft.com/office/drawing/2014/main" id="{73939187-B0C0-4ABC-A395-026191396FD5}"/>
            </a:ext>
          </a:extLst>
        </xdr:cNvPr>
        <xdr:cNvSpPr txBox="1"/>
      </xdr:nvSpPr>
      <xdr:spPr>
        <a:xfrm>
          <a:off x="3582044" y="627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76852</xdr:rowOff>
    </xdr:from>
    <xdr:ext cx="405111" cy="259045"/>
    <xdr:sp macro="" textlink="">
      <xdr:nvSpPr>
        <xdr:cNvPr id="84" name="n_2aveValue【道路】&#10;有形固定資産減価償却率">
          <a:extLst>
            <a:ext uri="{FF2B5EF4-FFF2-40B4-BE49-F238E27FC236}">
              <a16:creationId xmlns:a16="http://schemas.microsoft.com/office/drawing/2014/main" id="{CE2A8419-D5D6-4DA3-A459-80B72564F9FE}"/>
            </a:ext>
          </a:extLst>
        </xdr:cNvPr>
        <xdr:cNvSpPr txBox="1"/>
      </xdr:nvSpPr>
      <xdr:spPr>
        <a:xfrm>
          <a:off x="2705744"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8272</xdr:rowOff>
    </xdr:from>
    <xdr:ext cx="405111" cy="259045"/>
    <xdr:sp macro="" textlink="">
      <xdr:nvSpPr>
        <xdr:cNvPr id="85" name="n_3aveValue【道路】&#10;有形固定資産減価償却率">
          <a:extLst>
            <a:ext uri="{FF2B5EF4-FFF2-40B4-BE49-F238E27FC236}">
              <a16:creationId xmlns:a16="http://schemas.microsoft.com/office/drawing/2014/main" id="{E91A084F-52D7-42BE-8BEA-C78685CF6BCD}"/>
            </a:ext>
          </a:extLst>
        </xdr:cNvPr>
        <xdr:cNvSpPr txBox="1"/>
      </xdr:nvSpPr>
      <xdr:spPr>
        <a:xfrm>
          <a:off x="1816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126382</xdr:rowOff>
    </xdr:from>
    <xdr:ext cx="405111" cy="259045"/>
    <xdr:sp macro="" textlink="">
      <xdr:nvSpPr>
        <xdr:cNvPr id="86" name="n_4aveValue【道路】&#10;有形固定資産減価償却率">
          <a:extLst>
            <a:ext uri="{FF2B5EF4-FFF2-40B4-BE49-F238E27FC236}">
              <a16:creationId xmlns:a16="http://schemas.microsoft.com/office/drawing/2014/main" id="{6B63C550-3E2A-46C2-AA16-C527E8B6E4D2}"/>
            </a:ext>
          </a:extLst>
        </xdr:cNvPr>
        <xdr:cNvSpPr txBox="1"/>
      </xdr:nvSpPr>
      <xdr:spPr>
        <a:xfrm>
          <a:off x="927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133367</xdr:rowOff>
    </xdr:from>
    <xdr:ext cx="405111" cy="259045"/>
    <xdr:sp macro="" textlink="">
      <xdr:nvSpPr>
        <xdr:cNvPr id="87" name="n_1mainValue【道路】&#10;有形固定資産減価償却率">
          <a:extLst>
            <a:ext uri="{FF2B5EF4-FFF2-40B4-BE49-F238E27FC236}">
              <a16:creationId xmlns:a16="http://schemas.microsoft.com/office/drawing/2014/main" id="{D45C98E7-D055-4A91-B1F5-EFCC279B8F11}"/>
            </a:ext>
          </a:extLst>
        </xdr:cNvPr>
        <xdr:cNvSpPr txBox="1"/>
      </xdr:nvSpPr>
      <xdr:spPr>
        <a:xfrm>
          <a:off x="3582044" y="716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118127</xdr:rowOff>
    </xdr:from>
    <xdr:ext cx="405111" cy="259045"/>
    <xdr:sp macro="" textlink="">
      <xdr:nvSpPr>
        <xdr:cNvPr id="88" name="n_2mainValue【道路】&#10;有形固定資産減価償却率">
          <a:extLst>
            <a:ext uri="{FF2B5EF4-FFF2-40B4-BE49-F238E27FC236}">
              <a16:creationId xmlns:a16="http://schemas.microsoft.com/office/drawing/2014/main" id="{AB6A78EF-D550-46D1-9CDD-4C6DCAC1B4AF}"/>
            </a:ext>
          </a:extLst>
        </xdr:cNvPr>
        <xdr:cNvSpPr txBox="1"/>
      </xdr:nvSpPr>
      <xdr:spPr>
        <a:xfrm>
          <a:off x="2705744" y="714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118127</xdr:rowOff>
    </xdr:from>
    <xdr:ext cx="405111" cy="259045"/>
    <xdr:sp macro="" textlink="">
      <xdr:nvSpPr>
        <xdr:cNvPr id="89" name="n_3mainValue【道路】&#10;有形固定資産減価償却率">
          <a:extLst>
            <a:ext uri="{FF2B5EF4-FFF2-40B4-BE49-F238E27FC236}">
              <a16:creationId xmlns:a16="http://schemas.microsoft.com/office/drawing/2014/main" id="{A510995A-05AA-4E93-A1BE-55921CD4EAD2}"/>
            </a:ext>
          </a:extLst>
        </xdr:cNvPr>
        <xdr:cNvSpPr txBox="1"/>
      </xdr:nvSpPr>
      <xdr:spPr>
        <a:xfrm>
          <a:off x="1816744" y="714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112412</xdr:rowOff>
    </xdr:from>
    <xdr:ext cx="405111" cy="259045"/>
    <xdr:sp macro="" textlink="">
      <xdr:nvSpPr>
        <xdr:cNvPr id="90" name="n_4mainValue【道路】&#10;有形固定資産減価償却率">
          <a:extLst>
            <a:ext uri="{FF2B5EF4-FFF2-40B4-BE49-F238E27FC236}">
              <a16:creationId xmlns:a16="http://schemas.microsoft.com/office/drawing/2014/main" id="{8D4A8A69-A41F-41F0-AF05-110D1824A52E}"/>
            </a:ext>
          </a:extLst>
        </xdr:cNvPr>
        <xdr:cNvSpPr txBox="1"/>
      </xdr:nvSpPr>
      <xdr:spPr>
        <a:xfrm>
          <a:off x="927744" y="714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4F73793-741A-40E2-9A78-5FB99786481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3222CE3C-35F0-44BB-94A1-CE3644FAB88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40D46BED-A5CE-450B-8EE3-4AE900674BC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6749D97A-555C-4F36-B1F4-D52D433E6E8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E5D15657-65CF-4B37-B6EC-1250773F1ED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B285DDFF-1006-4A2D-9E59-6F4A81269E7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7044FC25-75D3-418E-B0BD-DD4C1A6B106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766EE762-ABFB-4C6B-9284-60C8C629C46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16AB1207-66BC-46EC-A8AA-37D1A30BA65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8B885C9C-0C9D-4AFF-A744-1F5F8613730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A9C1B10A-3C17-4A30-B495-4400BB39B55C}"/>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6C9353AC-7B26-4F04-AD51-C64C60853B4E}"/>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F367AEE9-588E-4D19-BC72-B39E27BC813B}"/>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9A1A36B5-3842-48A7-9E54-BF820BF754F4}"/>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34CE5413-8430-4252-9A4F-F33ABBF6C57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6" name="テキスト ボックス 105">
          <a:extLst>
            <a:ext uri="{FF2B5EF4-FFF2-40B4-BE49-F238E27FC236}">
              <a16:creationId xmlns:a16="http://schemas.microsoft.com/office/drawing/2014/main" id="{A81DC306-CEEB-4634-AE39-BCAC64E9F198}"/>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5D71D07E-5856-451A-A561-48AAB8098196}"/>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8" name="テキスト ボックス 107">
          <a:extLst>
            <a:ext uri="{FF2B5EF4-FFF2-40B4-BE49-F238E27FC236}">
              <a16:creationId xmlns:a16="http://schemas.microsoft.com/office/drawing/2014/main" id="{27F7D24E-55EA-4165-9614-0373236DAFA6}"/>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9B2EDCD3-48F5-4EF3-A02C-5AC740F87055}"/>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a:extLst>
            <a:ext uri="{FF2B5EF4-FFF2-40B4-BE49-F238E27FC236}">
              <a16:creationId xmlns:a16="http://schemas.microsoft.com/office/drawing/2014/main" id="{0F150AE3-2894-43B8-A6F1-7309B084E3E6}"/>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EB443614-5EE1-47B6-9FB9-88FDF2F927F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EEB52478-3738-4690-A00B-FFD39009D97A}"/>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50AF524B-2965-468B-9DE3-792DE19DD51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1585</xdr:rowOff>
    </xdr:from>
    <xdr:to>
      <xdr:col>54</xdr:col>
      <xdr:colOff>189865</xdr:colOff>
      <xdr:row>41</xdr:row>
      <xdr:rowOff>137472</xdr:rowOff>
    </xdr:to>
    <xdr:cxnSp macro="">
      <xdr:nvCxnSpPr>
        <xdr:cNvPr id="114" name="直線コネクタ 113">
          <a:extLst>
            <a:ext uri="{FF2B5EF4-FFF2-40B4-BE49-F238E27FC236}">
              <a16:creationId xmlns:a16="http://schemas.microsoft.com/office/drawing/2014/main" id="{D2E70454-A241-4282-808D-C909BCC51F7D}"/>
            </a:ext>
          </a:extLst>
        </xdr:cNvPr>
        <xdr:cNvCxnSpPr/>
      </xdr:nvCxnSpPr>
      <xdr:spPr>
        <a:xfrm flipV="1">
          <a:off x="10476865" y="5659435"/>
          <a:ext cx="0" cy="1507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141299</xdr:rowOff>
    </xdr:from>
    <xdr:ext cx="469744" cy="259045"/>
    <xdr:sp macro="" textlink="">
      <xdr:nvSpPr>
        <xdr:cNvPr id="115" name="【道路】&#10;一人当たり延長最小値テキスト">
          <a:extLst>
            <a:ext uri="{FF2B5EF4-FFF2-40B4-BE49-F238E27FC236}">
              <a16:creationId xmlns:a16="http://schemas.microsoft.com/office/drawing/2014/main" id="{6917042B-CE54-45D0-92D5-09EACA4584AC}"/>
            </a:ext>
          </a:extLst>
        </xdr:cNvPr>
        <xdr:cNvSpPr txBox="1"/>
      </xdr:nvSpPr>
      <xdr:spPr>
        <a:xfrm>
          <a:off x="10515600" y="7170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137472</xdr:rowOff>
    </xdr:from>
    <xdr:to>
      <xdr:col>55</xdr:col>
      <xdr:colOff>88900</xdr:colOff>
      <xdr:row>41</xdr:row>
      <xdr:rowOff>137472</xdr:rowOff>
    </xdr:to>
    <xdr:cxnSp macro="">
      <xdr:nvCxnSpPr>
        <xdr:cNvPr id="116" name="直線コネクタ 115">
          <a:extLst>
            <a:ext uri="{FF2B5EF4-FFF2-40B4-BE49-F238E27FC236}">
              <a16:creationId xmlns:a16="http://schemas.microsoft.com/office/drawing/2014/main" id="{6F6A47E2-3173-4FC5-98EA-5DE26B46E51E}"/>
            </a:ext>
          </a:extLst>
        </xdr:cNvPr>
        <xdr:cNvCxnSpPr/>
      </xdr:nvCxnSpPr>
      <xdr:spPr>
        <a:xfrm>
          <a:off x="10388600" y="7166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119712</xdr:rowOff>
    </xdr:from>
    <xdr:ext cx="599010" cy="259045"/>
    <xdr:sp macro="" textlink="">
      <xdr:nvSpPr>
        <xdr:cNvPr id="117" name="【道路】&#10;一人当たり延長最大値テキスト">
          <a:extLst>
            <a:ext uri="{FF2B5EF4-FFF2-40B4-BE49-F238E27FC236}">
              <a16:creationId xmlns:a16="http://schemas.microsoft.com/office/drawing/2014/main" id="{355780AD-0CAC-4007-B454-5EE3E2CE9AED}"/>
            </a:ext>
          </a:extLst>
        </xdr:cNvPr>
        <xdr:cNvSpPr txBox="1"/>
      </xdr:nvSpPr>
      <xdr:spPr>
        <a:xfrm>
          <a:off x="10515600" y="543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1585</xdr:rowOff>
    </xdr:from>
    <xdr:to>
      <xdr:col>55</xdr:col>
      <xdr:colOff>88900</xdr:colOff>
      <xdr:row>33</xdr:row>
      <xdr:rowOff>1585</xdr:rowOff>
    </xdr:to>
    <xdr:cxnSp macro="">
      <xdr:nvCxnSpPr>
        <xdr:cNvPr id="118" name="直線コネクタ 117">
          <a:extLst>
            <a:ext uri="{FF2B5EF4-FFF2-40B4-BE49-F238E27FC236}">
              <a16:creationId xmlns:a16="http://schemas.microsoft.com/office/drawing/2014/main" id="{0572DE7C-8128-4182-B7C5-FC20B8FF911A}"/>
            </a:ext>
          </a:extLst>
        </xdr:cNvPr>
        <xdr:cNvCxnSpPr/>
      </xdr:nvCxnSpPr>
      <xdr:spPr>
        <a:xfrm>
          <a:off x="10388600" y="565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62471</xdr:rowOff>
    </xdr:from>
    <xdr:ext cx="534377" cy="259045"/>
    <xdr:sp macro="" textlink="">
      <xdr:nvSpPr>
        <xdr:cNvPr id="119" name="【道路】&#10;一人当たり延長平均値テキスト">
          <a:extLst>
            <a:ext uri="{FF2B5EF4-FFF2-40B4-BE49-F238E27FC236}">
              <a16:creationId xmlns:a16="http://schemas.microsoft.com/office/drawing/2014/main" id="{1A5778AF-BDCF-4E11-A88F-F1E227717530}"/>
            </a:ext>
          </a:extLst>
        </xdr:cNvPr>
        <xdr:cNvSpPr txBox="1"/>
      </xdr:nvSpPr>
      <xdr:spPr>
        <a:xfrm>
          <a:off x="10515600" y="6749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84044</xdr:rowOff>
    </xdr:from>
    <xdr:to>
      <xdr:col>55</xdr:col>
      <xdr:colOff>50800</xdr:colOff>
      <xdr:row>40</xdr:row>
      <xdr:rowOff>14194</xdr:rowOff>
    </xdr:to>
    <xdr:sp macro="" textlink="">
      <xdr:nvSpPr>
        <xdr:cNvPr id="120" name="フローチャート: 判断 119">
          <a:extLst>
            <a:ext uri="{FF2B5EF4-FFF2-40B4-BE49-F238E27FC236}">
              <a16:creationId xmlns:a16="http://schemas.microsoft.com/office/drawing/2014/main" id="{A3ABF999-6CD0-493B-B4C5-1A4FB7988D3D}"/>
            </a:ext>
          </a:extLst>
        </xdr:cNvPr>
        <xdr:cNvSpPr/>
      </xdr:nvSpPr>
      <xdr:spPr>
        <a:xfrm>
          <a:off x="10426700" y="6770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92143</xdr:rowOff>
    </xdr:from>
    <xdr:to>
      <xdr:col>50</xdr:col>
      <xdr:colOff>165100</xdr:colOff>
      <xdr:row>40</xdr:row>
      <xdr:rowOff>22293</xdr:rowOff>
    </xdr:to>
    <xdr:sp macro="" textlink="">
      <xdr:nvSpPr>
        <xdr:cNvPr id="121" name="フローチャート: 判断 120">
          <a:extLst>
            <a:ext uri="{FF2B5EF4-FFF2-40B4-BE49-F238E27FC236}">
              <a16:creationId xmlns:a16="http://schemas.microsoft.com/office/drawing/2014/main" id="{3E4FEB4A-331C-4CE6-98F8-E0C983B55153}"/>
            </a:ext>
          </a:extLst>
        </xdr:cNvPr>
        <xdr:cNvSpPr/>
      </xdr:nvSpPr>
      <xdr:spPr>
        <a:xfrm>
          <a:off x="9588500" y="677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99016</xdr:rowOff>
    </xdr:from>
    <xdr:to>
      <xdr:col>46</xdr:col>
      <xdr:colOff>38100</xdr:colOff>
      <xdr:row>40</xdr:row>
      <xdr:rowOff>29166</xdr:rowOff>
    </xdr:to>
    <xdr:sp macro="" textlink="">
      <xdr:nvSpPr>
        <xdr:cNvPr id="122" name="フローチャート: 判断 121">
          <a:extLst>
            <a:ext uri="{FF2B5EF4-FFF2-40B4-BE49-F238E27FC236}">
              <a16:creationId xmlns:a16="http://schemas.microsoft.com/office/drawing/2014/main" id="{C6518AC6-A9EE-4552-B7C2-DED8940F1D03}"/>
            </a:ext>
          </a:extLst>
        </xdr:cNvPr>
        <xdr:cNvSpPr/>
      </xdr:nvSpPr>
      <xdr:spPr>
        <a:xfrm>
          <a:off x="8699500" y="678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94186</xdr:rowOff>
    </xdr:from>
    <xdr:to>
      <xdr:col>41</xdr:col>
      <xdr:colOff>101600</xdr:colOff>
      <xdr:row>40</xdr:row>
      <xdr:rowOff>24336</xdr:rowOff>
    </xdr:to>
    <xdr:sp macro="" textlink="">
      <xdr:nvSpPr>
        <xdr:cNvPr id="123" name="フローチャート: 判断 122">
          <a:extLst>
            <a:ext uri="{FF2B5EF4-FFF2-40B4-BE49-F238E27FC236}">
              <a16:creationId xmlns:a16="http://schemas.microsoft.com/office/drawing/2014/main" id="{F3FB6A41-2394-40EB-8820-FBA189576D04}"/>
            </a:ext>
          </a:extLst>
        </xdr:cNvPr>
        <xdr:cNvSpPr/>
      </xdr:nvSpPr>
      <xdr:spPr>
        <a:xfrm>
          <a:off x="7810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89408</xdr:rowOff>
    </xdr:from>
    <xdr:to>
      <xdr:col>36</xdr:col>
      <xdr:colOff>165100</xdr:colOff>
      <xdr:row>40</xdr:row>
      <xdr:rowOff>19558</xdr:rowOff>
    </xdr:to>
    <xdr:sp macro="" textlink="">
      <xdr:nvSpPr>
        <xdr:cNvPr id="124" name="フローチャート: 判断 123">
          <a:extLst>
            <a:ext uri="{FF2B5EF4-FFF2-40B4-BE49-F238E27FC236}">
              <a16:creationId xmlns:a16="http://schemas.microsoft.com/office/drawing/2014/main" id="{3983DC0C-864C-422B-85EA-2321C8BBF588}"/>
            </a:ext>
          </a:extLst>
        </xdr:cNvPr>
        <xdr:cNvSpPr/>
      </xdr:nvSpPr>
      <xdr:spPr>
        <a:xfrm>
          <a:off x="6921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99F98256-9E77-4272-92BB-C00C6B46D56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A29F2D0E-25AD-4B8C-B7C5-7A6A6C2AAC3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36A04C18-046D-4F2D-A515-627365C00A9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CA99A9E1-6361-4FD5-8E93-09912ABDD6C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6BDAE908-D647-4593-8E6F-637B670B1F3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48588</xdr:rowOff>
    </xdr:from>
    <xdr:to>
      <xdr:col>55</xdr:col>
      <xdr:colOff>50800</xdr:colOff>
      <xdr:row>37</xdr:row>
      <xdr:rowOff>150188</xdr:rowOff>
    </xdr:to>
    <xdr:sp macro="" textlink="">
      <xdr:nvSpPr>
        <xdr:cNvPr id="130" name="楕円 129">
          <a:extLst>
            <a:ext uri="{FF2B5EF4-FFF2-40B4-BE49-F238E27FC236}">
              <a16:creationId xmlns:a16="http://schemas.microsoft.com/office/drawing/2014/main" id="{6543BCD0-3C06-42EB-8D9C-31C894FCF95B}"/>
            </a:ext>
          </a:extLst>
        </xdr:cNvPr>
        <xdr:cNvSpPr/>
      </xdr:nvSpPr>
      <xdr:spPr>
        <a:xfrm>
          <a:off x="10426700" y="639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71465</xdr:rowOff>
    </xdr:from>
    <xdr:ext cx="599010" cy="259045"/>
    <xdr:sp macro="" textlink="">
      <xdr:nvSpPr>
        <xdr:cNvPr id="131" name="【道路】&#10;一人当たり延長該当値テキスト">
          <a:extLst>
            <a:ext uri="{FF2B5EF4-FFF2-40B4-BE49-F238E27FC236}">
              <a16:creationId xmlns:a16="http://schemas.microsoft.com/office/drawing/2014/main" id="{4145D516-40E9-440C-AF9E-5D1247E320CD}"/>
            </a:ext>
          </a:extLst>
        </xdr:cNvPr>
        <xdr:cNvSpPr txBox="1"/>
      </xdr:nvSpPr>
      <xdr:spPr>
        <a:xfrm>
          <a:off x="10515600" y="6243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66647</xdr:rowOff>
    </xdr:from>
    <xdr:to>
      <xdr:col>50</xdr:col>
      <xdr:colOff>165100</xdr:colOff>
      <xdr:row>37</xdr:row>
      <xdr:rowOff>168247</xdr:rowOff>
    </xdr:to>
    <xdr:sp macro="" textlink="">
      <xdr:nvSpPr>
        <xdr:cNvPr id="132" name="楕円 131">
          <a:extLst>
            <a:ext uri="{FF2B5EF4-FFF2-40B4-BE49-F238E27FC236}">
              <a16:creationId xmlns:a16="http://schemas.microsoft.com/office/drawing/2014/main" id="{4CE55A01-BD50-4D8B-AE66-0D4422958F1F}"/>
            </a:ext>
          </a:extLst>
        </xdr:cNvPr>
        <xdr:cNvSpPr/>
      </xdr:nvSpPr>
      <xdr:spPr>
        <a:xfrm>
          <a:off x="9588500" y="641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99388</xdr:rowOff>
    </xdr:from>
    <xdr:to>
      <xdr:col>55</xdr:col>
      <xdr:colOff>0</xdr:colOff>
      <xdr:row>37</xdr:row>
      <xdr:rowOff>117447</xdr:rowOff>
    </xdr:to>
    <xdr:cxnSp macro="">
      <xdr:nvCxnSpPr>
        <xdr:cNvPr id="133" name="直線コネクタ 132">
          <a:extLst>
            <a:ext uri="{FF2B5EF4-FFF2-40B4-BE49-F238E27FC236}">
              <a16:creationId xmlns:a16="http://schemas.microsoft.com/office/drawing/2014/main" id="{8B56A553-4430-47A0-8B21-EC8685ED5069}"/>
            </a:ext>
          </a:extLst>
        </xdr:cNvPr>
        <xdr:cNvCxnSpPr/>
      </xdr:nvCxnSpPr>
      <xdr:spPr>
        <a:xfrm flipV="1">
          <a:off x="9639300" y="6443038"/>
          <a:ext cx="8382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82862</xdr:rowOff>
    </xdr:from>
    <xdr:to>
      <xdr:col>46</xdr:col>
      <xdr:colOff>38100</xdr:colOff>
      <xdr:row>38</xdr:row>
      <xdr:rowOff>13012</xdr:rowOff>
    </xdr:to>
    <xdr:sp macro="" textlink="">
      <xdr:nvSpPr>
        <xdr:cNvPr id="134" name="楕円 133">
          <a:extLst>
            <a:ext uri="{FF2B5EF4-FFF2-40B4-BE49-F238E27FC236}">
              <a16:creationId xmlns:a16="http://schemas.microsoft.com/office/drawing/2014/main" id="{48B2CE50-9F61-45F3-AAC8-A8A431D2A59B}"/>
            </a:ext>
          </a:extLst>
        </xdr:cNvPr>
        <xdr:cNvSpPr/>
      </xdr:nvSpPr>
      <xdr:spPr>
        <a:xfrm>
          <a:off x="8699500" y="642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117447</xdr:rowOff>
    </xdr:from>
    <xdr:to>
      <xdr:col>50</xdr:col>
      <xdr:colOff>114300</xdr:colOff>
      <xdr:row>37</xdr:row>
      <xdr:rowOff>133662</xdr:rowOff>
    </xdr:to>
    <xdr:cxnSp macro="">
      <xdr:nvCxnSpPr>
        <xdr:cNvPr id="135" name="直線コネクタ 134">
          <a:extLst>
            <a:ext uri="{FF2B5EF4-FFF2-40B4-BE49-F238E27FC236}">
              <a16:creationId xmlns:a16="http://schemas.microsoft.com/office/drawing/2014/main" id="{F7F502B6-749C-4862-8C75-6527EE1A8D9E}"/>
            </a:ext>
          </a:extLst>
        </xdr:cNvPr>
        <xdr:cNvCxnSpPr/>
      </xdr:nvCxnSpPr>
      <xdr:spPr>
        <a:xfrm flipV="1">
          <a:off x="8750300" y="6461097"/>
          <a:ext cx="889000" cy="1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96807</xdr:rowOff>
    </xdr:from>
    <xdr:to>
      <xdr:col>41</xdr:col>
      <xdr:colOff>101600</xdr:colOff>
      <xdr:row>38</xdr:row>
      <xdr:rowOff>26956</xdr:rowOff>
    </xdr:to>
    <xdr:sp macro="" textlink="">
      <xdr:nvSpPr>
        <xdr:cNvPr id="136" name="楕円 135">
          <a:extLst>
            <a:ext uri="{FF2B5EF4-FFF2-40B4-BE49-F238E27FC236}">
              <a16:creationId xmlns:a16="http://schemas.microsoft.com/office/drawing/2014/main" id="{445E5409-D4BC-4639-9464-B494AF53804B}"/>
            </a:ext>
          </a:extLst>
        </xdr:cNvPr>
        <xdr:cNvSpPr/>
      </xdr:nvSpPr>
      <xdr:spPr>
        <a:xfrm>
          <a:off x="7810500" y="64404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133662</xdr:rowOff>
    </xdr:from>
    <xdr:to>
      <xdr:col>45</xdr:col>
      <xdr:colOff>177800</xdr:colOff>
      <xdr:row>37</xdr:row>
      <xdr:rowOff>147607</xdr:rowOff>
    </xdr:to>
    <xdr:cxnSp macro="">
      <xdr:nvCxnSpPr>
        <xdr:cNvPr id="137" name="直線コネクタ 136">
          <a:extLst>
            <a:ext uri="{FF2B5EF4-FFF2-40B4-BE49-F238E27FC236}">
              <a16:creationId xmlns:a16="http://schemas.microsoft.com/office/drawing/2014/main" id="{1AE6B776-6A60-454E-81CF-2426C9209FAB}"/>
            </a:ext>
          </a:extLst>
        </xdr:cNvPr>
        <xdr:cNvCxnSpPr/>
      </xdr:nvCxnSpPr>
      <xdr:spPr>
        <a:xfrm flipV="1">
          <a:off x="7861300" y="6477312"/>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107574</xdr:rowOff>
    </xdr:from>
    <xdr:to>
      <xdr:col>36</xdr:col>
      <xdr:colOff>165100</xdr:colOff>
      <xdr:row>38</xdr:row>
      <xdr:rowOff>37724</xdr:rowOff>
    </xdr:to>
    <xdr:sp macro="" textlink="">
      <xdr:nvSpPr>
        <xdr:cNvPr id="138" name="楕円 137">
          <a:extLst>
            <a:ext uri="{FF2B5EF4-FFF2-40B4-BE49-F238E27FC236}">
              <a16:creationId xmlns:a16="http://schemas.microsoft.com/office/drawing/2014/main" id="{BA576675-357E-4D4B-A5AC-7C0F7046FF34}"/>
            </a:ext>
          </a:extLst>
        </xdr:cNvPr>
        <xdr:cNvSpPr/>
      </xdr:nvSpPr>
      <xdr:spPr>
        <a:xfrm>
          <a:off x="6921500" y="645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147607</xdr:rowOff>
    </xdr:from>
    <xdr:to>
      <xdr:col>41</xdr:col>
      <xdr:colOff>50800</xdr:colOff>
      <xdr:row>37</xdr:row>
      <xdr:rowOff>158374</xdr:rowOff>
    </xdr:to>
    <xdr:cxnSp macro="">
      <xdr:nvCxnSpPr>
        <xdr:cNvPr id="139" name="直線コネクタ 138">
          <a:extLst>
            <a:ext uri="{FF2B5EF4-FFF2-40B4-BE49-F238E27FC236}">
              <a16:creationId xmlns:a16="http://schemas.microsoft.com/office/drawing/2014/main" id="{CEC5E05D-06EA-4630-B31C-E1B3D24934DE}"/>
            </a:ext>
          </a:extLst>
        </xdr:cNvPr>
        <xdr:cNvCxnSpPr/>
      </xdr:nvCxnSpPr>
      <xdr:spPr>
        <a:xfrm flipV="1">
          <a:off x="6972300" y="6491257"/>
          <a:ext cx="889000" cy="1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13420</xdr:rowOff>
    </xdr:from>
    <xdr:ext cx="534377" cy="259045"/>
    <xdr:sp macro="" textlink="">
      <xdr:nvSpPr>
        <xdr:cNvPr id="140" name="n_1aveValue【道路】&#10;一人当たり延長">
          <a:extLst>
            <a:ext uri="{FF2B5EF4-FFF2-40B4-BE49-F238E27FC236}">
              <a16:creationId xmlns:a16="http://schemas.microsoft.com/office/drawing/2014/main" id="{093DFD96-B400-4245-89E8-953E903336AE}"/>
            </a:ext>
          </a:extLst>
        </xdr:cNvPr>
        <xdr:cNvSpPr txBox="1"/>
      </xdr:nvSpPr>
      <xdr:spPr>
        <a:xfrm>
          <a:off x="9359411" y="687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20293</xdr:rowOff>
    </xdr:from>
    <xdr:ext cx="534377" cy="259045"/>
    <xdr:sp macro="" textlink="">
      <xdr:nvSpPr>
        <xdr:cNvPr id="141" name="n_2aveValue【道路】&#10;一人当たり延長">
          <a:extLst>
            <a:ext uri="{FF2B5EF4-FFF2-40B4-BE49-F238E27FC236}">
              <a16:creationId xmlns:a16="http://schemas.microsoft.com/office/drawing/2014/main" id="{FA1927CE-CD84-4A33-85C1-AD392DFAB0D9}"/>
            </a:ext>
          </a:extLst>
        </xdr:cNvPr>
        <xdr:cNvSpPr txBox="1"/>
      </xdr:nvSpPr>
      <xdr:spPr>
        <a:xfrm>
          <a:off x="8483111" y="687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15463</xdr:rowOff>
    </xdr:from>
    <xdr:ext cx="534377" cy="259045"/>
    <xdr:sp macro="" textlink="">
      <xdr:nvSpPr>
        <xdr:cNvPr id="142" name="n_3aveValue【道路】&#10;一人当たり延長">
          <a:extLst>
            <a:ext uri="{FF2B5EF4-FFF2-40B4-BE49-F238E27FC236}">
              <a16:creationId xmlns:a16="http://schemas.microsoft.com/office/drawing/2014/main" id="{17C89E4B-A844-49ED-B18D-EFBED79D3C39}"/>
            </a:ext>
          </a:extLst>
        </xdr:cNvPr>
        <xdr:cNvSpPr txBox="1"/>
      </xdr:nvSpPr>
      <xdr:spPr>
        <a:xfrm>
          <a:off x="7594111" y="687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10685</xdr:rowOff>
    </xdr:from>
    <xdr:ext cx="534377" cy="259045"/>
    <xdr:sp macro="" textlink="">
      <xdr:nvSpPr>
        <xdr:cNvPr id="143" name="n_4aveValue【道路】&#10;一人当たり延長">
          <a:extLst>
            <a:ext uri="{FF2B5EF4-FFF2-40B4-BE49-F238E27FC236}">
              <a16:creationId xmlns:a16="http://schemas.microsoft.com/office/drawing/2014/main" id="{0E2C2DAE-F55F-4718-A5D0-97E809D07BDB}"/>
            </a:ext>
          </a:extLst>
        </xdr:cNvPr>
        <xdr:cNvSpPr txBox="1"/>
      </xdr:nvSpPr>
      <xdr:spPr>
        <a:xfrm>
          <a:off x="6705111" y="686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36</xdr:row>
      <xdr:rowOff>13324</xdr:rowOff>
    </xdr:from>
    <xdr:ext cx="599010" cy="259045"/>
    <xdr:sp macro="" textlink="">
      <xdr:nvSpPr>
        <xdr:cNvPr id="144" name="n_1mainValue【道路】&#10;一人当たり延長">
          <a:extLst>
            <a:ext uri="{FF2B5EF4-FFF2-40B4-BE49-F238E27FC236}">
              <a16:creationId xmlns:a16="http://schemas.microsoft.com/office/drawing/2014/main" id="{CDDE0D73-29AB-4F9B-A758-D3784FE47525}"/>
            </a:ext>
          </a:extLst>
        </xdr:cNvPr>
        <xdr:cNvSpPr txBox="1"/>
      </xdr:nvSpPr>
      <xdr:spPr>
        <a:xfrm>
          <a:off x="9327094" y="6185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29539</xdr:rowOff>
    </xdr:from>
    <xdr:ext cx="534377" cy="259045"/>
    <xdr:sp macro="" textlink="">
      <xdr:nvSpPr>
        <xdr:cNvPr id="145" name="n_2mainValue【道路】&#10;一人当たり延長">
          <a:extLst>
            <a:ext uri="{FF2B5EF4-FFF2-40B4-BE49-F238E27FC236}">
              <a16:creationId xmlns:a16="http://schemas.microsoft.com/office/drawing/2014/main" id="{CDD96ED7-567C-428C-B6D0-E698717E26E7}"/>
            </a:ext>
          </a:extLst>
        </xdr:cNvPr>
        <xdr:cNvSpPr txBox="1"/>
      </xdr:nvSpPr>
      <xdr:spPr>
        <a:xfrm>
          <a:off x="8483111" y="620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43484</xdr:rowOff>
    </xdr:from>
    <xdr:ext cx="534377" cy="259045"/>
    <xdr:sp macro="" textlink="">
      <xdr:nvSpPr>
        <xdr:cNvPr id="146" name="n_3mainValue【道路】&#10;一人当たり延長">
          <a:extLst>
            <a:ext uri="{FF2B5EF4-FFF2-40B4-BE49-F238E27FC236}">
              <a16:creationId xmlns:a16="http://schemas.microsoft.com/office/drawing/2014/main" id="{79AFDB5C-F9A7-4271-BEBC-FB90D0B2C601}"/>
            </a:ext>
          </a:extLst>
        </xdr:cNvPr>
        <xdr:cNvSpPr txBox="1"/>
      </xdr:nvSpPr>
      <xdr:spPr>
        <a:xfrm>
          <a:off x="7594111" y="621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54251</xdr:rowOff>
    </xdr:from>
    <xdr:ext cx="534377" cy="259045"/>
    <xdr:sp macro="" textlink="">
      <xdr:nvSpPr>
        <xdr:cNvPr id="147" name="n_4mainValue【道路】&#10;一人当たり延長">
          <a:extLst>
            <a:ext uri="{FF2B5EF4-FFF2-40B4-BE49-F238E27FC236}">
              <a16:creationId xmlns:a16="http://schemas.microsoft.com/office/drawing/2014/main" id="{138A2ED6-EB5E-4A67-B34F-31EC523F3B96}"/>
            </a:ext>
          </a:extLst>
        </xdr:cNvPr>
        <xdr:cNvSpPr txBox="1"/>
      </xdr:nvSpPr>
      <xdr:spPr>
        <a:xfrm>
          <a:off x="6705111" y="622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34C0D0EC-88CD-4A6B-85C3-3CEB4650C47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FBE25026-CC13-4364-B1F2-20F2FE06C8F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ED0AA91D-E1DA-49E9-842F-1440548D6E2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8CC08BF8-94C7-4DF6-8E77-C8C7E482557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951A023D-083B-4F3A-8BD2-AC4F7E1D8FE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AB2E6F06-03D8-4764-AD43-0E788823B3D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82855193-8C8F-4CB3-973E-4AFC702F6CC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1EA2514E-6174-4018-944B-24808D11E41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B21FDF2E-E7B9-413C-8168-CD092F516C5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5AEB7C5-3CF7-4075-8719-7D754BF9232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7166894F-B0E1-4983-A280-FF9B476530B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1363705C-4F48-4CAB-A04E-C8D493CF2E1C}"/>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0" name="テキスト ボックス 159">
          <a:extLst>
            <a:ext uri="{FF2B5EF4-FFF2-40B4-BE49-F238E27FC236}">
              <a16:creationId xmlns:a16="http://schemas.microsoft.com/office/drawing/2014/main" id="{7D139924-CE91-4380-B76B-196F2049929C}"/>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7C77346B-E274-4B8C-B133-EC13E85CF8F2}"/>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BC6F2EB3-7147-4721-BB38-D6E382C38303}"/>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1213ADF8-7B52-461B-8E24-D46A3466D08C}"/>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775AD33F-5564-4D49-838C-0654CD429788}"/>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CDC8A4B2-1C65-40B3-BC9F-8371AF4BD506}"/>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0609217B-34EE-47A9-8C6B-64E407A28347}"/>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5A470F16-B7D0-41B3-BF14-9FCDC00D2D3E}"/>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8" name="テキスト ボックス 167">
          <a:extLst>
            <a:ext uri="{FF2B5EF4-FFF2-40B4-BE49-F238E27FC236}">
              <a16:creationId xmlns:a16="http://schemas.microsoft.com/office/drawing/2014/main" id="{65A7EF16-2CB6-4383-B89C-B9F3974E0813}"/>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AC4E5E41-C5B6-4AA3-A315-878F80C84E5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3F05F878-1134-4BEC-A699-BDE9A370BC6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118110</xdr:rowOff>
    </xdr:from>
    <xdr:to>
      <xdr:col>24</xdr:col>
      <xdr:colOff>62865</xdr:colOff>
      <xdr:row>64</xdr:row>
      <xdr:rowOff>102870</xdr:rowOff>
    </xdr:to>
    <xdr:cxnSp macro="">
      <xdr:nvCxnSpPr>
        <xdr:cNvPr id="171" name="直線コネクタ 170">
          <a:extLst>
            <a:ext uri="{FF2B5EF4-FFF2-40B4-BE49-F238E27FC236}">
              <a16:creationId xmlns:a16="http://schemas.microsoft.com/office/drawing/2014/main" id="{236893E8-AAE3-47CE-9E12-EF8FE4F20BB1}"/>
            </a:ext>
          </a:extLst>
        </xdr:cNvPr>
        <xdr:cNvCxnSpPr/>
      </xdr:nvCxnSpPr>
      <xdr:spPr>
        <a:xfrm flipV="1">
          <a:off x="4634865" y="971931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66A71F60-D730-40E3-9A48-994D3044EDB4}"/>
            </a:ext>
          </a:extLst>
        </xdr:cNvPr>
        <xdr:cNvSpPr txBox="1"/>
      </xdr:nvSpPr>
      <xdr:spPr>
        <a:xfrm>
          <a:off x="4673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73" name="直線コネクタ 172">
          <a:extLst>
            <a:ext uri="{FF2B5EF4-FFF2-40B4-BE49-F238E27FC236}">
              <a16:creationId xmlns:a16="http://schemas.microsoft.com/office/drawing/2014/main" id="{67052154-7B95-4C5F-AEA3-79F4CCF615EF}"/>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64787</xdr:rowOff>
    </xdr:from>
    <xdr:ext cx="405111" cy="259045"/>
    <xdr:sp macro="" textlink="">
      <xdr:nvSpPr>
        <xdr:cNvPr id="174" name="【橋りょう・トンネル】&#10;有形固定資産減価償却率最大値テキスト">
          <a:extLst>
            <a:ext uri="{FF2B5EF4-FFF2-40B4-BE49-F238E27FC236}">
              <a16:creationId xmlns:a16="http://schemas.microsoft.com/office/drawing/2014/main" id="{600D20D7-77DC-4F9B-83D1-4AA6062504BD}"/>
            </a:ext>
          </a:extLst>
        </xdr:cNvPr>
        <xdr:cNvSpPr txBox="1"/>
      </xdr:nvSpPr>
      <xdr:spPr>
        <a:xfrm>
          <a:off x="4673600" y="9494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118110</xdr:rowOff>
    </xdr:from>
    <xdr:to>
      <xdr:col>24</xdr:col>
      <xdr:colOff>152400</xdr:colOff>
      <xdr:row>56</xdr:row>
      <xdr:rowOff>118110</xdr:rowOff>
    </xdr:to>
    <xdr:cxnSp macro="">
      <xdr:nvCxnSpPr>
        <xdr:cNvPr id="175" name="直線コネクタ 174">
          <a:extLst>
            <a:ext uri="{FF2B5EF4-FFF2-40B4-BE49-F238E27FC236}">
              <a16:creationId xmlns:a16="http://schemas.microsoft.com/office/drawing/2014/main" id="{33929365-593C-4774-BF31-B5F0FA082F13}"/>
            </a:ext>
          </a:extLst>
        </xdr:cNvPr>
        <xdr:cNvCxnSpPr/>
      </xdr:nvCxnSpPr>
      <xdr:spPr>
        <a:xfrm>
          <a:off x="4546600" y="971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128287</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9E1CD2B9-82DF-4478-898F-2772E49A5338}"/>
            </a:ext>
          </a:extLst>
        </xdr:cNvPr>
        <xdr:cNvSpPr txBox="1"/>
      </xdr:nvSpPr>
      <xdr:spPr>
        <a:xfrm>
          <a:off x="4673600" y="10586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105410</xdr:rowOff>
    </xdr:from>
    <xdr:to>
      <xdr:col>24</xdr:col>
      <xdr:colOff>114300</xdr:colOff>
      <xdr:row>63</xdr:row>
      <xdr:rowOff>35560</xdr:rowOff>
    </xdr:to>
    <xdr:sp macro="" textlink="">
      <xdr:nvSpPr>
        <xdr:cNvPr id="177" name="フローチャート: 判断 176">
          <a:extLst>
            <a:ext uri="{FF2B5EF4-FFF2-40B4-BE49-F238E27FC236}">
              <a16:creationId xmlns:a16="http://schemas.microsoft.com/office/drawing/2014/main" id="{8AA6152C-6A60-4269-ACE4-540E248993C7}"/>
            </a:ext>
          </a:extLst>
        </xdr:cNvPr>
        <xdr:cNvSpPr/>
      </xdr:nvSpPr>
      <xdr:spPr>
        <a:xfrm>
          <a:off x="4584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86360</xdr:rowOff>
    </xdr:from>
    <xdr:to>
      <xdr:col>20</xdr:col>
      <xdr:colOff>38100</xdr:colOff>
      <xdr:row>63</xdr:row>
      <xdr:rowOff>16510</xdr:rowOff>
    </xdr:to>
    <xdr:sp macro="" textlink="">
      <xdr:nvSpPr>
        <xdr:cNvPr id="178" name="フローチャート: 判断 177">
          <a:extLst>
            <a:ext uri="{FF2B5EF4-FFF2-40B4-BE49-F238E27FC236}">
              <a16:creationId xmlns:a16="http://schemas.microsoft.com/office/drawing/2014/main" id="{E8168D09-1926-4F08-B62D-6BC55406BCE9}"/>
            </a:ext>
          </a:extLst>
        </xdr:cNvPr>
        <xdr:cNvSpPr/>
      </xdr:nvSpPr>
      <xdr:spPr>
        <a:xfrm>
          <a:off x="3746500" y="107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25400</xdr:rowOff>
    </xdr:from>
    <xdr:to>
      <xdr:col>15</xdr:col>
      <xdr:colOff>101600</xdr:colOff>
      <xdr:row>62</xdr:row>
      <xdr:rowOff>127000</xdr:rowOff>
    </xdr:to>
    <xdr:sp macro="" textlink="">
      <xdr:nvSpPr>
        <xdr:cNvPr id="179" name="フローチャート: 判断 178">
          <a:extLst>
            <a:ext uri="{FF2B5EF4-FFF2-40B4-BE49-F238E27FC236}">
              <a16:creationId xmlns:a16="http://schemas.microsoft.com/office/drawing/2014/main" id="{D61C945B-0B92-41D7-B1A8-456E684C72B5}"/>
            </a:ext>
          </a:extLst>
        </xdr:cNvPr>
        <xdr:cNvSpPr/>
      </xdr:nvSpPr>
      <xdr:spPr>
        <a:xfrm>
          <a:off x="2857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164465</xdr:rowOff>
    </xdr:from>
    <xdr:to>
      <xdr:col>10</xdr:col>
      <xdr:colOff>165100</xdr:colOff>
      <xdr:row>62</xdr:row>
      <xdr:rowOff>94615</xdr:rowOff>
    </xdr:to>
    <xdr:sp macro="" textlink="">
      <xdr:nvSpPr>
        <xdr:cNvPr id="180" name="フローチャート: 判断 179">
          <a:extLst>
            <a:ext uri="{FF2B5EF4-FFF2-40B4-BE49-F238E27FC236}">
              <a16:creationId xmlns:a16="http://schemas.microsoft.com/office/drawing/2014/main" id="{4992B0C5-F099-40A1-9599-2BCDBE188DF7}"/>
            </a:ext>
          </a:extLst>
        </xdr:cNvPr>
        <xdr:cNvSpPr/>
      </xdr:nvSpPr>
      <xdr:spPr>
        <a:xfrm>
          <a:off x="1968500" y="106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62</xdr:row>
      <xdr:rowOff>2540</xdr:rowOff>
    </xdr:from>
    <xdr:to>
      <xdr:col>6</xdr:col>
      <xdr:colOff>38100</xdr:colOff>
      <xdr:row>62</xdr:row>
      <xdr:rowOff>104140</xdr:rowOff>
    </xdr:to>
    <xdr:sp macro="" textlink="">
      <xdr:nvSpPr>
        <xdr:cNvPr id="181" name="フローチャート: 判断 180">
          <a:extLst>
            <a:ext uri="{FF2B5EF4-FFF2-40B4-BE49-F238E27FC236}">
              <a16:creationId xmlns:a16="http://schemas.microsoft.com/office/drawing/2014/main" id="{0FCC59D6-7E0F-4D9E-BBEB-62A9F0A5F005}"/>
            </a:ext>
          </a:extLst>
        </xdr:cNvPr>
        <xdr:cNvSpPr/>
      </xdr:nvSpPr>
      <xdr:spPr>
        <a:xfrm>
          <a:off x="1079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A63629C2-9919-4D49-AAAB-B00EDC587A2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4DE25C50-5E00-4047-A37E-7C8F1F345A2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4B056791-6DF7-4BF6-BEDF-9B24C039197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7A3BE465-8090-4C8A-913B-C6FB8C1BED2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5973C9E0-0E67-4CF0-BEE2-BBB6F7CC71C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57785</xdr:rowOff>
    </xdr:from>
    <xdr:to>
      <xdr:col>24</xdr:col>
      <xdr:colOff>114300</xdr:colOff>
      <xdr:row>63</xdr:row>
      <xdr:rowOff>159385</xdr:rowOff>
    </xdr:to>
    <xdr:sp macro="" textlink="">
      <xdr:nvSpPr>
        <xdr:cNvPr id="187" name="楕円 186">
          <a:extLst>
            <a:ext uri="{FF2B5EF4-FFF2-40B4-BE49-F238E27FC236}">
              <a16:creationId xmlns:a16="http://schemas.microsoft.com/office/drawing/2014/main" id="{5414335C-998C-49CA-9ABE-0397AC30796E}"/>
            </a:ext>
          </a:extLst>
        </xdr:cNvPr>
        <xdr:cNvSpPr/>
      </xdr:nvSpPr>
      <xdr:spPr>
        <a:xfrm>
          <a:off x="4584700" y="1085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36212</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F4801340-443F-494A-9751-A2CF4B4E5B56}"/>
            </a:ext>
          </a:extLst>
        </xdr:cNvPr>
        <xdr:cNvSpPr txBox="1"/>
      </xdr:nvSpPr>
      <xdr:spPr>
        <a:xfrm>
          <a:off x="4673600" y="1083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36830</xdr:rowOff>
    </xdr:from>
    <xdr:to>
      <xdr:col>20</xdr:col>
      <xdr:colOff>38100</xdr:colOff>
      <xdr:row>63</xdr:row>
      <xdr:rowOff>138430</xdr:rowOff>
    </xdr:to>
    <xdr:sp macro="" textlink="">
      <xdr:nvSpPr>
        <xdr:cNvPr id="189" name="楕円 188">
          <a:extLst>
            <a:ext uri="{FF2B5EF4-FFF2-40B4-BE49-F238E27FC236}">
              <a16:creationId xmlns:a16="http://schemas.microsoft.com/office/drawing/2014/main" id="{220EF678-3733-4621-A98E-F608526D7F43}"/>
            </a:ext>
          </a:extLst>
        </xdr:cNvPr>
        <xdr:cNvSpPr/>
      </xdr:nvSpPr>
      <xdr:spPr>
        <a:xfrm>
          <a:off x="3746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87630</xdr:rowOff>
    </xdr:from>
    <xdr:to>
      <xdr:col>24</xdr:col>
      <xdr:colOff>63500</xdr:colOff>
      <xdr:row>63</xdr:row>
      <xdr:rowOff>108585</xdr:rowOff>
    </xdr:to>
    <xdr:cxnSp macro="">
      <xdr:nvCxnSpPr>
        <xdr:cNvPr id="190" name="直線コネクタ 189">
          <a:extLst>
            <a:ext uri="{FF2B5EF4-FFF2-40B4-BE49-F238E27FC236}">
              <a16:creationId xmlns:a16="http://schemas.microsoft.com/office/drawing/2014/main" id="{72C3A315-04D5-487D-B2BD-1C50B30F6528}"/>
            </a:ext>
          </a:extLst>
        </xdr:cNvPr>
        <xdr:cNvCxnSpPr/>
      </xdr:nvCxnSpPr>
      <xdr:spPr>
        <a:xfrm>
          <a:off x="3797300" y="1088898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162560</xdr:rowOff>
    </xdr:from>
    <xdr:to>
      <xdr:col>15</xdr:col>
      <xdr:colOff>101600</xdr:colOff>
      <xdr:row>63</xdr:row>
      <xdr:rowOff>92710</xdr:rowOff>
    </xdr:to>
    <xdr:sp macro="" textlink="">
      <xdr:nvSpPr>
        <xdr:cNvPr id="191" name="楕円 190">
          <a:extLst>
            <a:ext uri="{FF2B5EF4-FFF2-40B4-BE49-F238E27FC236}">
              <a16:creationId xmlns:a16="http://schemas.microsoft.com/office/drawing/2014/main" id="{698268D4-F2E0-4659-B379-909335BE26EB}"/>
            </a:ext>
          </a:extLst>
        </xdr:cNvPr>
        <xdr:cNvSpPr/>
      </xdr:nvSpPr>
      <xdr:spPr>
        <a:xfrm>
          <a:off x="2857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41910</xdr:rowOff>
    </xdr:from>
    <xdr:to>
      <xdr:col>19</xdr:col>
      <xdr:colOff>177800</xdr:colOff>
      <xdr:row>63</xdr:row>
      <xdr:rowOff>87630</xdr:rowOff>
    </xdr:to>
    <xdr:cxnSp macro="">
      <xdr:nvCxnSpPr>
        <xdr:cNvPr id="192" name="直線コネクタ 191">
          <a:extLst>
            <a:ext uri="{FF2B5EF4-FFF2-40B4-BE49-F238E27FC236}">
              <a16:creationId xmlns:a16="http://schemas.microsoft.com/office/drawing/2014/main" id="{96F3DE85-EB24-48AB-9A47-ECA3B031E0AB}"/>
            </a:ext>
          </a:extLst>
        </xdr:cNvPr>
        <xdr:cNvCxnSpPr/>
      </xdr:nvCxnSpPr>
      <xdr:spPr>
        <a:xfrm>
          <a:off x="2908300" y="10843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156845</xdr:rowOff>
    </xdr:from>
    <xdr:to>
      <xdr:col>10</xdr:col>
      <xdr:colOff>165100</xdr:colOff>
      <xdr:row>63</xdr:row>
      <xdr:rowOff>86995</xdr:rowOff>
    </xdr:to>
    <xdr:sp macro="" textlink="">
      <xdr:nvSpPr>
        <xdr:cNvPr id="193" name="楕円 192">
          <a:extLst>
            <a:ext uri="{FF2B5EF4-FFF2-40B4-BE49-F238E27FC236}">
              <a16:creationId xmlns:a16="http://schemas.microsoft.com/office/drawing/2014/main" id="{BCD7A0A5-D30F-416F-871E-478C73DDA78A}"/>
            </a:ext>
          </a:extLst>
        </xdr:cNvPr>
        <xdr:cNvSpPr/>
      </xdr:nvSpPr>
      <xdr:spPr>
        <a:xfrm>
          <a:off x="1968500" y="1078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36195</xdr:rowOff>
    </xdr:from>
    <xdr:to>
      <xdr:col>15</xdr:col>
      <xdr:colOff>50800</xdr:colOff>
      <xdr:row>63</xdr:row>
      <xdr:rowOff>41910</xdr:rowOff>
    </xdr:to>
    <xdr:cxnSp macro="">
      <xdr:nvCxnSpPr>
        <xdr:cNvPr id="194" name="直線コネクタ 193">
          <a:extLst>
            <a:ext uri="{FF2B5EF4-FFF2-40B4-BE49-F238E27FC236}">
              <a16:creationId xmlns:a16="http://schemas.microsoft.com/office/drawing/2014/main" id="{9A0B9874-B3DF-4012-AE4F-EAE7B8E3FC6A}"/>
            </a:ext>
          </a:extLst>
        </xdr:cNvPr>
        <xdr:cNvCxnSpPr/>
      </xdr:nvCxnSpPr>
      <xdr:spPr>
        <a:xfrm>
          <a:off x="2019300" y="1083754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135890</xdr:rowOff>
    </xdr:from>
    <xdr:to>
      <xdr:col>6</xdr:col>
      <xdr:colOff>38100</xdr:colOff>
      <xdr:row>63</xdr:row>
      <xdr:rowOff>66040</xdr:rowOff>
    </xdr:to>
    <xdr:sp macro="" textlink="">
      <xdr:nvSpPr>
        <xdr:cNvPr id="195" name="楕円 194">
          <a:extLst>
            <a:ext uri="{FF2B5EF4-FFF2-40B4-BE49-F238E27FC236}">
              <a16:creationId xmlns:a16="http://schemas.microsoft.com/office/drawing/2014/main" id="{A1D72B36-4A1D-4095-AEDC-79AB3AFC87FE}"/>
            </a:ext>
          </a:extLst>
        </xdr:cNvPr>
        <xdr:cNvSpPr/>
      </xdr:nvSpPr>
      <xdr:spPr>
        <a:xfrm>
          <a:off x="1079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15240</xdr:rowOff>
    </xdr:from>
    <xdr:to>
      <xdr:col>10</xdr:col>
      <xdr:colOff>114300</xdr:colOff>
      <xdr:row>63</xdr:row>
      <xdr:rowOff>36195</xdr:rowOff>
    </xdr:to>
    <xdr:cxnSp macro="">
      <xdr:nvCxnSpPr>
        <xdr:cNvPr id="196" name="直線コネクタ 195">
          <a:extLst>
            <a:ext uri="{FF2B5EF4-FFF2-40B4-BE49-F238E27FC236}">
              <a16:creationId xmlns:a16="http://schemas.microsoft.com/office/drawing/2014/main" id="{B2DB13B2-69E9-478E-B481-0B776D714655}"/>
            </a:ext>
          </a:extLst>
        </xdr:cNvPr>
        <xdr:cNvCxnSpPr/>
      </xdr:nvCxnSpPr>
      <xdr:spPr>
        <a:xfrm>
          <a:off x="1130300" y="1081659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33037</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1DD488A2-AED2-4787-8293-9F59C2052953}"/>
            </a:ext>
          </a:extLst>
        </xdr:cNvPr>
        <xdr:cNvSpPr txBox="1"/>
      </xdr:nvSpPr>
      <xdr:spPr>
        <a:xfrm>
          <a:off x="3582044" y="10491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143527</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2B40D599-2578-4935-86C1-004EBA35FB95}"/>
            </a:ext>
          </a:extLst>
        </xdr:cNvPr>
        <xdr:cNvSpPr txBox="1"/>
      </xdr:nvSpPr>
      <xdr:spPr>
        <a:xfrm>
          <a:off x="2705744" y="10430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111142</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313A2021-BF15-4F99-8876-3F6EE0A2922F}"/>
            </a:ext>
          </a:extLst>
        </xdr:cNvPr>
        <xdr:cNvSpPr txBox="1"/>
      </xdr:nvSpPr>
      <xdr:spPr>
        <a:xfrm>
          <a:off x="1816744" y="1039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120667</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E0650EDF-582F-4FE0-8C9A-4809AED9C9FF}"/>
            </a:ext>
          </a:extLst>
        </xdr:cNvPr>
        <xdr:cNvSpPr txBox="1"/>
      </xdr:nvSpPr>
      <xdr:spPr>
        <a:xfrm>
          <a:off x="927744" y="10407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129557</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D040C91-B2F6-4A95-988D-9121BE5E31EA}"/>
            </a:ext>
          </a:extLst>
        </xdr:cNvPr>
        <xdr:cNvSpPr txBox="1"/>
      </xdr:nvSpPr>
      <xdr:spPr>
        <a:xfrm>
          <a:off x="3582044"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83837</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8616D015-9D2D-4912-845C-4EA2DF9B0821}"/>
            </a:ext>
          </a:extLst>
        </xdr:cNvPr>
        <xdr:cNvSpPr txBox="1"/>
      </xdr:nvSpPr>
      <xdr:spPr>
        <a:xfrm>
          <a:off x="2705744"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78122</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313CBD02-4BF2-468E-BE86-51050F23028C}"/>
            </a:ext>
          </a:extLst>
        </xdr:cNvPr>
        <xdr:cNvSpPr txBox="1"/>
      </xdr:nvSpPr>
      <xdr:spPr>
        <a:xfrm>
          <a:off x="1816744" y="1087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57167</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42E82A3E-41BE-427F-9F73-51A8A1F9C704}"/>
            </a:ext>
          </a:extLst>
        </xdr:cNvPr>
        <xdr:cNvSpPr txBox="1"/>
      </xdr:nvSpPr>
      <xdr:spPr>
        <a:xfrm>
          <a:off x="927744" y="1085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8C046871-37C5-4AFC-8959-4E0D3623C7F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79D84F80-08EC-49A2-BC3C-A0FC7CB510E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DAD45DBF-C3A0-4DEE-B562-5EC4C90B8F4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BEB8DE60-FF8B-45E8-ACD1-34047771D44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BA9314CC-26E0-4535-BA8A-63822B82E50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E3D81A06-F159-43AB-AAD9-F6019FC87CC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692F0ED8-D793-41D5-91DE-BAF01611B87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24DF2660-58D5-41A8-B815-70F4DCF5420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E78D5705-D4F5-40AE-A9EE-4AE5BAB24D1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7C435A4E-EE4E-4DC0-ABA2-6D8E860C2EF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a:extLst>
            <a:ext uri="{FF2B5EF4-FFF2-40B4-BE49-F238E27FC236}">
              <a16:creationId xmlns:a16="http://schemas.microsoft.com/office/drawing/2014/main" id="{56C77659-3197-40CF-80A3-20E560354E51}"/>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6" name="テキスト ボックス 215">
          <a:extLst>
            <a:ext uri="{FF2B5EF4-FFF2-40B4-BE49-F238E27FC236}">
              <a16:creationId xmlns:a16="http://schemas.microsoft.com/office/drawing/2014/main" id="{FAD0A610-AC12-48EC-9091-AF08C729C6E2}"/>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a:extLst>
            <a:ext uri="{FF2B5EF4-FFF2-40B4-BE49-F238E27FC236}">
              <a16:creationId xmlns:a16="http://schemas.microsoft.com/office/drawing/2014/main" id="{92B49CDB-C909-44C0-B630-4C36FB9AF72B}"/>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8" name="テキスト ボックス 217">
          <a:extLst>
            <a:ext uri="{FF2B5EF4-FFF2-40B4-BE49-F238E27FC236}">
              <a16:creationId xmlns:a16="http://schemas.microsoft.com/office/drawing/2014/main" id="{06D1672C-50C0-4CA2-B907-5EE0B83E7EFE}"/>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a:extLst>
            <a:ext uri="{FF2B5EF4-FFF2-40B4-BE49-F238E27FC236}">
              <a16:creationId xmlns:a16="http://schemas.microsoft.com/office/drawing/2014/main" id="{11C65BF6-FE2C-457A-819A-326ACA48DAF9}"/>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0" name="テキスト ボックス 219">
          <a:extLst>
            <a:ext uri="{FF2B5EF4-FFF2-40B4-BE49-F238E27FC236}">
              <a16:creationId xmlns:a16="http://schemas.microsoft.com/office/drawing/2014/main" id="{DDC95D8E-17A0-428D-9573-3EA167ACEFED}"/>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a:extLst>
            <a:ext uri="{FF2B5EF4-FFF2-40B4-BE49-F238E27FC236}">
              <a16:creationId xmlns:a16="http://schemas.microsoft.com/office/drawing/2014/main" id="{5EB9A1E9-43E1-4B52-9EDF-AA8F63477B35}"/>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2" name="テキスト ボックス 221">
          <a:extLst>
            <a:ext uri="{FF2B5EF4-FFF2-40B4-BE49-F238E27FC236}">
              <a16:creationId xmlns:a16="http://schemas.microsoft.com/office/drawing/2014/main" id="{8ECF4172-8149-4587-9305-2D2F9F80DD5A}"/>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a:extLst>
            <a:ext uri="{FF2B5EF4-FFF2-40B4-BE49-F238E27FC236}">
              <a16:creationId xmlns:a16="http://schemas.microsoft.com/office/drawing/2014/main" id="{678565A0-FDB5-45A1-8E07-5E0541D9768A}"/>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4" name="テキスト ボックス 223">
          <a:extLst>
            <a:ext uri="{FF2B5EF4-FFF2-40B4-BE49-F238E27FC236}">
              <a16:creationId xmlns:a16="http://schemas.microsoft.com/office/drawing/2014/main" id="{F11F2433-D094-4B40-8B5C-8408D1CF90FB}"/>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a:extLst>
            <a:ext uri="{FF2B5EF4-FFF2-40B4-BE49-F238E27FC236}">
              <a16:creationId xmlns:a16="http://schemas.microsoft.com/office/drawing/2014/main" id="{D601DA66-794E-4271-9B69-F71FB9518597}"/>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26" name="テキスト ボックス 225">
          <a:extLst>
            <a:ext uri="{FF2B5EF4-FFF2-40B4-BE49-F238E27FC236}">
              <a16:creationId xmlns:a16="http://schemas.microsoft.com/office/drawing/2014/main" id="{BF642013-314D-429B-BFC3-9C0C275D3C44}"/>
            </a:ext>
          </a:extLst>
        </xdr:cNvPr>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93200112-D153-469A-8A3B-7A55711F0C5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8" name="テキスト ボックス 227">
          <a:extLst>
            <a:ext uri="{FF2B5EF4-FFF2-40B4-BE49-F238E27FC236}">
              <a16:creationId xmlns:a16="http://schemas.microsoft.com/office/drawing/2014/main" id="{8D304FF2-830F-4F64-81FA-5559B3BF9FD8}"/>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6358A8F5-2283-49C4-AAD8-9E98EA0CD4B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69994</xdr:rowOff>
    </xdr:from>
    <xdr:to>
      <xdr:col>54</xdr:col>
      <xdr:colOff>189865</xdr:colOff>
      <xdr:row>64</xdr:row>
      <xdr:rowOff>128794</xdr:rowOff>
    </xdr:to>
    <xdr:cxnSp macro="">
      <xdr:nvCxnSpPr>
        <xdr:cNvPr id="230" name="直線コネクタ 229">
          <a:extLst>
            <a:ext uri="{FF2B5EF4-FFF2-40B4-BE49-F238E27FC236}">
              <a16:creationId xmlns:a16="http://schemas.microsoft.com/office/drawing/2014/main" id="{A11B19E0-9E0B-448C-BE25-B320D9101A22}"/>
            </a:ext>
          </a:extLst>
        </xdr:cNvPr>
        <xdr:cNvCxnSpPr/>
      </xdr:nvCxnSpPr>
      <xdr:spPr>
        <a:xfrm flipV="1">
          <a:off x="10476865" y="9671194"/>
          <a:ext cx="0" cy="1430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132621</xdr:rowOff>
    </xdr:from>
    <xdr:ext cx="534377" cy="259045"/>
    <xdr:sp macro="" textlink="">
      <xdr:nvSpPr>
        <xdr:cNvPr id="231" name="【橋りょう・トンネル】&#10;一人当たり有形固定資産（償却資産）額最小値テキスト">
          <a:extLst>
            <a:ext uri="{FF2B5EF4-FFF2-40B4-BE49-F238E27FC236}">
              <a16:creationId xmlns:a16="http://schemas.microsoft.com/office/drawing/2014/main" id="{CA97236C-D55D-49CA-8B0A-1C9B99923EF3}"/>
            </a:ext>
          </a:extLst>
        </xdr:cNvPr>
        <xdr:cNvSpPr txBox="1"/>
      </xdr:nvSpPr>
      <xdr:spPr>
        <a:xfrm>
          <a:off x="10515600" y="1110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128794</xdr:rowOff>
    </xdr:from>
    <xdr:to>
      <xdr:col>55</xdr:col>
      <xdr:colOff>88900</xdr:colOff>
      <xdr:row>64</xdr:row>
      <xdr:rowOff>128794</xdr:rowOff>
    </xdr:to>
    <xdr:cxnSp macro="">
      <xdr:nvCxnSpPr>
        <xdr:cNvPr id="232" name="直線コネクタ 231">
          <a:extLst>
            <a:ext uri="{FF2B5EF4-FFF2-40B4-BE49-F238E27FC236}">
              <a16:creationId xmlns:a16="http://schemas.microsoft.com/office/drawing/2014/main" id="{B601301A-E865-494A-ADE6-37C4F67CE0E4}"/>
            </a:ext>
          </a:extLst>
        </xdr:cNvPr>
        <xdr:cNvCxnSpPr/>
      </xdr:nvCxnSpPr>
      <xdr:spPr>
        <a:xfrm>
          <a:off x="10388600" y="11101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16671</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61093F3D-9889-45C5-844F-04AE88A681DE}"/>
            </a:ext>
          </a:extLst>
        </xdr:cNvPr>
        <xdr:cNvSpPr txBox="1"/>
      </xdr:nvSpPr>
      <xdr:spPr>
        <a:xfrm>
          <a:off x="10515600" y="94464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69994</xdr:rowOff>
    </xdr:from>
    <xdr:to>
      <xdr:col>55</xdr:col>
      <xdr:colOff>88900</xdr:colOff>
      <xdr:row>56</xdr:row>
      <xdr:rowOff>69994</xdr:rowOff>
    </xdr:to>
    <xdr:cxnSp macro="">
      <xdr:nvCxnSpPr>
        <xdr:cNvPr id="234" name="直線コネクタ 233">
          <a:extLst>
            <a:ext uri="{FF2B5EF4-FFF2-40B4-BE49-F238E27FC236}">
              <a16:creationId xmlns:a16="http://schemas.microsoft.com/office/drawing/2014/main" id="{EC0D706E-DB97-4F6E-8235-B5BA9EF539D9}"/>
            </a:ext>
          </a:extLst>
        </xdr:cNvPr>
        <xdr:cNvCxnSpPr/>
      </xdr:nvCxnSpPr>
      <xdr:spPr>
        <a:xfrm>
          <a:off x="10388600" y="967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41031</xdr:rowOff>
    </xdr:from>
    <xdr:ext cx="690189" cy="259045"/>
    <xdr:sp macro="" textlink="">
      <xdr:nvSpPr>
        <xdr:cNvPr id="235" name="【橋りょう・トンネル】&#10;一人当たり有形固定資産（償却資産）額平均値テキスト">
          <a:extLst>
            <a:ext uri="{FF2B5EF4-FFF2-40B4-BE49-F238E27FC236}">
              <a16:creationId xmlns:a16="http://schemas.microsoft.com/office/drawing/2014/main" id="{B81A6484-0DB1-4938-9D29-C510A92B0DC3}"/>
            </a:ext>
          </a:extLst>
        </xdr:cNvPr>
        <xdr:cNvSpPr txBox="1"/>
      </xdr:nvSpPr>
      <xdr:spPr>
        <a:xfrm>
          <a:off x="10515600" y="1084238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62604</xdr:rowOff>
    </xdr:from>
    <xdr:to>
      <xdr:col>55</xdr:col>
      <xdr:colOff>50800</xdr:colOff>
      <xdr:row>63</xdr:row>
      <xdr:rowOff>164204</xdr:rowOff>
    </xdr:to>
    <xdr:sp macro="" textlink="">
      <xdr:nvSpPr>
        <xdr:cNvPr id="236" name="フローチャート: 判断 235">
          <a:extLst>
            <a:ext uri="{FF2B5EF4-FFF2-40B4-BE49-F238E27FC236}">
              <a16:creationId xmlns:a16="http://schemas.microsoft.com/office/drawing/2014/main" id="{73C8E783-AA4F-4864-8B36-653F34F03935}"/>
            </a:ext>
          </a:extLst>
        </xdr:cNvPr>
        <xdr:cNvSpPr/>
      </xdr:nvSpPr>
      <xdr:spPr>
        <a:xfrm>
          <a:off x="10426700" y="1086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58883</xdr:rowOff>
    </xdr:from>
    <xdr:to>
      <xdr:col>50</xdr:col>
      <xdr:colOff>165100</xdr:colOff>
      <xdr:row>63</xdr:row>
      <xdr:rowOff>160483</xdr:rowOff>
    </xdr:to>
    <xdr:sp macro="" textlink="">
      <xdr:nvSpPr>
        <xdr:cNvPr id="237" name="フローチャート: 判断 236">
          <a:extLst>
            <a:ext uri="{FF2B5EF4-FFF2-40B4-BE49-F238E27FC236}">
              <a16:creationId xmlns:a16="http://schemas.microsoft.com/office/drawing/2014/main" id="{18569D78-4F7C-4DB6-BA07-E69D0A6E61EC}"/>
            </a:ext>
          </a:extLst>
        </xdr:cNvPr>
        <xdr:cNvSpPr/>
      </xdr:nvSpPr>
      <xdr:spPr>
        <a:xfrm>
          <a:off x="9588500" y="108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95665</xdr:rowOff>
    </xdr:from>
    <xdr:to>
      <xdr:col>46</xdr:col>
      <xdr:colOff>38100</xdr:colOff>
      <xdr:row>64</xdr:row>
      <xdr:rowOff>25815</xdr:rowOff>
    </xdr:to>
    <xdr:sp macro="" textlink="">
      <xdr:nvSpPr>
        <xdr:cNvPr id="238" name="フローチャート: 判断 237">
          <a:extLst>
            <a:ext uri="{FF2B5EF4-FFF2-40B4-BE49-F238E27FC236}">
              <a16:creationId xmlns:a16="http://schemas.microsoft.com/office/drawing/2014/main" id="{B32943EA-B73B-497B-8F16-704ABAFE2A14}"/>
            </a:ext>
          </a:extLst>
        </xdr:cNvPr>
        <xdr:cNvSpPr/>
      </xdr:nvSpPr>
      <xdr:spPr>
        <a:xfrm>
          <a:off x="8699500" y="108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100186</xdr:rowOff>
    </xdr:from>
    <xdr:to>
      <xdr:col>41</xdr:col>
      <xdr:colOff>101600</xdr:colOff>
      <xdr:row>64</xdr:row>
      <xdr:rowOff>30336</xdr:rowOff>
    </xdr:to>
    <xdr:sp macro="" textlink="">
      <xdr:nvSpPr>
        <xdr:cNvPr id="239" name="フローチャート: 判断 238">
          <a:extLst>
            <a:ext uri="{FF2B5EF4-FFF2-40B4-BE49-F238E27FC236}">
              <a16:creationId xmlns:a16="http://schemas.microsoft.com/office/drawing/2014/main" id="{40F62593-2DC4-4C85-ABCB-03A32B4DE82E}"/>
            </a:ext>
          </a:extLst>
        </xdr:cNvPr>
        <xdr:cNvSpPr/>
      </xdr:nvSpPr>
      <xdr:spPr>
        <a:xfrm>
          <a:off x="7810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62985</xdr:rowOff>
    </xdr:from>
    <xdr:to>
      <xdr:col>36</xdr:col>
      <xdr:colOff>165100</xdr:colOff>
      <xdr:row>63</xdr:row>
      <xdr:rowOff>164585</xdr:rowOff>
    </xdr:to>
    <xdr:sp macro="" textlink="">
      <xdr:nvSpPr>
        <xdr:cNvPr id="240" name="フローチャート: 判断 239">
          <a:extLst>
            <a:ext uri="{FF2B5EF4-FFF2-40B4-BE49-F238E27FC236}">
              <a16:creationId xmlns:a16="http://schemas.microsoft.com/office/drawing/2014/main" id="{2E844099-51C2-4C35-B82A-F213F2EBA8CD}"/>
            </a:ext>
          </a:extLst>
        </xdr:cNvPr>
        <xdr:cNvSpPr/>
      </xdr:nvSpPr>
      <xdr:spPr>
        <a:xfrm>
          <a:off x="6921500" y="108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CCE9D03B-C342-4FA2-9008-9169DB71FCF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A2991C4C-FF8D-4A1B-A163-F2B59BD3EF2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76517F20-D599-4B26-879F-A3A7A5CF4F0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2038E0EF-31FE-4860-8533-4BACA891EE8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EDE1D598-FE10-4BD8-84AD-2DC59325707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55556</xdr:rowOff>
    </xdr:from>
    <xdr:to>
      <xdr:col>55</xdr:col>
      <xdr:colOff>50800</xdr:colOff>
      <xdr:row>61</xdr:row>
      <xdr:rowOff>157156</xdr:rowOff>
    </xdr:to>
    <xdr:sp macro="" textlink="">
      <xdr:nvSpPr>
        <xdr:cNvPr id="246" name="楕円 245">
          <a:extLst>
            <a:ext uri="{FF2B5EF4-FFF2-40B4-BE49-F238E27FC236}">
              <a16:creationId xmlns:a16="http://schemas.microsoft.com/office/drawing/2014/main" id="{454B9867-0CA3-4783-8723-DF4964C89033}"/>
            </a:ext>
          </a:extLst>
        </xdr:cNvPr>
        <xdr:cNvSpPr/>
      </xdr:nvSpPr>
      <xdr:spPr>
        <a:xfrm>
          <a:off x="10426700" y="1051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78433</xdr:rowOff>
    </xdr:from>
    <xdr:ext cx="690189" cy="259045"/>
    <xdr:sp macro="" textlink="">
      <xdr:nvSpPr>
        <xdr:cNvPr id="247" name="【橋りょう・トンネル】&#10;一人当たり有形固定資産（償却資産）額該当値テキスト">
          <a:extLst>
            <a:ext uri="{FF2B5EF4-FFF2-40B4-BE49-F238E27FC236}">
              <a16:creationId xmlns:a16="http://schemas.microsoft.com/office/drawing/2014/main" id="{1A5557BC-DA1C-4F05-BADE-371B94EBE2C1}"/>
            </a:ext>
          </a:extLst>
        </xdr:cNvPr>
        <xdr:cNvSpPr txBox="1"/>
      </xdr:nvSpPr>
      <xdr:spPr>
        <a:xfrm>
          <a:off x="10515600" y="103654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69391</xdr:rowOff>
    </xdr:from>
    <xdr:to>
      <xdr:col>50</xdr:col>
      <xdr:colOff>165100</xdr:colOff>
      <xdr:row>61</xdr:row>
      <xdr:rowOff>170991</xdr:rowOff>
    </xdr:to>
    <xdr:sp macro="" textlink="">
      <xdr:nvSpPr>
        <xdr:cNvPr id="248" name="楕円 247">
          <a:extLst>
            <a:ext uri="{FF2B5EF4-FFF2-40B4-BE49-F238E27FC236}">
              <a16:creationId xmlns:a16="http://schemas.microsoft.com/office/drawing/2014/main" id="{570F6228-A72B-4DAC-AA31-9049485506F3}"/>
            </a:ext>
          </a:extLst>
        </xdr:cNvPr>
        <xdr:cNvSpPr/>
      </xdr:nvSpPr>
      <xdr:spPr>
        <a:xfrm>
          <a:off x="9588500" y="1052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106356</xdr:rowOff>
    </xdr:from>
    <xdr:to>
      <xdr:col>55</xdr:col>
      <xdr:colOff>0</xdr:colOff>
      <xdr:row>61</xdr:row>
      <xdr:rowOff>120191</xdr:rowOff>
    </xdr:to>
    <xdr:cxnSp macro="">
      <xdr:nvCxnSpPr>
        <xdr:cNvPr id="249" name="直線コネクタ 248">
          <a:extLst>
            <a:ext uri="{FF2B5EF4-FFF2-40B4-BE49-F238E27FC236}">
              <a16:creationId xmlns:a16="http://schemas.microsoft.com/office/drawing/2014/main" id="{13CF4A36-98AE-4B46-9ED0-DB0BE9677FE0}"/>
            </a:ext>
          </a:extLst>
        </xdr:cNvPr>
        <xdr:cNvCxnSpPr/>
      </xdr:nvCxnSpPr>
      <xdr:spPr>
        <a:xfrm flipV="1">
          <a:off x="9639300" y="10564806"/>
          <a:ext cx="838200" cy="1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83587</xdr:rowOff>
    </xdr:from>
    <xdr:to>
      <xdr:col>46</xdr:col>
      <xdr:colOff>38100</xdr:colOff>
      <xdr:row>62</xdr:row>
      <xdr:rowOff>13737</xdr:rowOff>
    </xdr:to>
    <xdr:sp macro="" textlink="">
      <xdr:nvSpPr>
        <xdr:cNvPr id="250" name="楕円 249">
          <a:extLst>
            <a:ext uri="{FF2B5EF4-FFF2-40B4-BE49-F238E27FC236}">
              <a16:creationId xmlns:a16="http://schemas.microsoft.com/office/drawing/2014/main" id="{167342E7-01E3-4944-B748-A32F97CFA482}"/>
            </a:ext>
          </a:extLst>
        </xdr:cNvPr>
        <xdr:cNvSpPr/>
      </xdr:nvSpPr>
      <xdr:spPr>
        <a:xfrm>
          <a:off x="8699500" y="1054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120191</xdr:rowOff>
    </xdr:from>
    <xdr:to>
      <xdr:col>50</xdr:col>
      <xdr:colOff>114300</xdr:colOff>
      <xdr:row>61</xdr:row>
      <xdr:rowOff>134387</xdr:rowOff>
    </xdr:to>
    <xdr:cxnSp macro="">
      <xdr:nvCxnSpPr>
        <xdr:cNvPr id="251" name="直線コネクタ 250">
          <a:extLst>
            <a:ext uri="{FF2B5EF4-FFF2-40B4-BE49-F238E27FC236}">
              <a16:creationId xmlns:a16="http://schemas.microsoft.com/office/drawing/2014/main" id="{6157E7F7-1FCA-4696-A361-4C134B7CCEF9}"/>
            </a:ext>
          </a:extLst>
        </xdr:cNvPr>
        <xdr:cNvCxnSpPr/>
      </xdr:nvCxnSpPr>
      <xdr:spPr>
        <a:xfrm flipV="1">
          <a:off x="8750300" y="10578641"/>
          <a:ext cx="889000" cy="1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88188</xdr:rowOff>
    </xdr:from>
    <xdr:to>
      <xdr:col>41</xdr:col>
      <xdr:colOff>101600</xdr:colOff>
      <xdr:row>62</xdr:row>
      <xdr:rowOff>18338</xdr:rowOff>
    </xdr:to>
    <xdr:sp macro="" textlink="">
      <xdr:nvSpPr>
        <xdr:cNvPr id="252" name="楕円 251">
          <a:extLst>
            <a:ext uri="{FF2B5EF4-FFF2-40B4-BE49-F238E27FC236}">
              <a16:creationId xmlns:a16="http://schemas.microsoft.com/office/drawing/2014/main" id="{CB0ACF2B-ACE0-425A-A164-F117374744BB}"/>
            </a:ext>
          </a:extLst>
        </xdr:cNvPr>
        <xdr:cNvSpPr/>
      </xdr:nvSpPr>
      <xdr:spPr>
        <a:xfrm>
          <a:off x="7810500" y="1054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134387</xdr:rowOff>
    </xdr:from>
    <xdr:to>
      <xdr:col>45</xdr:col>
      <xdr:colOff>177800</xdr:colOff>
      <xdr:row>61</xdr:row>
      <xdr:rowOff>138988</xdr:rowOff>
    </xdr:to>
    <xdr:cxnSp macro="">
      <xdr:nvCxnSpPr>
        <xdr:cNvPr id="253" name="直線コネクタ 252">
          <a:extLst>
            <a:ext uri="{FF2B5EF4-FFF2-40B4-BE49-F238E27FC236}">
              <a16:creationId xmlns:a16="http://schemas.microsoft.com/office/drawing/2014/main" id="{8BF3BDBD-A081-44D0-AFC9-C6B5C1FBFBEE}"/>
            </a:ext>
          </a:extLst>
        </xdr:cNvPr>
        <xdr:cNvCxnSpPr/>
      </xdr:nvCxnSpPr>
      <xdr:spPr>
        <a:xfrm flipV="1">
          <a:off x="7861300" y="10592837"/>
          <a:ext cx="889000" cy="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97569</xdr:rowOff>
    </xdr:from>
    <xdr:to>
      <xdr:col>36</xdr:col>
      <xdr:colOff>165100</xdr:colOff>
      <xdr:row>62</xdr:row>
      <xdr:rowOff>27719</xdr:rowOff>
    </xdr:to>
    <xdr:sp macro="" textlink="">
      <xdr:nvSpPr>
        <xdr:cNvPr id="254" name="楕円 253">
          <a:extLst>
            <a:ext uri="{FF2B5EF4-FFF2-40B4-BE49-F238E27FC236}">
              <a16:creationId xmlns:a16="http://schemas.microsoft.com/office/drawing/2014/main" id="{3FE0D022-A72C-4386-9E7B-514B5E1263CD}"/>
            </a:ext>
          </a:extLst>
        </xdr:cNvPr>
        <xdr:cNvSpPr/>
      </xdr:nvSpPr>
      <xdr:spPr>
        <a:xfrm>
          <a:off x="6921500" y="1055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138988</xdr:rowOff>
    </xdr:from>
    <xdr:to>
      <xdr:col>41</xdr:col>
      <xdr:colOff>50800</xdr:colOff>
      <xdr:row>61</xdr:row>
      <xdr:rowOff>148369</xdr:rowOff>
    </xdr:to>
    <xdr:cxnSp macro="">
      <xdr:nvCxnSpPr>
        <xdr:cNvPr id="255" name="直線コネクタ 254">
          <a:extLst>
            <a:ext uri="{FF2B5EF4-FFF2-40B4-BE49-F238E27FC236}">
              <a16:creationId xmlns:a16="http://schemas.microsoft.com/office/drawing/2014/main" id="{4CA5343A-E212-4B1A-84C8-81B378EDEA5A}"/>
            </a:ext>
          </a:extLst>
        </xdr:cNvPr>
        <xdr:cNvCxnSpPr/>
      </xdr:nvCxnSpPr>
      <xdr:spPr>
        <a:xfrm flipV="1">
          <a:off x="6972300" y="10597438"/>
          <a:ext cx="889000" cy="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151610</xdr:rowOff>
    </xdr:from>
    <xdr:ext cx="690189" cy="259045"/>
    <xdr:sp macro="" textlink="">
      <xdr:nvSpPr>
        <xdr:cNvPr id="256" name="n_1aveValue【橋りょう・トンネル】&#10;一人当たり有形固定資産（償却資産）額">
          <a:extLst>
            <a:ext uri="{FF2B5EF4-FFF2-40B4-BE49-F238E27FC236}">
              <a16:creationId xmlns:a16="http://schemas.microsoft.com/office/drawing/2014/main" id="{0D48DB70-B90F-406C-978A-F1525754E8B9}"/>
            </a:ext>
          </a:extLst>
        </xdr:cNvPr>
        <xdr:cNvSpPr txBox="1"/>
      </xdr:nvSpPr>
      <xdr:spPr>
        <a:xfrm>
          <a:off x="9281505" y="109529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16942</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B86D4B96-F1AE-47AD-A87F-74217DC1B243}"/>
            </a:ext>
          </a:extLst>
        </xdr:cNvPr>
        <xdr:cNvSpPr txBox="1"/>
      </xdr:nvSpPr>
      <xdr:spPr>
        <a:xfrm>
          <a:off x="8450795" y="10989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21463</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FFF06E7F-BF55-4EF8-95F8-6D95BF97E4D4}"/>
            </a:ext>
          </a:extLst>
        </xdr:cNvPr>
        <xdr:cNvSpPr txBox="1"/>
      </xdr:nvSpPr>
      <xdr:spPr>
        <a:xfrm>
          <a:off x="7561795" y="1099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63</xdr:row>
      <xdr:rowOff>155712</xdr:rowOff>
    </xdr:from>
    <xdr:ext cx="690189" cy="259045"/>
    <xdr:sp macro="" textlink="">
      <xdr:nvSpPr>
        <xdr:cNvPr id="259" name="n_4aveValue【橋りょう・トンネル】&#10;一人当たり有形固定資産（償却資産）額">
          <a:extLst>
            <a:ext uri="{FF2B5EF4-FFF2-40B4-BE49-F238E27FC236}">
              <a16:creationId xmlns:a16="http://schemas.microsoft.com/office/drawing/2014/main" id="{016E8926-D9FB-4FF1-8748-0BDEE01A11BE}"/>
            </a:ext>
          </a:extLst>
        </xdr:cNvPr>
        <xdr:cNvSpPr txBox="1"/>
      </xdr:nvSpPr>
      <xdr:spPr>
        <a:xfrm>
          <a:off x="6627205" y="109570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16068</xdr:rowOff>
    </xdr:from>
    <xdr:ext cx="690189" cy="259045"/>
    <xdr:sp macro="" textlink="">
      <xdr:nvSpPr>
        <xdr:cNvPr id="260" name="n_1mainValue【橋りょう・トンネル】&#10;一人当たり有形固定資産（償却資産）額">
          <a:extLst>
            <a:ext uri="{FF2B5EF4-FFF2-40B4-BE49-F238E27FC236}">
              <a16:creationId xmlns:a16="http://schemas.microsoft.com/office/drawing/2014/main" id="{5665B7BA-C18A-40EE-85BA-3313176D2D46}"/>
            </a:ext>
          </a:extLst>
        </xdr:cNvPr>
        <xdr:cNvSpPr txBox="1"/>
      </xdr:nvSpPr>
      <xdr:spPr>
        <a:xfrm>
          <a:off x="9281505" y="103030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30264</xdr:rowOff>
    </xdr:from>
    <xdr:ext cx="690189" cy="259045"/>
    <xdr:sp macro="" textlink="">
      <xdr:nvSpPr>
        <xdr:cNvPr id="261" name="n_2mainValue【橋りょう・トンネル】&#10;一人当たり有形固定資産（償却資産）額">
          <a:extLst>
            <a:ext uri="{FF2B5EF4-FFF2-40B4-BE49-F238E27FC236}">
              <a16:creationId xmlns:a16="http://schemas.microsoft.com/office/drawing/2014/main" id="{3424709E-2216-4E7F-9EBA-4089D6E435AD}"/>
            </a:ext>
          </a:extLst>
        </xdr:cNvPr>
        <xdr:cNvSpPr txBox="1"/>
      </xdr:nvSpPr>
      <xdr:spPr>
        <a:xfrm>
          <a:off x="8405205" y="103172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34865</xdr:rowOff>
    </xdr:from>
    <xdr:ext cx="690189" cy="259045"/>
    <xdr:sp macro="" textlink="">
      <xdr:nvSpPr>
        <xdr:cNvPr id="262" name="n_3mainValue【橋りょう・トンネル】&#10;一人当たり有形固定資産（償却資産）額">
          <a:extLst>
            <a:ext uri="{FF2B5EF4-FFF2-40B4-BE49-F238E27FC236}">
              <a16:creationId xmlns:a16="http://schemas.microsoft.com/office/drawing/2014/main" id="{D791C84D-8629-483E-B608-CA9D6CAA63BE}"/>
            </a:ext>
          </a:extLst>
        </xdr:cNvPr>
        <xdr:cNvSpPr txBox="1"/>
      </xdr:nvSpPr>
      <xdr:spPr>
        <a:xfrm>
          <a:off x="7516205" y="103218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60</xdr:row>
      <xdr:rowOff>44246</xdr:rowOff>
    </xdr:from>
    <xdr:ext cx="690189" cy="259045"/>
    <xdr:sp macro="" textlink="">
      <xdr:nvSpPr>
        <xdr:cNvPr id="263" name="n_4mainValue【橋りょう・トンネル】&#10;一人当たり有形固定資産（償却資産）額">
          <a:extLst>
            <a:ext uri="{FF2B5EF4-FFF2-40B4-BE49-F238E27FC236}">
              <a16:creationId xmlns:a16="http://schemas.microsoft.com/office/drawing/2014/main" id="{782274A5-E6B8-4EC0-9345-5500CD27D697}"/>
            </a:ext>
          </a:extLst>
        </xdr:cNvPr>
        <xdr:cNvSpPr txBox="1"/>
      </xdr:nvSpPr>
      <xdr:spPr>
        <a:xfrm>
          <a:off x="6627205" y="103312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92CE9F6E-7BEA-4D78-866A-1E8FF242267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B86FBC4-5FF5-47AA-B9BD-B034CEB0868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C9B3B8A6-F811-4869-883F-37D15B98A1F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29A586A7-3E16-467C-9998-597E35ECECE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405D29E6-8C4D-472D-BC45-4AFC1ADC893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1C0F0CFE-754C-4920-BB21-12DBBE4745F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9B6C104C-6EA2-46C0-9F86-EF934F5E59E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BA596D23-575A-4274-9585-8FCBABC3961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8B618757-42E1-458E-8B5F-62661642593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E1E1A87F-8F48-477C-86F5-667A6ED7C37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B6ED3B6B-5073-4DD3-B475-18A0A1EDBB0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D6A81768-2D2C-457F-9D72-811B3B113C44}"/>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00CB705F-80ED-464D-8516-C1036325C896}"/>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755B5D0B-829F-401A-B4A1-5C438CE61406}"/>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29EFED5A-209D-4088-BB1E-D002441699C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48CF37EC-79D5-4793-A3AF-17DA67566A95}"/>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CC6F694C-607C-4A69-ADBD-CA43B9F52BCD}"/>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53AA1619-49BE-4E51-B8D7-A611AA03F0F7}"/>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D89DFC96-FD66-4E25-A503-98D1E5FA03AD}"/>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6A2C218B-FE38-4D2B-BC5F-B7F8A88493E2}"/>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9EBDF004-0175-4175-8FAD-FCADA9AECAA6}"/>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D7065C10-87D1-4C98-AE73-69E194ED568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8E20E9F8-431B-4EC4-AEED-E1A9ED1CA1C6}"/>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2D4BB001-CC63-41D7-A69F-22A5D800AFD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74295</xdr:rowOff>
    </xdr:from>
    <xdr:to>
      <xdr:col>24</xdr:col>
      <xdr:colOff>62865</xdr:colOff>
      <xdr:row>86</xdr:row>
      <xdr:rowOff>55245</xdr:rowOff>
    </xdr:to>
    <xdr:cxnSp macro="">
      <xdr:nvCxnSpPr>
        <xdr:cNvPr id="288" name="直線コネクタ 287">
          <a:extLst>
            <a:ext uri="{FF2B5EF4-FFF2-40B4-BE49-F238E27FC236}">
              <a16:creationId xmlns:a16="http://schemas.microsoft.com/office/drawing/2014/main" id="{2F280452-57B5-4A9C-AA47-6260575DE3CB}"/>
            </a:ext>
          </a:extLst>
        </xdr:cNvPr>
        <xdr:cNvCxnSpPr/>
      </xdr:nvCxnSpPr>
      <xdr:spPr>
        <a:xfrm flipV="1">
          <a:off x="4634865" y="1344739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59072</xdr:rowOff>
    </xdr:from>
    <xdr:ext cx="405111" cy="259045"/>
    <xdr:sp macro="" textlink="">
      <xdr:nvSpPr>
        <xdr:cNvPr id="289" name="【公営住宅】&#10;有形固定資産減価償却率最小値テキスト">
          <a:extLst>
            <a:ext uri="{FF2B5EF4-FFF2-40B4-BE49-F238E27FC236}">
              <a16:creationId xmlns:a16="http://schemas.microsoft.com/office/drawing/2014/main" id="{76B58F64-0CF3-4BDB-914B-AC2BD87637ED}"/>
            </a:ext>
          </a:extLst>
        </xdr:cNvPr>
        <xdr:cNvSpPr txBox="1"/>
      </xdr:nvSpPr>
      <xdr:spPr>
        <a:xfrm>
          <a:off x="4673600"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55245</xdr:rowOff>
    </xdr:from>
    <xdr:to>
      <xdr:col>24</xdr:col>
      <xdr:colOff>152400</xdr:colOff>
      <xdr:row>86</xdr:row>
      <xdr:rowOff>55245</xdr:rowOff>
    </xdr:to>
    <xdr:cxnSp macro="">
      <xdr:nvCxnSpPr>
        <xdr:cNvPr id="290" name="直線コネクタ 289">
          <a:extLst>
            <a:ext uri="{FF2B5EF4-FFF2-40B4-BE49-F238E27FC236}">
              <a16:creationId xmlns:a16="http://schemas.microsoft.com/office/drawing/2014/main" id="{21AE048F-7C10-4140-841B-22978D3E9CE0}"/>
            </a:ext>
          </a:extLst>
        </xdr:cNvPr>
        <xdr:cNvCxnSpPr/>
      </xdr:nvCxnSpPr>
      <xdr:spPr>
        <a:xfrm>
          <a:off x="4546600" y="1479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20972</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35A6BCB6-9FA2-453F-9424-A5E6E921E864}"/>
            </a:ext>
          </a:extLst>
        </xdr:cNvPr>
        <xdr:cNvSpPr txBox="1"/>
      </xdr:nvSpPr>
      <xdr:spPr>
        <a:xfrm>
          <a:off x="4673600" y="1322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74295</xdr:rowOff>
    </xdr:from>
    <xdr:to>
      <xdr:col>24</xdr:col>
      <xdr:colOff>152400</xdr:colOff>
      <xdr:row>78</xdr:row>
      <xdr:rowOff>74295</xdr:rowOff>
    </xdr:to>
    <xdr:cxnSp macro="">
      <xdr:nvCxnSpPr>
        <xdr:cNvPr id="292" name="直線コネクタ 291">
          <a:extLst>
            <a:ext uri="{FF2B5EF4-FFF2-40B4-BE49-F238E27FC236}">
              <a16:creationId xmlns:a16="http://schemas.microsoft.com/office/drawing/2014/main" id="{634D9EF7-1EDC-44D1-AA12-6BA4840C0642}"/>
            </a:ext>
          </a:extLst>
        </xdr:cNvPr>
        <xdr:cNvCxnSpPr/>
      </xdr:nvCxnSpPr>
      <xdr:spPr>
        <a:xfrm>
          <a:off x="4546600" y="1344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55897</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70076729-1036-49D7-B02E-6B83AF462DD4}"/>
            </a:ext>
          </a:extLst>
        </xdr:cNvPr>
        <xdr:cNvSpPr txBox="1"/>
      </xdr:nvSpPr>
      <xdr:spPr>
        <a:xfrm>
          <a:off x="4673600" y="1394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33020</xdr:rowOff>
    </xdr:from>
    <xdr:to>
      <xdr:col>24</xdr:col>
      <xdr:colOff>114300</xdr:colOff>
      <xdr:row>82</xdr:row>
      <xdr:rowOff>134620</xdr:rowOff>
    </xdr:to>
    <xdr:sp macro="" textlink="">
      <xdr:nvSpPr>
        <xdr:cNvPr id="294" name="フローチャート: 判断 293">
          <a:extLst>
            <a:ext uri="{FF2B5EF4-FFF2-40B4-BE49-F238E27FC236}">
              <a16:creationId xmlns:a16="http://schemas.microsoft.com/office/drawing/2014/main" id="{2DA34544-7BE5-452D-ABCA-8AC5889E5DE7}"/>
            </a:ext>
          </a:extLst>
        </xdr:cNvPr>
        <xdr:cNvSpPr/>
      </xdr:nvSpPr>
      <xdr:spPr>
        <a:xfrm>
          <a:off x="45847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73025</xdr:rowOff>
    </xdr:from>
    <xdr:to>
      <xdr:col>20</xdr:col>
      <xdr:colOff>38100</xdr:colOff>
      <xdr:row>83</xdr:row>
      <xdr:rowOff>3175</xdr:rowOff>
    </xdr:to>
    <xdr:sp macro="" textlink="">
      <xdr:nvSpPr>
        <xdr:cNvPr id="295" name="フローチャート: 判断 294">
          <a:extLst>
            <a:ext uri="{FF2B5EF4-FFF2-40B4-BE49-F238E27FC236}">
              <a16:creationId xmlns:a16="http://schemas.microsoft.com/office/drawing/2014/main" id="{3DB7F40D-94F9-4656-B896-AD360174AE1D}"/>
            </a:ext>
          </a:extLst>
        </xdr:cNvPr>
        <xdr:cNvSpPr/>
      </xdr:nvSpPr>
      <xdr:spPr>
        <a:xfrm>
          <a:off x="3746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103505</xdr:rowOff>
    </xdr:from>
    <xdr:to>
      <xdr:col>15</xdr:col>
      <xdr:colOff>101600</xdr:colOff>
      <xdr:row>83</xdr:row>
      <xdr:rowOff>33655</xdr:rowOff>
    </xdr:to>
    <xdr:sp macro="" textlink="">
      <xdr:nvSpPr>
        <xdr:cNvPr id="296" name="フローチャート: 判断 295">
          <a:extLst>
            <a:ext uri="{FF2B5EF4-FFF2-40B4-BE49-F238E27FC236}">
              <a16:creationId xmlns:a16="http://schemas.microsoft.com/office/drawing/2014/main" id="{CA14976A-85C0-4F5B-BEB5-D7D5410AE3FB}"/>
            </a:ext>
          </a:extLst>
        </xdr:cNvPr>
        <xdr:cNvSpPr/>
      </xdr:nvSpPr>
      <xdr:spPr>
        <a:xfrm>
          <a:off x="2857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4445</xdr:rowOff>
    </xdr:from>
    <xdr:to>
      <xdr:col>10</xdr:col>
      <xdr:colOff>165100</xdr:colOff>
      <xdr:row>82</xdr:row>
      <xdr:rowOff>106045</xdr:rowOff>
    </xdr:to>
    <xdr:sp macro="" textlink="">
      <xdr:nvSpPr>
        <xdr:cNvPr id="297" name="フローチャート: 判断 296">
          <a:extLst>
            <a:ext uri="{FF2B5EF4-FFF2-40B4-BE49-F238E27FC236}">
              <a16:creationId xmlns:a16="http://schemas.microsoft.com/office/drawing/2014/main" id="{D3EB8914-C7FC-4F27-A50E-E011A3FA8CF2}"/>
            </a:ext>
          </a:extLst>
        </xdr:cNvPr>
        <xdr:cNvSpPr/>
      </xdr:nvSpPr>
      <xdr:spPr>
        <a:xfrm>
          <a:off x="1968500" y="1406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61595</xdr:rowOff>
    </xdr:from>
    <xdr:to>
      <xdr:col>6</xdr:col>
      <xdr:colOff>38100</xdr:colOff>
      <xdr:row>82</xdr:row>
      <xdr:rowOff>163195</xdr:rowOff>
    </xdr:to>
    <xdr:sp macro="" textlink="">
      <xdr:nvSpPr>
        <xdr:cNvPr id="298" name="フローチャート: 判断 297">
          <a:extLst>
            <a:ext uri="{FF2B5EF4-FFF2-40B4-BE49-F238E27FC236}">
              <a16:creationId xmlns:a16="http://schemas.microsoft.com/office/drawing/2014/main" id="{1CDCA40B-D82E-47A3-8E92-36AD1293A787}"/>
            </a:ext>
          </a:extLst>
        </xdr:cNvPr>
        <xdr:cNvSpPr/>
      </xdr:nvSpPr>
      <xdr:spPr>
        <a:xfrm>
          <a:off x="1079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A1542A4A-8A4F-4FAB-ABCE-33CEB7F7D0C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77104DB6-22B6-4FC5-B0FE-EA89702411A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1E549B21-6B7C-43A8-B4FA-14083403759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6DCF1247-31DC-49F9-B85C-5D1D3593682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887A48D4-EC11-49B4-B57A-994A53778ED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111125</xdr:rowOff>
    </xdr:from>
    <xdr:to>
      <xdr:col>24</xdr:col>
      <xdr:colOff>114300</xdr:colOff>
      <xdr:row>83</xdr:row>
      <xdr:rowOff>41275</xdr:rowOff>
    </xdr:to>
    <xdr:sp macro="" textlink="">
      <xdr:nvSpPr>
        <xdr:cNvPr id="304" name="楕円 303">
          <a:extLst>
            <a:ext uri="{FF2B5EF4-FFF2-40B4-BE49-F238E27FC236}">
              <a16:creationId xmlns:a16="http://schemas.microsoft.com/office/drawing/2014/main" id="{1C8C2C89-7F68-4DBF-82FF-9D637A0B8EEA}"/>
            </a:ext>
          </a:extLst>
        </xdr:cNvPr>
        <xdr:cNvSpPr/>
      </xdr:nvSpPr>
      <xdr:spPr>
        <a:xfrm>
          <a:off x="4584700" y="1417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89552</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693F5CB7-7979-47A2-87E1-E02473CFE766}"/>
            </a:ext>
          </a:extLst>
        </xdr:cNvPr>
        <xdr:cNvSpPr txBox="1"/>
      </xdr:nvSpPr>
      <xdr:spPr>
        <a:xfrm>
          <a:off x="4673600" y="1414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61595</xdr:rowOff>
    </xdr:from>
    <xdr:to>
      <xdr:col>20</xdr:col>
      <xdr:colOff>38100</xdr:colOff>
      <xdr:row>82</xdr:row>
      <xdr:rowOff>163195</xdr:rowOff>
    </xdr:to>
    <xdr:sp macro="" textlink="">
      <xdr:nvSpPr>
        <xdr:cNvPr id="306" name="楕円 305">
          <a:extLst>
            <a:ext uri="{FF2B5EF4-FFF2-40B4-BE49-F238E27FC236}">
              <a16:creationId xmlns:a16="http://schemas.microsoft.com/office/drawing/2014/main" id="{6AA43D85-AD28-4EED-A351-00AA9F62D7B9}"/>
            </a:ext>
          </a:extLst>
        </xdr:cNvPr>
        <xdr:cNvSpPr/>
      </xdr:nvSpPr>
      <xdr:spPr>
        <a:xfrm>
          <a:off x="3746500" y="1412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112395</xdr:rowOff>
    </xdr:from>
    <xdr:to>
      <xdr:col>24</xdr:col>
      <xdr:colOff>63500</xdr:colOff>
      <xdr:row>82</xdr:row>
      <xdr:rowOff>161925</xdr:rowOff>
    </xdr:to>
    <xdr:cxnSp macro="">
      <xdr:nvCxnSpPr>
        <xdr:cNvPr id="307" name="直線コネクタ 306">
          <a:extLst>
            <a:ext uri="{FF2B5EF4-FFF2-40B4-BE49-F238E27FC236}">
              <a16:creationId xmlns:a16="http://schemas.microsoft.com/office/drawing/2014/main" id="{0D9D80BF-26B0-4908-A05B-4D13956F25FE}"/>
            </a:ext>
          </a:extLst>
        </xdr:cNvPr>
        <xdr:cNvCxnSpPr/>
      </xdr:nvCxnSpPr>
      <xdr:spPr>
        <a:xfrm>
          <a:off x="3797300" y="1417129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42545</xdr:rowOff>
    </xdr:from>
    <xdr:to>
      <xdr:col>15</xdr:col>
      <xdr:colOff>101600</xdr:colOff>
      <xdr:row>83</xdr:row>
      <xdr:rowOff>144145</xdr:rowOff>
    </xdr:to>
    <xdr:sp macro="" textlink="">
      <xdr:nvSpPr>
        <xdr:cNvPr id="308" name="楕円 307">
          <a:extLst>
            <a:ext uri="{FF2B5EF4-FFF2-40B4-BE49-F238E27FC236}">
              <a16:creationId xmlns:a16="http://schemas.microsoft.com/office/drawing/2014/main" id="{497E9933-1BAD-4E2F-8B47-9CEE8C29CFFF}"/>
            </a:ext>
          </a:extLst>
        </xdr:cNvPr>
        <xdr:cNvSpPr/>
      </xdr:nvSpPr>
      <xdr:spPr>
        <a:xfrm>
          <a:off x="2857500" y="1427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112395</xdr:rowOff>
    </xdr:from>
    <xdr:to>
      <xdr:col>19</xdr:col>
      <xdr:colOff>177800</xdr:colOff>
      <xdr:row>83</xdr:row>
      <xdr:rowOff>93345</xdr:rowOff>
    </xdr:to>
    <xdr:cxnSp macro="">
      <xdr:nvCxnSpPr>
        <xdr:cNvPr id="309" name="直線コネクタ 308">
          <a:extLst>
            <a:ext uri="{FF2B5EF4-FFF2-40B4-BE49-F238E27FC236}">
              <a16:creationId xmlns:a16="http://schemas.microsoft.com/office/drawing/2014/main" id="{13DECE72-1477-46B7-989F-9DBAAA161EAF}"/>
            </a:ext>
          </a:extLst>
        </xdr:cNvPr>
        <xdr:cNvCxnSpPr/>
      </xdr:nvCxnSpPr>
      <xdr:spPr>
        <a:xfrm flipV="1">
          <a:off x="2908300" y="1417129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92075</xdr:rowOff>
    </xdr:from>
    <xdr:to>
      <xdr:col>10</xdr:col>
      <xdr:colOff>165100</xdr:colOff>
      <xdr:row>84</xdr:row>
      <xdr:rowOff>22225</xdr:rowOff>
    </xdr:to>
    <xdr:sp macro="" textlink="">
      <xdr:nvSpPr>
        <xdr:cNvPr id="310" name="楕円 309">
          <a:extLst>
            <a:ext uri="{FF2B5EF4-FFF2-40B4-BE49-F238E27FC236}">
              <a16:creationId xmlns:a16="http://schemas.microsoft.com/office/drawing/2014/main" id="{05590CC4-304F-4F4F-BF31-ECFBD145D483}"/>
            </a:ext>
          </a:extLst>
        </xdr:cNvPr>
        <xdr:cNvSpPr/>
      </xdr:nvSpPr>
      <xdr:spPr>
        <a:xfrm>
          <a:off x="1968500" y="1432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93345</xdr:rowOff>
    </xdr:from>
    <xdr:to>
      <xdr:col>15</xdr:col>
      <xdr:colOff>50800</xdr:colOff>
      <xdr:row>83</xdr:row>
      <xdr:rowOff>142875</xdr:rowOff>
    </xdr:to>
    <xdr:cxnSp macro="">
      <xdr:nvCxnSpPr>
        <xdr:cNvPr id="311" name="直線コネクタ 310">
          <a:extLst>
            <a:ext uri="{FF2B5EF4-FFF2-40B4-BE49-F238E27FC236}">
              <a16:creationId xmlns:a16="http://schemas.microsoft.com/office/drawing/2014/main" id="{CE85C8B8-B2B7-4544-8FD6-5FA6B26526B5}"/>
            </a:ext>
          </a:extLst>
        </xdr:cNvPr>
        <xdr:cNvCxnSpPr/>
      </xdr:nvCxnSpPr>
      <xdr:spPr>
        <a:xfrm flipV="1">
          <a:off x="2019300" y="1432369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73025</xdr:rowOff>
    </xdr:from>
    <xdr:to>
      <xdr:col>6</xdr:col>
      <xdr:colOff>38100</xdr:colOff>
      <xdr:row>84</xdr:row>
      <xdr:rowOff>3175</xdr:rowOff>
    </xdr:to>
    <xdr:sp macro="" textlink="">
      <xdr:nvSpPr>
        <xdr:cNvPr id="312" name="楕円 311">
          <a:extLst>
            <a:ext uri="{FF2B5EF4-FFF2-40B4-BE49-F238E27FC236}">
              <a16:creationId xmlns:a16="http://schemas.microsoft.com/office/drawing/2014/main" id="{7341DA34-1428-452A-A9E0-0BDE6A652542}"/>
            </a:ext>
          </a:extLst>
        </xdr:cNvPr>
        <xdr:cNvSpPr/>
      </xdr:nvSpPr>
      <xdr:spPr>
        <a:xfrm>
          <a:off x="1079500" y="1430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123825</xdr:rowOff>
    </xdr:from>
    <xdr:to>
      <xdr:col>10</xdr:col>
      <xdr:colOff>114300</xdr:colOff>
      <xdr:row>83</xdr:row>
      <xdr:rowOff>142875</xdr:rowOff>
    </xdr:to>
    <xdr:cxnSp macro="">
      <xdr:nvCxnSpPr>
        <xdr:cNvPr id="313" name="直線コネクタ 312">
          <a:extLst>
            <a:ext uri="{FF2B5EF4-FFF2-40B4-BE49-F238E27FC236}">
              <a16:creationId xmlns:a16="http://schemas.microsoft.com/office/drawing/2014/main" id="{408FB1A2-7D66-4035-81B1-64C80F3F74D7}"/>
            </a:ext>
          </a:extLst>
        </xdr:cNvPr>
        <xdr:cNvCxnSpPr/>
      </xdr:nvCxnSpPr>
      <xdr:spPr>
        <a:xfrm>
          <a:off x="1130300" y="143541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165752</xdr:rowOff>
    </xdr:from>
    <xdr:ext cx="405111" cy="259045"/>
    <xdr:sp macro="" textlink="">
      <xdr:nvSpPr>
        <xdr:cNvPr id="314" name="n_1aveValue【公営住宅】&#10;有形固定資産減価償却率">
          <a:extLst>
            <a:ext uri="{FF2B5EF4-FFF2-40B4-BE49-F238E27FC236}">
              <a16:creationId xmlns:a16="http://schemas.microsoft.com/office/drawing/2014/main" id="{CB93F73C-FCD7-4EAE-BEFA-389E755D6522}"/>
            </a:ext>
          </a:extLst>
        </xdr:cNvPr>
        <xdr:cNvSpPr txBox="1"/>
      </xdr:nvSpPr>
      <xdr:spPr>
        <a:xfrm>
          <a:off x="35820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50182</xdr:rowOff>
    </xdr:from>
    <xdr:ext cx="405111" cy="259045"/>
    <xdr:sp macro="" textlink="">
      <xdr:nvSpPr>
        <xdr:cNvPr id="315" name="n_2aveValue【公営住宅】&#10;有形固定資産減価償却率">
          <a:extLst>
            <a:ext uri="{FF2B5EF4-FFF2-40B4-BE49-F238E27FC236}">
              <a16:creationId xmlns:a16="http://schemas.microsoft.com/office/drawing/2014/main" id="{CEA46CE7-EA79-4044-B604-20DA6A474B1A}"/>
            </a:ext>
          </a:extLst>
        </xdr:cNvPr>
        <xdr:cNvSpPr txBox="1"/>
      </xdr:nvSpPr>
      <xdr:spPr>
        <a:xfrm>
          <a:off x="2705744" y="1393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122572</xdr:rowOff>
    </xdr:from>
    <xdr:ext cx="405111" cy="259045"/>
    <xdr:sp macro="" textlink="">
      <xdr:nvSpPr>
        <xdr:cNvPr id="316" name="n_3aveValue【公営住宅】&#10;有形固定資産減価償却率">
          <a:extLst>
            <a:ext uri="{FF2B5EF4-FFF2-40B4-BE49-F238E27FC236}">
              <a16:creationId xmlns:a16="http://schemas.microsoft.com/office/drawing/2014/main" id="{2F256DC6-59D3-4331-9173-EFF3082D857A}"/>
            </a:ext>
          </a:extLst>
        </xdr:cNvPr>
        <xdr:cNvSpPr txBox="1"/>
      </xdr:nvSpPr>
      <xdr:spPr>
        <a:xfrm>
          <a:off x="1816744" y="1383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8272</xdr:rowOff>
    </xdr:from>
    <xdr:ext cx="405111" cy="259045"/>
    <xdr:sp macro="" textlink="">
      <xdr:nvSpPr>
        <xdr:cNvPr id="317" name="n_4aveValue【公営住宅】&#10;有形固定資産減価償却率">
          <a:extLst>
            <a:ext uri="{FF2B5EF4-FFF2-40B4-BE49-F238E27FC236}">
              <a16:creationId xmlns:a16="http://schemas.microsoft.com/office/drawing/2014/main" id="{F4953955-B4E7-43C7-9295-E1DCE4E473EF}"/>
            </a:ext>
          </a:extLst>
        </xdr:cNvPr>
        <xdr:cNvSpPr txBox="1"/>
      </xdr:nvSpPr>
      <xdr:spPr>
        <a:xfrm>
          <a:off x="927744" y="1389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8272</xdr:rowOff>
    </xdr:from>
    <xdr:ext cx="405111" cy="259045"/>
    <xdr:sp macro="" textlink="">
      <xdr:nvSpPr>
        <xdr:cNvPr id="318" name="n_1mainValue【公営住宅】&#10;有形固定資産減価償却率">
          <a:extLst>
            <a:ext uri="{FF2B5EF4-FFF2-40B4-BE49-F238E27FC236}">
              <a16:creationId xmlns:a16="http://schemas.microsoft.com/office/drawing/2014/main" id="{0F51F870-652D-4B2D-842C-950844EA8AA4}"/>
            </a:ext>
          </a:extLst>
        </xdr:cNvPr>
        <xdr:cNvSpPr txBox="1"/>
      </xdr:nvSpPr>
      <xdr:spPr>
        <a:xfrm>
          <a:off x="3582044" y="1389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135272</xdr:rowOff>
    </xdr:from>
    <xdr:ext cx="405111" cy="259045"/>
    <xdr:sp macro="" textlink="">
      <xdr:nvSpPr>
        <xdr:cNvPr id="319" name="n_2mainValue【公営住宅】&#10;有形固定資産減価償却率">
          <a:extLst>
            <a:ext uri="{FF2B5EF4-FFF2-40B4-BE49-F238E27FC236}">
              <a16:creationId xmlns:a16="http://schemas.microsoft.com/office/drawing/2014/main" id="{97779BCB-903E-4A25-B96B-DDF80D88E9F8}"/>
            </a:ext>
          </a:extLst>
        </xdr:cNvPr>
        <xdr:cNvSpPr txBox="1"/>
      </xdr:nvSpPr>
      <xdr:spPr>
        <a:xfrm>
          <a:off x="2705744" y="1436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13352</xdr:rowOff>
    </xdr:from>
    <xdr:ext cx="405111" cy="259045"/>
    <xdr:sp macro="" textlink="">
      <xdr:nvSpPr>
        <xdr:cNvPr id="320" name="n_3mainValue【公営住宅】&#10;有形固定資産減価償却率">
          <a:extLst>
            <a:ext uri="{FF2B5EF4-FFF2-40B4-BE49-F238E27FC236}">
              <a16:creationId xmlns:a16="http://schemas.microsoft.com/office/drawing/2014/main" id="{3B8AFDD3-453B-4AC4-9B07-C6FFB4DFF2BD}"/>
            </a:ext>
          </a:extLst>
        </xdr:cNvPr>
        <xdr:cNvSpPr txBox="1"/>
      </xdr:nvSpPr>
      <xdr:spPr>
        <a:xfrm>
          <a:off x="1816744" y="1441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165752</xdr:rowOff>
    </xdr:from>
    <xdr:ext cx="405111" cy="259045"/>
    <xdr:sp macro="" textlink="">
      <xdr:nvSpPr>
        <xdr:cNvPr id="321" name="n_4mainValue【公営住宅】&#10;有形固定資産減価償却率">
          <a:extLst>
            <a:ext uri="{FF2B5EF4-FFF2-40B4-BE49-F238E27FC236}">
              <a16:creationId xmlns:a16="http://schemas.microsoft.com/office/drawing/2014/main" id="{1EFFD160-D2B3-43EA-9E29-EC3D68FFD5A4}"/>
            </a:ext>
          </a:extLst>
        </xdr:cNvPr>
        <xdr:cNvSpPr txBox="1"/>
      </xdr:nvSpPr>
      <xdr:spPr>
        <a:xfrm>
          <a:off x="927744" y="1439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F43B6370-B30F-4F22-A128-7766861CB1B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6977F600-4D3E-4CF8-AB7C-0649234939A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2A0579AA-B23F-493F-BF41-133E7C69860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E2B5FB5F-3522-4E7A-BDF3-930C9F21944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D79138A9-CB34-4054-B95F-6E9E845FE8C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EFD28801-2DBA-49A8-9B88-4BA159782BD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F6BAA3FB-B207-4792-B6C5-0F33FF23FA6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6407EDA0-B554-45E8-8C25-C4A13581D31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DE923E02-D185-4C0D-9BAA-FA5600269D2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C1DA7DD2-DF97-4422-8C5B-5EBDDAA1814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3B8E1ADE-0B92-4C29-956C-BCB2B807A6DE}"/>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AB8E62A4-C7E7-4CEE-AACA-1036824D8942}"/>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740BCEBB-53B7-427A-9354-258A8357B981}"/>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37132B26-0EBC-41B0-903C-F74CB37AD201}"/>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79C67673-EC19-4346-8BAF-A38840107A34}"/>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40644EA7-1444-4B02-A407-D262EE85AD5B}"/>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B97F3E92-DFF7-4336-B5D5-038D2DE319C2}"/>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728290EF-8E6D-4BA6-9A00-377CC1CC1AA2}"/>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3DD32941-C331-4B25-90AF-A769C1F44CD4}"/>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a:extLst>
            <a:ext uri="{FF2B5EF4-FFF2-40B4-BE49-F238E27FC236}">
              <a16:creationId xmlns:a16="http://schemas.microsoft.com/office/drawing/2014/main" id="{DDCFFB14-B633-492C-8BCD-3B2CB33F998B}"/>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B970AC99-6827-4C8C-BE09-3AB9F080ED8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0AAB900F-19DA-4573-B147-6EECB643A007}"/>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4107991A-BA94-4931-8E3B-BA4A57FA2D7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23113</xdr:rowOff>
    </xdr:from>
    <xdr:to>
      <xdr:col>54</xdr:col>
      <xdr:colOff>189865</xdr:colOff>
      <xdr:row>86</xdr:row>
      <xdr:rowOff>26036</xdr:rowOff>
    </xdr:to>
    <xdr:cxnSp macro="">
      <xdr:nvCxnSpPr>
        <xdr:cNvPr id="345" name="直線コネクタ 344">
          <a:extLst>
            <a:ext uri="{FF2B5EF4-FFF2-40B4-BE49-F238E27FC236}">
              <a16:creationId xmlns:a16="http://schemas.microsoft.com/office/drawing/2014/main" id="{3468AF56-B965-4D18-B277-1C41FEEC339C}"/>
            </a:ext>
          </a:extLst>
        </xdr:cNvPr>
        <xdr:cNvCxnSpPr/>
      </xdr:nvCxnSpPr>
      <xdr:spPr>
        <a:xfrm flipV="1">
          <a:off x="10476865" y="13396213"/>
          <a:ext cx="0" cy="1374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29863</xdr:rowOff>
    </xdr:from>
    <xdr:ext cx="469744" cy="259045"/>
    <xdr:sp macro="" textlink="">
      <xdr:nvSpPr>
        <xdr:cNvPr id="346" name="【公営住宅】&#10;一人当たり面積最小値テキスト">
          <a:extLst>
            <a:ext uri="{FF2B5EF4-FFF2-40B4-BE49-F238E27FC236}">
              <a16:creationId xmlns:a16="http://schemas.microsoft.com/office/drawing/2014/main" id="{9B864BBF-EE25-466C-A6FC-80869B7BC293}"/>
            </a:ext>
          </a:extLst>
        </xdr:cNvPr>
        <xdr:cNvSpPr txBox="1"/>
      </xdr:nvSpPr>
      <xdr:spPr>
        <a:xfrm>
          <a:off x="10515600" y="14774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26036</xdr:rowOff>
    </xdr:from>
    <xdr:to>
      <xdr:col>55</xdr:col>
      <xdr:colOff>88900</xdr:colOff>
      <xdr:row>86</xdr:row>
      <xdr:rowOff>26036</xdr:rowOff>
    </xdr:to>
    <xdr:cxnSp macro="">
      <xdr:nvCxnSpPr>
        <xdr:cNvPr id="347" name="直線コネクタ 346">
          <a:extLst>
            <a:ext uri="{FF2B5EF4-FFF2-40B4-BE49-F238E27FC236}">
              <a16:creationId xmlns:a16="http://schemas.microsoft.com/office/drawing/2014/main" id="{6E51A121-0CA7-4C0D-B412-DCC741D83D2C}"/>
            </a:ext>
          </a:extLst>
        </xdr:cNvPr>
        <xdr:cNvCxnSpPr/>
      </xdr:nvCxnSpPr>
      <xdr:spPr>
        <a:xfrm>
          <a:off x="10388600" y="1477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141240</xdr:rowOff>
    </xdr:from>
    <xdr:ext cx="534377" cy="259045"/>
    <xdr:sp macro="" textlink="">
      <xdr:nvSpPr>
        <xdr:cNvPr id="348" name="【公営住宅】&#10;一人当たり面積最大値テキスト">
          <a:extLst>
            <a:ext uri="{FF2B5EF4-FFF2-40B4-BE49-F238E27FC236}">
              <a16:creationId xmlns:a16="http://schemas.microsoft.com/office/drawing/2014/main" id="{9E5D5879-7AF2-465F-B2D2-BF091258E615}"/>
            </a:ext>
          </a:extLst>
        </xdr:cNvPr>
        <xdr:cNvSpPr txBox="1"/>
      </xdr:nvSpPr>
      <xdr:spPr>
        <a:xfrm>
          <a:off x="10515600" y="1317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23113</xdr:rowOff>
    </xdr:from>
    <xdr:to>
      <xdr:col>55</xdr:col>
      <xdr:colOff>88900</xdr:colOff>
      <xdr:row>78</xdr:row>
      <xdr:rowOff>23113</xdr:rowOff>
    </xdr:to>
    <xdr:cxnSp macro="">
      <xdr:nvCxnSpPr>
        <xdr:cNvPr id="349" name="直線コネクタ 348">
          <a:extLst>
            <a:ext uri="{FF2B5EF4-FFF2-40B4-BE49-F238E27FC236}">
              <a16:creationId xmlns:a16="http://schemas.microsoft.com/office/drawing/2014/main" id="{EE98D4C2-8105-4C64-A534-3F65A7E18C59}"/>
            </a:ext>
          </a:extLst>
        </xdr:cNvPr>
        <xdr:cNvCxnSpPr/>
      </xdr:nvCxnSpPr>
      <xdr:spPr>
        <a:xfrm>
          <a:off x="10388600" y="1339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109238</xdr:rowOff>
    </xdr:from>
    <xdr:ext cx="469744" cy="259045"/>
    <xdr:sp macro="" textlink="">
      <xdr:nvSpPr>
        <xdr:cNvPr id="350" name="【公営住宅】&#10;一人当たり面積平均値テキスト">
          <a:extLst>
            <a:ext uri="{FF2B5EF4-FFF2-40B4-BE49-F238E27FC236}">
              <a16:creationId xmlns:a16="http://schemas.microsoft.com/office/drawing/2014/main" id="{2ECB149B-5A03-427F-8450-D11B94B035CD}"/>
            </a:ext>
          </a:extLst>
        </xdr:cNvPr>
        <xdr:cNvSpPr txBox="1"/>
      </xdr:nvSpPr>
      <xdr:spPr>
        <a:xfrm>
          <a:off x="10515600" y="14339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86361</xdr:rowOff>
    </xdr:from>
    <xdr:to>
      <xdr:col>55</xdr:col>
      <xdr:colOff>50800</xdr:colOff>
      <xdr:row>85</xdr:row>
      <xdr:rowOff>16511</xdr:rowOff>
    </xdr:to>
    <xdr:sp macro="" textlink="">
      <xdr:nvSpPr>
        <xdr:cNvPr id="351" name="フローチャート: 判断 350">
          <a:extLst>
            <a:ext uri="{FF2B5EF4-FFF2-40B4-BE49-F238E27FC236}">
              <a16:creationId xmlns:a16="http://schemas.microsoft.com/office/drawing/2014/main" id="{D2FEB60C-350F-4047-94DE-F58ABE899AD7}"/>
            </a:ext>
          </a:extLst>
        </xdr:cNvPr>
        <xdr:cNvSpPr/>
      </xdr:nvSpPr>
      <xdr:spPr>
        <a:xfrm>
          <a:off x="10426700" y="1448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64897</xdr:rowOff>
    </xdr:from>
    <xdr:to>
      <xdr:col>50</xdr:col>
      <xdr:colOff>165100</xdr:colOff>
      <xdr:row>84</xdr:row>
      <xdr:rowOff>166497</xdr:rowOff>
    </xdr:to>
    <xdr:sp macro="" textlink="">
      <xdr:nvSpPr>
        <xdr:cNvPr id="352" name="フローチャート: 判断 351">
          <a:extLst>
            <a:ext uri="{FF2B5EF4-FFF2-40B4-BE49-F238E27FC236}">
              <a16:creationId xmlns:a16="http://schemas.microsoft.com/office/drawing/2014/main" id="{E7FA05A2-E916-4EB2-B107-19327B59D869}"/>
            </a:ext>
          </a:extLst>
        </xdr:cNvPr>
        <xdr:cNvSpPr/>
      </xdr:nvSpPr>
      <xdr:spPr>
        <a:xfrm>
          <a:off x="9588500" y="1446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43435</xdr:rowOff>
    </xdr:from>
    <xdr:to>
      <xdr:col>46</xdr:col>
      <xdr:colOff>38100</xdr:colOff>
      <xdr:row>84</xdr:row>
      <xdr:rowOff>145035</xdr:rowOff>
    </xdr:to>
    <xdr:sp macro="" textlink="">
      <xdr:nvSpPr>
        <xdr:cNvPr id="353" name="フローチャート: 判断 352">
          <a:extLst>
            <a:ext uri="{FF2B5EF4-FFF2-40B4-BE49-F238E27FC236}">
              <a16:creationId xmlns:a16="http://schemas.microsoft.com/office/drawing/2014/main" id="{AB82AB46-315A-425C-BCD5-88417C1B0BEA}"/>
            </a:ext>
          </a:extLst>
        </xdr:cNvPr>
        <xdr:cNvSpPr/>
      </xdr:nvSpPr>
      <xdr:spPr>
        <a:xfrm>
          <a:off x="8699500" y="144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84328</xdr:rowOff>
    </xdr:from>
    <xdr:to>
      <xdr:col>41</xdr:col>
      <xdr:colOff>101600</xdr:colOff>
      <xdr:row>85</xdr:row>
      <xdr:rowOff>14478</xdr:rowOff>
    </xdr:to>
    <xdr:sp macro="" textlink="">
      <xdr:nvSpPr>
        <xdr:cNvPr id="354" name="フローチャート: 判断 353">
          <a:extLst>
            <a:ext uri="{FF2B5EF4-FFF2-40B4-BE49-F238E27FC236}">
              <a16:creationId xmlns:a16="http://schemas.microsoft.com/office/drawing/2014/main" id="{080AFF3B-59FA-4791-89BA-925A6200E2C3}"/>
            </a:ext>
          </a:extLst>
        </xdr:cNvPr>
        <xdr:cNvSpPr/>
      </xdr:nvSpPr>
      <xdr:spPr>
        <a:xfrm>
          <a:off x="7810500" y="1448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102997</xdr:rowOff>
    </xdr:from>
    <xdr:to>
      <xdr:col>36</xdr:col>
      <xdr:colOff>165100</xdr:colOff>
      <xdr:row>85</xdr:row>
      <xdr:rowOff>33147</xdr:rowOff>
    </xdr:to>
    <xdr:sp macro="" textlink="">
      <xdr:nvSpPr>
        <xdr:cNvPr id="355" name="フローチャート: 判断 354">
          <a:extLst>
            <a:ext uri="{FF2B5EF4-FFF2-40B4-BE49-F238E27FC236}">
              <a16:creationId xmlns:a16="http://schemas.microsoft.com/office/drawing/2014/main" id="{4A622A83-294E-41BF-8BD2-42E294DD9335}"/>
            </a:ext>
          </a:extLst>
        </xdr:cNvPr>
        <xdr:cNvSpPr/>
      </xdr:nvSpPr>
      <xdr:spPr>
        <a:xfrm>
          <a:off x="6921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CB217ED7-D89B-4ACA-B536-540BDD09B4E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51A45673-EDCA-4CA4-9261-6440BC3CA19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1693444C-4DD0-4A9A-ADC3-D4DA87A695A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A05FC5E7-CC8E-4CEA-AB30-584E48165D1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2C6DE79E-1F19-41E2-AA32-EFFF4DACD2C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113157</xdr:rowOff>
    </xdr:from>
    <xdr:to>
      <xdr:col>55</xdr:col>
      <xdr:colOff>50800</xdr:colOff>
      <xdr:row>85</xdr:row>
      <xdr:rowOff>43307</xdr:rowOff>
    </xdr:to>
    <xdr:sp macro="" textlink="">
      <xdr:nvSpPr>
        <xdr:cNvPr id="361" name="楕円 360">
          <a:extLst>
            <a:ext uri="{FF2B5EF4-FFF2-40B4-BE49-F238E27FC236}">
              <a16:creationId xmlns:a16="http://schemas.microsoft.com/office/drawing/2014/main" id="{290E6F4E-8CD1-4AE8-9C85-6DC6FA2CAD23}"/>
            </a:ext>
          </a:extLst>
        </xdr:cNvPr>
        <xdr:cNvSpPr/>
      </xdr:nvSpPr>
      <xdr:spPr>
        <a:xfrm>
          <a:off x="10426700" y="1451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91584</xdr:rowOff>
    </xdr:from>
    <xdr:ext cx="469744" cy="259045"/>
    <xdr:sp macro="" textlink="">
      <xdr:nvSpPr>
        <xdr:cNvPr id="362" name="【公営住宅】&#10;一人当たり面積該当値テキスト">
          <a:extLst>
            <a:ext uri="{FF2B5EF4-FFF2-40B4-BE49-F238E27FC236}">
              <a16:creationId xmlns:a16="http://schemas.microsoft.com/office/drawing/2014/main" id="{32113249-7D23-438C-8CA0-164FE8B08B5F}"/>
            </a:ext>
          </a:extLst>
        </xdr:cNvPr>
        <xdr:cNvSpPr txBox="1"/>
      </xdr:nvSpPr>
      <xdr:spPr>
        <a:xfrm>
          <a:off x="10515600" y="14493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119887</xdr:rowOff>
    </xdr:from>
    <xdr:to>
      <xdr:col>50</xdr:col>
      <xdr:colOff>165100</xdr:colOff>
      <xdr:row>85</xdr:row>
      <xdr:rowOff>50037</xdr:rowOff>
    </xdr:to>
    <xdr:sp macro="" textlink="">
      <xdr:nvSpPr>
        <xdr:cNvPr id="363" name="楕円 362">
          <a:extLst>
            <a:ext uri="{FF2B5EF4-FFF2-40B4-BE49-F238E27FC236}">
              <a16:creationId xmlns:a16="http://schemas.microsoft.com/office/drawing/2014/main" id="{D0D9B2B8-34EC-4077-A527-380716DD7A72}"/>
            </a:ext>
          </a:extLst>
        </xdr:cNvPr>
        <xdr:cNvSpPr/>
      </xdr:nvSpPr>
      <xdr:spPr>
        <a:xfrm>
          <a:off x="9588500" y="145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163957</xdr:rowOff>
    </xdr:from>
    <xdr:to>
      <xdr:col>55</xdr:col>
      <xdr:colOff>0</xdr:colOff>
      <xdr:row>84</xdr:row>
      <xdr:rowOff>170687</xdr:rowOff>
    </xdr:to>
    <xdr:cxnSp macro="">
      <xdr:nvCxnSpPr>
        <xdr:cNvPr id="364" name="直線コネクタ 363">
          <a:extLst>
            <a:ext uri="{FF2B5EF4-FFF2-40B4-BE49-F238E27FC236}">
              <a16:creationId xmlns:a16="http://schemas.microsoft.com/office/drawing/2014/main" id="{49B642DB-ED8D-48B9-815F-4A310A39BE14}"/>
            </a:ext>
          </a:extLst>
        </xdr:cNvPr>
        <xdr:cNvCxnSpPr/>
      </xdr:nvCxnSpPr>
      <xdr:spPr>
        <a:xfrm flipV="1">
          <a:off x="9639300" y="14565757"/>
          <a:ext cx="838200" cy="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125857</xdr:rowOff>
    </xdr:from>
    <xdr:to>
      <xdr:col>46</xdr:col>
      <xdr:colOff>38100</xdr:colOff>
      <xdr:row>85</xdr:row>
      <xdr:rowOff>56007</xdr:rowOff>
    </xdr:to>
    <xdr:sp macro="" textlink="">
      <xdr:nvSpPr>
        <xdr:cNvPr id="365" name="楕円 364">
          <a:extLst>
            <a:ext uri="{FF2B5EF4-FFF2-40B4-BE49-F238E27FC236}">
              <a16:creationId xmlns:a16="http://schemas.microsoft.com/office/drawing/2014/main" id="{61A7AD49-323E-4C87-AC0F-D22638CFD9F2}"/>
            </a:ext>
          </a:extLst>
        </xdr:cNvPr>
        <xdr:cNvSpPr/>
      </xdr:nvSpPr>
      <xdr:spPr>
        <a:xfrm>
          <a:off x="8699500" y="1452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170687</xdr:rowOff>
    </xdr:from>
    <xdr:to>
      <xdr:col>50</xdr:col>
      <xdr:colOff>114300</xdr:colOff>
      <xdr:row>85</xdr:row>
      <xdr:rowOff>5207</xdr:rowOff>
    </xdr:to>
    <xdr:cxnSp macro="">
      <xdr:nvCxnSpPr>
        <xdr:cNvPr id="366" name="直線コネクタ 365">
          <a:extLst>
            <a:ext uri="{FF2B5EF4-FFF2-40B4-BE49-F238E27FC236}">
              <a16:creationId xmlns:a16="http://schemas.microsoft.com/office/drawing/2014/main" id="{96A9E272-5949-4F01-A01A-7B4C69C70586}"/>
            </a:ext>
          </a:extLst>
        </xdr:cNvPr>
        <xdr:cNvCxnSpPr/>
      </xdr:nvCxnSpPr>
      <xdr:spPr>
        <a:xfrm flipV="1">
          <a:off x="8750300" y="14572487"/>
          <a:ext cx="889000" cy="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142112</xdr:rowOff>
    </xdr:from>
    <xdr:to>
      <xdr:col>41</xdr:col>
      <xdr:colOff>101600</xdr:colOff>
      <xdr:row>85</xdr:row>
      <xdr:rowOff>72262</xdr:rowOff>
    </xdr:to>
    <xdr:sp macro="" textlink="">
      <xdr:nvSpPr>
        <xdr:cNvPr id="367" name="楕円 366">
          <a:extLst>
            <a:ext uri="{FF2B5EF4-FFF2-40B4-BE49-F238E27FC236}">
              <a16:creationId xmlns:a16="http://schemas.microsoft.com/office/drawing/2014/main" id="{653E31F0-471C-4D18-A3D8-95DA7BAC997D}"/>
            </a:ext>
          </a:extLst>
        </xdr:cNvPr>
        <xdr:cNvSpPr/>
      </xdr:nvSpPr>
      <xdr:spPr>
        <a:xfrm>
          <a:off x="7810500" y="1454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5207</xdr:rowOff>
    </xdr:from>
    <xdr:to>
      <xdr:col>45</xdr:col>
      <xdr:colOff>177800</xdr:colOff>
      <xdr:row>85</xdr:row>
      <xdr:rowOff>21462</xdr:rowOff>
    </xdr:to>
    <xdr:cxnSp macro="">
      <xdr:nvCxnSpPr>
        <xdr:cNvPr id="368" name="直線コネクタ 367">
          <a:extLst>
            <a:ext uri="{FF2B5EF4-FFF2-40B4-BE49-F238E27FC236}">
              <a16:creationId xmlns:a16="http://schemas.microsoft.com/office/drawing/2014/main" id="{3F8F0451-6D1D-4797-A31C-583278288E30}"/>
            </a:ext>
          </a:extLst>
        </xdr:cNvPr>
        <xdr:cNvCxnSpPr/>
      </xdr:nvCxnSpPr>
      <xdr:spPr>
        <a:xfrm flipV="1">
          <a:off x="7861300" y="14578457"/>
          <a:ext cx="889000" cy="1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150749</xdr:rowOff>
    </xdr:from>
    <xdr:to>
      <xdr:col>36</xdr:col>
      <xdr:colOff>165100</xdr:colOff>
      <xdr:row>85</xdr:row>
      <xdr:rowOff>80899</xdr:rowOff>
    </xdr:to>
    <xdr:sp macro="" textlink="">
      <xdr:nvSpPr>
        <xdr:cNvPr id="369" name="楕円 368">
          <a:extLst>
            <a:ext uri="{FF2B5EF4-FFF2-40B4-BE49-F238E27FC236}">
              <a16:creationId xmlns:a16="http://schemas.microsoft.com/office/drawing/2014/main" id="{4D1F1032-3C56-4C29-8398-302CA5672B74}"/>
            </a:ext>
          </a:extLst>
        </xdr:cNvPr>
        <xdr:cNvSpPr/>
      </xdr:nvSpPr>
      <xdr:spPr>
        <a:xfrm>
          <a:off x="6921500" y="1455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21462</xdr:rowOff>
    </xdr:from>
    <xdr:to>
      <xdr:col>41</xdr:col>
      <xdr:colOff>50800</xdr:colOff>
      <xdr:row>85</xdr:row>
      <xdr:rowOff>30099</xdr:rowOff>
    </xdr:to>
    <xdr:cxnSp macro="">
      <xdr:nvCxnSpPr>
        <xdr:cNvPr id="370" name="直線コネクタ 369">
          <a:extLst>
            <a:ext uri="{FF2B5EF4-FFF2-40B4-BE49-F238E27FC236}">
              <a16:creationId xmlns:a16="http://schemas.microsoft.com/office/drawing/2014/main" id="{24F21980-DB2C-4333-B9EE-170FCD0B4165}"/>
            </a:ext>
          </a:extLst>
        </xdr:cNvPr>
        <xdr:cNvCxnSpPr/>
      </xdr:nvCxnSpPr>
      <xdr:spPr>
        <a:xfrm flipV="1">
          <a:off x="6972300" y="14594712"/>
          <a:ext cx="889000" cy="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11574</xdr:rowOff>
    </xdr:from>
    <xdr:ext cx="469744" cy="259045"/>
    <xdr:sp macro="" textlink="">
      <xdr:nvSpPr>
        <xdr:cNvPr id="371" name="n_1aveValue【公営住宅】&#10;一人当たり面積">
          <a:extLst>
            <a:ext uri="{FF2B5EF4-FFF2-40B4-BE49-F238E27FC236}">
              <a16:creationId xmlns:a16="http://schemas.microsoft.com/office/drawing/2014/main" id="{74D4F74A-B87A-4819-8783-C88AC986E500}"/>
            </a:ext>
          </a:extLst>
        </xdr:cNvPr>
        <xdr:cNvSpPr txBox="1"/>
      </xdr:nvSpPr>
      <xdr:spPr>
        <a:xfrm>
          <a:off x="9391727" y="1424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161562</xdr:rowOff>
    </xdr:from>
    <xdr:ext cx="469744" cy="259045"/>
    <xdr:sp macro="" textlink="">
      <xdr:nvSpPr>
        <xdr:cNvPr id="372" name="n_2aveValue【公営住宅】&#10;一人当たり面積">
          <a:extLst>
            <a:ext uri="{FF2B5EF4-FFF2-40B4-BE49-F238E27FC236}">
              <a16:creationId xmlns:a16="http://schemas.microsoft.com/office/drawing/2014/main" id="{155FFE66-9DD6-4451-B091-23A7F790956A}"/>
            </a:ext>
          </a:extLst>
        </xdr:cNvPr>
        <xdr:cNvSpPr txBox="1"/>
      </xdr:nvSpPr>
      <xdr:spPr>
        <a:xfrm>
          <a:off x="8515427" y="1422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31005</xdr:rowOff>
    </xdr:from>
    <xdr:ext cx="469744" cy="259045"/>
    <xdr:sp macro="" textlink="">
      <xdr:nvSpPr>
        <xdr:cNvPr id="373" name="n_3aveValue【公営住宅】&#10;一人当たり面積">
          <a:extLst>
            <a:ext uri="{FF2B5EF4-FFF2-40B4-BE49-F238E27FC236}">
              <a16:creationId xmlns:a16="http://schemas.microsoft.com/office/drawing/2014/main" id="{2D5E0EF5-1C93-4C50-9AB2-A8BBD9CFA7BC}"/>
            </a:ext>
          </a:extLst>
        </xdr:cNvPr>
        <xdr:cNvSpPr txBox="1"/>
      </xdr:nvSpPr>
      <xdr:spPr>
        <a:xfrm>
          <a:off x="7626427" y="1426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49674</xdr:rowOff>
    </xdr:from>
    <xdr:ext cx="469744" cy="259045"/>
    <xdr:sp macro="" textlink="">
      <xdr:nvSpPr>
        <xdr:cNvPr id="374" name="n_4aveValue【公営住宅】&#10;一人当たり面積">
          <a:extLst>
            <a:ext uri="{FF2B5EF4-FFF2-40B4-BE49-F238E27FC236}">
              <a16:creationId xmlns:a16="http://schemas.microsoft.com/office/drawing/2014/main" id="{ABEFBD5A-086F-4FFE-8269-3CB6AA828122}"/>
            </a:ext>
          </a:extLst>
        </xdr:cNvPr>
        <xdr:cNvSpPr txBox="1"/>
      </xdr:nvSpPr>
      <xdr:spPr>
        <a:xfrm>
          <a:off x="6737427" y="1428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41164</xdr:rowOff>
    </xdr:from>
    <xdr:ext cx="469744" cy="259045"/>
    <xdr:sp macro="" textlink="">
      <xdr:nvSpPr>
        <xdr:cNvPr id="375" name="n_1mainValue【公営住宅】&#10;一人当たり面積">
          <a:extLst>
            <a:ext uri="{FF2B5EF4-FFF2-40B4-BE49-F238E27FC236}">
              <a16:creationId xmlns:a16="http://schemas.microsoft.com/office/drawing/2014/main" id="{6416B1BC-15C1-4A77-A461-442AA4D6C596}"/>
            </a:ext>
          </a:extLst>
        </xdr:cNvPr>
        <xdr:cNvSpPr txBox="1"/>
      </xdr:nvSpPr>
      <xdr:spPr>
        <a:xfrm>
          <a:off x="93917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47134</xdr:rowOff>
    </xdr:from>
    <xdr:ext cx="469744" cy="259045"/>
    <xdr:sp macro="" textlink="">
      <xdr:nvSpPr>
        <xdr:cNvPr id="376" name="n_2mainValue【公営住宅】&#10;一人当たり面積">
          <a:extLst>
            <a:ext uri="{FF2B5EF4-FFF2-40B4-BE49-F238E27FC236}">
              <a16:creationId xmlns:a16="http://schemas.microsoft.com/office/drawing/2014/main" id="{530023A0-5AAC-4710-9E0D-B4DBEDED1099}"/>
            </a:ext>
          </a:extLst>
        </xdr:cNvPr>
        <xdr:cNvSpPr txBox="1"/>
      </xdr:nvSpPr>
      <xdr:spPr>
        <a:xfrm>
          <a:off x="8515427" y="14620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63389</xdr:rowOff>
    </xdr:from>
    <xdr:ext cx="469744" cy="259045"/>
    <xdr:sp macro="" textlink="">
      <xdr:nvSpPr>
        <xdr:cNvPr id="377" name="n_3mainValue【公営住宅】&#10;一人当たり面積">
          <a:extLst>
            <a:ext uri="{FF2B5EF4-FFF2-40B4-BE49-F238E27FC236}">
              <a16:creationId xmlns:a16="http://schemas.microsoft.com/office/drawing/2014/main" id="{23980BF2-FD4C-4417-A1E5-1E80008D2011}"/>
            </a:ext>
          </a:extLst>
        </xdr:cNvPr>
        <xdr:cNvSpPr txBox="1"/>
      </xdr:nvSpPr>
      <xdr:spPr>
        <a:xfrm>
          <a:off x="7626427" y="14636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72026</xdr:rowOff>
    </xdr:from>
    <xdr:ext cx="469744" cy="259045"/>
    <xdr:sp macro="" textlink="">
      <xdr:nvSpPr>
        <xdr:cNvPr id="378" name="n_4mainValue【公営住宅】&#10;一人当たり面積">
          <a:extLst>
            <a:ext uri="{FF2B5EF4-FFF2-40B4-BE49-F238E27FC236}">
              <a16:creationId xmlns:a16="http://schemas.microsoft.com/office/drawing/2014/main" id="{B2420F0D-343E-4D9F-B557-203081688F02}"/>
            </a:ext>
          </a:extLst>
        </xdr:cNvPr>
        <xdr:cNvSpPr txBox="1"/>
      </xdr:nvSpPr>
      <xdr:spPr>
        <a:xfrm>
          <a:off x="6737427" y="14645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60091655-9050-4333-AC1F-549ECE63C5F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147335B7-CA43-46F9-B4BE-913F57A2D3B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BCF8B971-F58D-4E3A-9146-0361D196A0E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427034EE-2366-48AD-BADD-A98442A93C9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560C74C7-8FD1-4522-BD93-EBE37D45185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5F62A4CA-F149-4D9A-94F9-2B842F33494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87F4D025-7377-4274-9D43-899713F6ED1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1872BBF0-1673-4187-B82C-BEADD1BEB17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8B48A5E8-BFE4-48BB-98F5-6CE1FB24CEB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EE1E5D26-CA85-4ED7-B62D-DD388F88CC3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E6FAEFC9-57FE-43F7-8FD0-A4F5A378683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6F60009E-6B39-4EE2-B087-DC80A6F0C76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D3CB0335-16BE-47B7-9197-0AA4FA3CFAE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A1B6AD38-E8B7-4262-8857-F5B8F058963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CF44C3B2-01AE-469F-A50E-09DF48686A4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31D04452-99F8-4919-879B-28D343F28629}"/>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162EAAF3-054C-4271-BB31-728433425C8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69A6CD50-DD8E-4256-A866-571AF4AE3CB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54C7AF00-7B96-4993-B76F-B643F34554C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BE644F4C-47CF-49AF-887E-4BD74E8C0F8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99DC87E4-C24F-4CFC-9F4D-2F9AB95A904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20E6F0EB-6D27-453C-B7D6-5617BC66636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B2D74C86-D597-4950-BB3F-36B5751C4DC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F983D6FE-9A5A-4A28-8C37-11105415A59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371A72E0-9990-4F97-B588-55C2CF41F09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73EFAC1D-42B2-47E4-AF74-5D9F92ADC86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E25DB606-20D3-4CFE-82DC-26CCDF52E104}"/>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a:extLst>
            <a:ext uri="{FF2B5EF4-FFF2-40B4-BE49-F238E27FC236}">
              <a16:creationId xmlns:a16="http://schemas.microsoft.com/office/drawing/2014/main" id="{07FDFFE3-0AB2-449E-BAA4-AF6CBFAA9FC2}"/>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BA725032-570C-4998-B99F-A53AEC18AF7C}"/>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a:extLst>
            <a:ext uri="{FF2B5EF4-FFF2-40B4-BE49-F238E27FC236}">
              <a16:creationId xmlns:a16="http://schemas.microsoft.com/office/drawing/2014/main" id="{D3B6043C-275E-4E81-8532-165ABF85314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a:extLst>
            <a:ext uri="{FF2B5EF4-FFF2-40B4-BE49-F238E27FC236}">
              <a16:creationId xmlns:a16="http://schemas.microsoft.com/office/drawing/2014/main" id="{777CD915-DE66-4AF8-88A2-3D166DCAA4BD}"/>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a:extLst>
            <a:ext uri="{FF2B5EF4-FFF2-40B4-BE49-F238E27FC236}">
              <a16:creationId xmlns:a16="http://schemas.microsoft.com/office/drawing/2014/main" id="{B07CB91A-EC0E-4F0C-A281-55F828EECF6A}"/>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a:extLst>
            <a:ext uri="{FF2B5EF4-FFF2-40B4-BE49-F238E27FC236}">
              <a16:creationId xmlns:a16="http://schemas.microsoft.com/office/drawing/2014/main" id="{7AE400F9-95DA-4F71-9011-1237ED83C684}"/>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a:extLst>
            <a:ext uri="{FF2B5EF4-FFF2-40B4-BE49-F238E27FC236}">
              <a16:creationId xmlns:a16="http://schemas.microsoft.com/office/drawing/2014/main" id="{A7EBB5BB-C7A8-4897-9942-7F1141A81DF5}"/>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a:extLst>
            <a:ext uri="{FF2B5EF4-FFF2-40B4-BE49-F238E27FC236}">
              <a16:creationId xmlns:a16="http://schemas.microsoft.com/office/drawing/2014/main" id="{5269C20A-C816-4EDE-B884-3AB39F9B675C}"/>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a:extLst>
            <a:ext uri="{FF2B5EF4-FFF2-40B4-BE49-F238E27FC236}">
              <a16:creationId xmlns:a16="http://schemas.microsoft.com/office/drawing/2014/main" id="{3E7DBE8C-EF34-4F43-AA71-186727E74DF2}"/>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a:extLst>
            <a:ext uri="{FF2B5EF4-FFF2-40B4-BE49-F238E27FC236}">
              <a16:creationId xmlns:a16="http://schemas.microsoft.com/office/drawing/2014/main" id="{99EE12CC-2996-467D-99EA-5D5079D1B137}"/>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a:extLst>
            <a:ext uri="{FF2B5EF4-FFF2-40B4-BE49-F238E27FC236}">
              <a16:creationId xmlns:a16="http://schemas.microsoft.com/office/drawing/2014/main" id="{5A13B832-C737-4A4B-AD51-E711D1BD4B2E}"/>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a:extLst>
            <a:ext uri="{FF2B5EF4-FFF2-40B4-BE49-F238E27FC236}">
              <a16:creationId xmlns:a16="http://schemas.microsoft.com/office/drawing/2014/main" id="{C7E430C3-574D-4B11-AEB9-C45502910C07}"/>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818943C0-5EB0-4FA9-B0C8-CD3656D1DE5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F66B4664-664B-4F73-ACAB-81D0E6191DB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64770</xdr:rowOff>
    </xdr:to>
    <xdr:cxnSp macro="">
      <xdr:nvCxnSpPr>
        <xdr:cNvPr id="420" name="直線コネクタ 419">
          <a:extLst>
            <a:ext uri="{FF2B5EF4-FFF2-40B4-BE49-F238E27FC236}">
              <a16:creationId xmlns:a16="http://schemas.microsoft.com/office/drawing/2014/main" id="{791DED02-0D49-48BE-86EA-349B0B35AE29}"/>
            </a:ext>
          </a:extLst>
        </xdr:cNvPr>
        <xdr:cNvCxnSpPr/>
      </xdr:nvCxnSpPr>
      <xdr:spPr>
        <a:xfrm flipV="1">
          <a:off x="16318864"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68597</xdr:rowOff>
    </xdr:from>
    <xdr:ext cx="405111" cy="259045"/>
    <xdr:sp macro="" textlink="">
      <xdr:nvSpPr>
        <xdr:cNvPr id="421" name="【認定こども園・幼稚園・保育所】&#10;有形固定資産減価償却率最小値テキスト">
          <a:extLst>
            <a:ext uri="{FF2B5EF4-FFF2-40B4-BE49-F238E27FC236}">
              <a16:creationId xmlns:a16="http://schemas.microsoft.com/office/drawing/2014/main" id="{D998F7D1-9A72-4D77-B768-490E85170341}"/>
            </a:ext>
          </a:extLst>
        </xdr:cNvPr>
        <xdr:cNvSpPr txBox="1"/>
      </xdr:nvSpPr>
      <xdr:spPr>
        <a:xfrm>
          <a:off x="16357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64770</xdr:rowOff>
    </xdr:from>
    <xdr:to>
      <xdr:col>86</xdr:col>
      <xdr:colOff>25400</xdr:colOff>
      <xdr:row>42</xdr:row>
      <xdr:rowOff>64770</xdr:rowOff>
    </xdr:to>
    <xdr:cxnSp macro="">
      <xdr:nvCxnSpPr>
        <xdr:cNvPr id="422" name="直線コネクタ 421">
          <a:extLst>
            <a:ext uri="{FF2B5EF4-FFF2-40B4-BE49-F238E27FC236}">
              <a16:creationId xmlns:a16="http://schemas.microsoft.com/office/drawing/2014/main" id="{1D2502A2-67B8-47E1-879A-6F9C589E41CC}"/>
            </a:ext>
          </a:extLst>
        </xdr:cNvPr>
        <xdr:cNvCxnSpPr/>
      </xdr:nvCxnSpPr>
      <xdr:spPr>
        <a:xfrm>
          <a:off x="16230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340478" cy="259045"/>
    <xdr:sp macro="" textlink="">
      <xdr:nvSpPr>
        <xdr:cNvPr id="423" name="【認定こども園・幼稚園・保育所】&#10;有形固定資産減価償却率最大値テキスト">
          <a:extLst>
            <a:ext uri="{FF2B5EF4-FFF2-40B4-BE49-F238E27FC236}">
              <a16:creationId xmlns:a16="http://schemas.microsoft.com/office/drawing/2014/main" id="{2E2F783E-EF33-4B4B-8EFC-9C936E7D1AA5}"/>
            </a:ext>
          </a:extLst>
        </xdr:cNvPr>
        <xdr:cNvSpPr txBox="1"/>
      </xdr:nvSpPr>
      <xdr:spPr>
        <a:xfrm>
          <a:off x="16357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24" name="直線コネクタ 423">
          <a:extLst>
            <a:ext uri="{FF2B5EF4-FFF2-40B4-BE49-F238E27FC236}">
              <a16:creationId xmlns:a16="http://schemas.microsoft.com/office/drawing/2014/main" id="{1957F99E-978D-45D4-A93C-412593AABD42}"/>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38480</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742E447F-AF75-4ECD-9E38-96D0D9FEF372}"/>
            </a:ext>
          </a:extLst>
        </xdr:cNvPr>
        <xdr:cNvSpPr txBox="1"/>
      </xdr:nvSpPr>
      <xdr:spPr>
        <a:xfrm>
          <a:off x="16357600" y="63821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15603</xdr:rowOff>
    </xdr:from>
    <xdr:to>
      <xdr:col>85</xdr:col>
      <xdr:colOff>177800</xdr:colOff>
      <xdr:row>38</xdr:row>
      <xdr:rowOff>117203</xdr:rowOff>
    </xdr:to>
    <xdr:sp macro="" textlink="">
      <xdr:nvSpPr>
        <xdr:cNvPr id="426" name="フローチャート: 判断 425">
          <a:extLst>
            <a:ext uri="{FF2B5EF4-FFF2-40B4-BE49-F238E27FC236}">
              <a16:creationId xmlns:a16="http://schemas.microsoft.com/office/drawing/2014/main" id="{842CBF93-9B75-42B9-B068-3A3AF6732BAD}"/>
            </a:ext>
          </a:extLst>
        </xdr:cNvPr>
        <xdr:cNvSpPr/>
      </xdr:nvSpPr>
      <xdr:spPr>
        <a:xfrm>
          <a:off x="162687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41728</xdr:rowOff>
    </xdr:from>
    <xdr:to>
      <xdr:col>81</xdr:col>
      <xdr:colOff>101600</xdr:colOff>
      <xdr:row>38</xdr:row>
      <xdr:rowOff>143328</xdr:rowOff>
    </xdr:to>
    <xdr:sp macro="" textlink="">
      <xdr:nvSpPr>
        <xdr:cNvPr id="427" name="フローチャート: 判断 426">
          <a:extLst>
            <a:ext uri="{FF2B5EF4-FFF2-40B4-BE49-F238E27FC236}">
              <a16:creationId xmlns:a16="http://schemas.microsoft.com/office/drawing/2014/main" id="{0A31342E-D778-407B-B47C-D17E4BBF2B32}"/>
            </a:ext>
          </a:extLst>
        </xdr:cNvPr>
        <xdr:cNvSpPr/>
      </xdr:nvSpPr>
      <xdr:spPr>
        <a:xfrm>
          <a:off x="15430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43362</xdr:rowOff>
    </xdr:from>
    <xdr:to>
      <xdr:col>76</xdr:col>
      <xdr:colOff>165100</xdr:colOff>
      <xdr:row>38</xdr:row>
      <xdr:rowOff>144962</xdr:rowOff>
    </xdr:to>
    <xdr:sp macro="" textlink="">
      <xdr:nvSpPr>
        <xdr:cNvPr id="428" name="フローチャート: 判断 427">
          <a:extLst>
            <a:ext uri="{FF2B5EF4-FFF2-40B4-BE49-F238E27FC236}">
              <a16:creationId xmlns:a16="http://schemas.microsoft.com/office/drawing/2014/main" id="{7A59502B-5C84-4349-9F1B-8D515A4464D5}"/>
            </a:ext>
          </a:extLst>
        </xdr:cNvPr>
        <xdr:cNvSpPr/>
      </xdr:nvSpPr>
      <xdr:spPr>
        <a:xfrm>
          <a:off x="14541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41728</xdr:rowOff>
    </xdr:from>
    <xdr:to>
      <xdr:col>72</xdr:col>
      <xdr:colOff>38100</xdr:colOff>
      <xdr:row>37</xdr:row>
      <xdr:rowOff>143328</xdr:rowOff>
    </xdr:to>
    <xdr:sp macro="" textlink="">
      <xdr:nvSpPr>
        <xdr:cNvPr id="429" name="フローチャート: 判断 428">
          <a:extLst>
            <a:ext uri="{FF2B5EF4-FFF2-40B4-BE49-F238E27FC236}">
              <a16:creationId xmlns:a16="http://schemas.microsoft.com/office/drawing/2014/main" id="{B53E12EF-DB1F-45B2-A998-E3388091E057}"/>
            </a:ext>
          </a:extLst>
        </xdr:cNvPr>
        <xdr:cNvSpPr/>
      </xdr:nvSpPr>
      <xdr:spPr>
        <a:xfrm>
          <a:off x="13652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7438</xdr:rowOff>
    </xdr:from>
    <xdr:to>
      <xdr:col>67</xdr:col>
      <xdr:colOff>101600</xdr:colOff>
      <xdr:row>38</xdr:row>
      <xdr:rowOff>109038</xdr:rowOff>
    </xdr:to>
    <xdr:sp macro="" textlink="">
      <xdr:nvSpPr>
        <xdr:cNvPr id="430" name="フローチャート: 判断 429">
          <a:extLst>
            <a:ext uri="{FF2B5EF4-FFF2-40B4-BE49-F238E27FC236}">
              <a16:creationId xmlns:a16="http://schemas.microsoft.com/office/drawing/2014/main" id="{5744CD64-0740-4769-8B42-14135ED55959}"/>
            </a:ext>
          </a:extLst>
        </xdr:cNvPr>
        <xdr:cNvSpPr/>
      </xdr:nvSpPr>
      <xdr:spPr>
        <a:xfrm>
          <a:off x="12763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1EE36CA0-4971-4ED5-840A-CF49F7934C0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B3D89E1C-D78F-40F5-A164-451AAE3789B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5C5C3CF1-57C8-49C7-8B8F-7E380DFE875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4F1AF1B5-16D0-419C-A526-00A76F4DC93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2E903FCB-6426-402D-AB4C-4F7B951CEDB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30299</xdr:rowOff>
    </xdr:from>
    <xdr:to>
      <xdr:col>85</xdr:col>
      <xdr:colOff>177800</xdr:colOff>
      <xdr:row>40</xdr:row>
      <xdr:rowOff>131899</xdr:rowOff>
    </xdr:to>
    <xdr:sp macro="" textlink="">
      <xdr:nvSpPr>
        <xdr:cNvPr id="436" name="楕円 435">
          <a:extLst>
            <a:ext uri="{FF2B5EF4-FFF2-40B4-BE49-F238E27FC236}">
              <a16:creationId xmlns:a16="http://schemas.microsoft.com/office/drawing/2014/main" id="{23C8C29D-8D45-4647-9762-0EECFEAA6954}"/>
            </a:ext>
          </a:extLst>
        </xdr:cNvPr>
        <xdr:cNvSpPr/>
      </xdr:nvSpPr>
      <xdr:spPr>
        <a:xfrm>
          <a:off x="16268700" y="688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8726</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id="{DBB99423-13B7-42B1-8CB0-367EEB39C7F9}"/>
            </a:ext>
          </a:extLst>
        </xdr:cNvPr>
        <xdr:cNvSpPr txBox="1"/>
      </xdr:nvSpPr>
      <xdr:spPr>
        <a:xfrm>
          <a:off x="16357600" y="686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162560</xdr:rowOff>
    </xdr:from>
    <xdr:to>
      <xdr:col>81</xdr:col>
      <xdr:colOff>101600</xdr:colOff>
      <xdr:row>40</xdr:row>
      <xdr:rowOff>92710</xdr:rowOff>
    </xdr:to>
    <xdr:sp macro="" textlink="">
      <xdr:nvSpPr>
        <xdr:cNvPr id="438" name="楕円 437">
          <a:extLst>
            <a:ext uri="{FF2B5EF4-FFF2-40B4-BE49-F238E27FC236}">
              <a16:creationId xmlns:a16="http://schemas.microsoft.com/office/drawing/2014/main" id="{FB4E7150-EDF9-4846-AFA9-008F192A6188}"/>
            </a:ext>
          </a:extLst>
        </xdr:cNvPr>
        <xdr:cNvSpPr/>
      </xdr:nvSpPr>
      <xdr:spPr>
        <a:xfrm>
          <a:off x="15430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41910</xdr:rowOff>
    </xdr:from>
    <xdr:to>
      <xdr:col>85</xdr:col>
      <xdr:colOff>127000</xdr:colOff>
      <xdr:row>40</xdr:row>
      <xdr:rowOff>81099</xdr:rowOff>
    </xdr:to>
    <xdr:cxnSp macro="">
      <xdr:nvCxnSpPr>
        <xdr:cNvPr id="439" name="直線コネクタ 438">
          <a:extLst>
            <a:ext uri="{FF2B5EF4-FFF2-40B4-BE49-F238E27FC236}">
              <a16:creationId xmlns:a16="http://schemas.microsoft.com/office/drawing/2014/main" id="{C221013C-C70C-47C1-AE42-573F105D9FF2}"/>
            </a:ext>
          </a:extLst>
        </xdr:cNvPr>
        <xdr:cNvCxnSpPr/>
      </xdr:nvCxnSpPr>
      <xdr:spPr>
        <a:xfrm>
          <a:off x="15481300" y="6899910"/>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907</xdr:rowOff>
    </xdr:from>
    <xdr:to>
      <xdr:col>76</xdr:col>
      <xdr:colOff>165100</xdr:colOff>
      <xdr:row>40</xdr:row>
      <xdr:rowOff>102507</xdr:rowOff>
    </xdr:to>
    <xdr:sp macro="" textlink="">
      <xdr:nvSpPr>
        <xdr:cNvPr id="440" name="楕円 439">
          <a:extLst>
            <a:ext uri="{FF2B5EF4-FFF2-40B4-BE49-F238E27FC236}">
              <a16:creationId xmlns:a16="http://schemas.microsoft.com/office/drawing/2014/main" id="{B8E023BC-C343-40EA-AA95-D17F93048BC3}"/>
            </a:ext>
          </a:extLst>
        </xdr:cNvPr>
        <xdr:cNvSpPr/>
      </xdr:nvSpPr>
      <xdr:spPr>
        <a:xfrm>
          <a:off x="14541500" y="685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41910</xdr:rowOff>
    </xdr:from>
    <xdr:to>
      <xdr:col>81</xdr:col>
      <xdr:colOff>50800</xdr:colOff>
      <xdr:row>40</xdr:row>
      <xdr:rowOff>51707</xdr:rowOff>
    </xdr:to>
    <xdr:cxnSp macro="">
      <xdr:nvCxnSpPr>
        <xdr:cNvPr id="441" name="直線コネクタ 440">
          <a:extLst>
            <a:ext uri="{FF2B5EF4-FFF2-40B4-BE49-F238E27FC236}">
              <a16:creationId xmlns:a16="http://schemas.microsoft.com/office/drawing/2014/main" id="{54EB00B3-85AF-4454-B5E3-F0909C54B855}"/>
            </a:ext>
          </a:extLst>
        </xdr:cNvPr>
        <xdr:cNvCxnSpPr/>
      </xdr:nvCxnSpPr>
      <xdr:spPr>
        <a:xfrm flipV="1">
          <a:off x="14592300" y="689991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907</xdr:rowOff>
    </xdr:from>
    <xdr:to>
      <xdr:col>72</xdr:col>
      <xdr:colOff>38100</xdr:colOff>
      <xdr:row>40</xdr:row>
      <xdr:rowOff>102507</xdr:rowOff>
    </xdr:to>
    <xdr:sp macro="" textlink="">
      <xdr:nvSpPr>
        <xdr:cNvPr id="442" name="楕円 441">
          <a:extLst>
            <a:ext uri="{FF2B5EF4-FFF2-40B4-BE49-F238E27FC236}">
              <a16:creationId xmlns:a16="http://schemas.microsoft.com/office/drawing/2014/main" id="{40857961-BB61-4A72-A801-C7274B8FAA35}"/>
            </a:ext>
          </a:extLst>
        </xdr:cNvPr>
        <xdr:cNvSpPr/>
      </xdr:nvSpPr>
      <xdr:spPr>
        <a:xfrm>
          <a:off x="13652500" y="685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51707</xdr:rowOff>
    </xdr:from>
    <xdr:to>
      <xdr:col>76</xdr:col>
      <xdr:colOff>114300</xdr:colOff>
      <xdr:row>40</xdr:row>
      <xdr:rowOff>51707</xdr:rowOff>
    </xdr:to>
    <xdr:cxnSp macro="">
      <xdr:nvCxnSpPr>
        <xdr:cNvPr id="443" name="直線コネクタ 442">
          <a:extLst>
            <a:ext uri="{FF2B5EF4-FFF2-40B4-BE49-F238E27FC236}">
              <a16:creationId xmlns:a16="http://schemas.microsoft.com/office/drawing/2014/main" id="{ABF7787A-FA36-442A-B9B9-459640AF9DCB}"/>
            </a:ext>
          </a:extLst>
        </xdr:cNvPr>
        <xdr:cNvCxnSpPr/>
      </xdr:nvCxnSpPr>
      <xdr:spPr>
        <a:xfrm>
          <a:off x="13703300" y="69097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151130</xdr:rowOff>
    </xdr:from>
    <xdr:to>
      <xdr:col>67</xdr:col>
      <xdr:colOff>101600</xdr:colOff>
      <xdr:row>40</xdr:row>
      <xdr:rowOff>81280</xdr:rowOff>
    </xdr:to>
    <xdr:sp macro="" textlink="">
      <xdr:nvSpPr>
        <xdr:cNvPr id="444" name="楕円 443">
          <a:extLst>
            <a:ext uri="{FF2B5EF4-FFF2-40B4-BE49-F238E27FC236}">
              <a16:creationId xmlns:a16="http://schemas.microsoft.com/office/drawing/2014/main" id="{5CE3A83B-22D0-4A7E-945D-E3B5732CF279}"/>
            </a:ext>
          </a:extLst>
        </xdr:cNvPr>
        <xdr:cNvSpPr/>
      </xdr:nvSpPr>
      <xdr:spPr>
        <a:xfrm>
          <a:off x="12763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30480</xdr:rowOff>
    </xdr:from>
    <xdr:to>
      <xdr:col>71</xdr:col>
      <xdr:colOff>177800</xdr:colOff>
      <xdr:row>40</xdr:row>
      <xdr:rowOff>51707</xdr:rowOff>
    </xdr:to>
    <xdr:cxnSp macro="">
      <xdr:nvCxnSpPr>
        <xdr:cNvPr id="445" name="直線コネクタ 444">
          <a:extLst>
            <a:ext uri="{FF2B5EF4-FFF2-40B4-BE49-F238E27FC236}">
              <a16:creationId xmlns:a16="http://schemas.microsoft.com/office/drawing/2014/main" id="{31B8E4DD-D4B6-4BCD-88F8-67F83F9D4064}"/>
            </a:ext>
          </a:extLst>
        </xdr:cNvPr>
        <xdr:cNvCxnSpPr/>
      </xdr:nvCxnSpPr>
      <xdr:spPr>
        <a:xfrm>
          <a:off x="12814300" y="688848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159855</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A8D162FE-F4D4-4818-9A5F-B0304052708D}"/>
            </a:ext>
          </a:extLst>
        </xdr:cNvPr>
        <xdr:cNvSpPr txBox="1"/>
      </xdr:nvSpPr>
      <xdr:spPr>
        <a:xfrm>
          <a:off x="15266044"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161488</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2BB79498-4D9C-4D8E-A547-9561B88971FC}"/>
            </a:ext>
          </a:extLst>
        </xdr:cNvPr>
        <xdr:cNvSpPr txBox="1"/>
      </xdr:nvSpPr>
      <xdr:spPr>
        <a:xfrm>
          <a:off x="143897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159855</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A3ADC725-8CFC-4E24-A097-31DF5062A6FA}"/>
            </a:ext>
          </a:extLst>
        </xdr:cNvPr>
        <xdr:cNvSpPr txBox="1"/>
      </xdr:nvSpPr>
      <xdr:spPr>
        <a:xfrm>
          <a:off x="13500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125566</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EAE16B31-5CB1-4C18-8045-B11A1456DC54}"/>
            </a:ext>
          </a:extLst>
        </xdr:cNvPr>
        <xdr:cNvSpPr txBox="1"/>
      </xdr:nvSpPr>
      <xdr:spPr>
        <a:xfrm>
          <a:off x="12611744" y="629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83837</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D951D772-2B66-47D0-907C-8ED238E770DD}"/>
            </a:ext>
          </a:extLst>
        </xdr:cNvPr>
        <xdr:cNvSpPr txBox="1"/>
      </xdr:nvSpPr>
      <xdr:spPr>
        <a:xfrm>
          <a:off x="15266044"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93634</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id="{83224C79-E067-42AE-AD7E-3762F029B8E6}"/>
            </a:ext>
          </a:extLst>
        </xdr:cNvPr>
        <xdr:cNvSpPr txBox="1"/>
      </xdr:nvSpPr>
      <xdr:spPr>
        <a:xfrm>
          <a:off x="14389744" y="695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93634</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id="{52A535C1-5611-4D6D-A449-72BEA7B3AC87}"/>
            </a:ext>
          </a:extLst>
        </xdr:cNvPr>
        <xdr:cNvSpPr txBox="1"/>
      </xdr:nvSpPr>
      <xdr:spPr>
        <a:xfrm>
          <a:off x="13500744" y="695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72407</xdr:rowOff>
    </xdr:from>
    <xdr:ext cx="405111" cy="259045"/>
    <xdr:sp macro="" textlink="">
      <xdr:nvSpPr>
        <xdr:cNvPr id="453" name="n_4mainValue【認定こども園・幼稚園・保育所】&#10;有形固定資産減価償却率">
          <a:extLst>
            <a:ext uri="{FF2B5EF4-FFF2-40B4-BE49-F238E27FC236}">
              <a16:creationId xmlns:a16="http://schemas.microsoft.com/office/drawing/2014/main" id="{8D3C221C-08CE-4BCB-B941-1145974598F9}"/>
            </a:ext>
          </a:extLst>
        </xdr:cNvPr>
        <xdr:cNvSpPr txBox="1"/>
      </xdr:nvSpPr>
      <xdr:spPr>
        <a:xfrm>
          <a:off x="12611744" y="693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85169863-12CF-4E30-A11C-AD0B3559113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0C473444-9499-4062-A545-772D74236F5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55C7AA76-9AB0-40B3-B0BA-4E284BB98B3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DEDDF659-466A-4BDC-AD7C-90F3E73530D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5CDFA475-CD8A-4C3C-98A0-2186B521A95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53B79861-31C9-47EA-A7CF-FC987FEB2F3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91B63555-9E6B-426F-879C-2367C4834EC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B11E702F-DC9A-4503-BC5B-809775A3D8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B2B46DA7-67FD-4D82-8863-82C08CDB6C2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E258126D-3A5B-40E9-A019-364346A9A3E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4" name="直線コネクタ 463">
          <a:extLst>
            <a:ext uri="{FF2B5EF4-FFF2-40B4-BE49-F238E27FC236}">
              <a16:creationId xmlns:a16="http://schemas.microsoft.com/office/drawing/2014/main" id="{8178CEA4-C9F7-4F97-B9CC-A5B3304AAD48}"/>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5" name="テキスト ボックス 464">
          <a:extLst>
            <a:ext uri="{FF2B5EF4-FFF2-40B4-BE49-F238E27FC236}">
              <a16:creationId xmlns:a16="http://schemas.microsoft.com/office/drawing/2014/main" id="{CD34939A-099B-4425-BCA3-753F4009185A}"/>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6" name="直線コネクタ 465">
          <a:extLst>
            <a:ext uri="{FF2B5EF4-FFF2-40B4-BE49-F238E27FC236}">
              <a16:creationId xmlns:a16="http://schemas.microsoft.com/office/drawing/2014/main" id="{0FE515F4-3A3F-488F-959C-0B02AEEF641D}"/>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7" name="テキスト ボックス 466">
          <a:extLst>
            <a:ext uri="{FF2B5EF4-FFF2-40B4-BE49-F238E27FC236}">
              <a16:creationId xmlns:a16="http://schemas.microsoft.com/office/drawing/2014/main" id="{0650CCC3-E00B-4BA7-A37C-7DB3F9C9578F}"/>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8" name="直線コネクタ 467">
          <a:extLst>
            <a:ext uri="{FF2B5EF4-FFF2-40B4-BE49-F238E27FC236}">
              <a16:creationId xmlns:a16="http://schemas.microsoft.com/office/drawing/2014/main" id="{3AA6C903-56F2-47D0-B2AB-F843962B62F7}"/>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9" name="テキスト ボックス 468">
          <a:extLst>
            <a:ext uri="{FF2B5EF4-FFF2-40B4-BE49-F238E27FC236}">
              <a16:creationId xmlns:a16="http://schemas.microsoft.com/office/drawing/2014/main" id="{985AB697-B444-4941-9433-1EF5879430AB}"/>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0" name="直線コネクタ 469">
          <a:extLst>
            <a:ext uri="{FF2B5EF4-FFF2-40B4-BE49-F238E27FC236}">
              <a16:creationId xmlns:a16="http://schemas.microsoft.com/office/drawing/2014/main" id="{3BC8790F-7060-4507-9BC2-86358D8FBDD8}"/>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1" name="テキスト ボックス 470">
          <a:extLst>
            <a:ext uri="{FF2B5EF4-FFF2-40B4-BE49-F238E27FC236}">
              <a16:creationId xmlns:a16="http://schemas.microsoft.com/office/drawing/2014/main" id="{D50FE713-D484-41A2-9409-30DAD7F4C5A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2" name="直線コネクタ 471">
          <a:extLst>
            <a:ext uri="{FF2B5EF4-FFF2-40B4-BE49-F238E27FC236}">
              <a16:creationId xmlns:a16="http://schemas.microsoft.com/office/drawing/2014/main" id="{BAB142C3-F992-4A77-BEAE-3D5E8B3C39B6}"/>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3" name="テキスト ボックス 472">
          <a:extLst>
            <a:ext uri="{FF2B5EF4-FFF2-40B4-BE49-F238E27FC236}">
              <a16:creationId xmlns:a16="http://schemas.microsoft.com/office/drawing/2014/main" id="{1688778F-3163-40A3-85EE-3F4898FE9C5C}"/>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4" name="直線コネクタ 473">
          <a:extLst>
            <a:ext uri="{FF2B5EF4-FFF2-40B4-BE49-F238E27FC236}">
              <a16:creationId xmlns:a16="http://schemas.microsoft.com/office/drawing/2014/main" id="{E65FAA7B-3E3A-49B2-A7A2-0C01CF4C1D87}"/>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5" name="テキスト ボックス 474">
          <a:extLst>
            <a:ext uri="{FF2B5EF4-FFF2-40B4-BE49-F238E27FC236}">
              <a16:creationId xmlns:a16="http://schemas.microsoft.com/office/drawing/2014/main" id="{27B1DB4D-F261-471F-AEAC-5ED77BCA3123}"/>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a:extLst>
            <a:ext uri="{FF2B5EF4-FFF2-40B4-BE49-F238E27FC236}">
              <a16:creationId xmlns:a16="http://schemas.microsoft.com/office/drawing/2014/main" id="{84EDEE30-84DE-49D2-A749-12A8D9774BB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7" name="テキスト ボックス 476">
          <a:extLst>
            <a:ext uri="{FF2B5EF4-FFF2-40B4-BE49-F238E27FC236}">
              <a16:creationId xmlns:a16="http://schemas.microsoft.com/office/drawing/2014/main" id="{FA0226AC-C32B-4FDD-83E2-C247A198A3EF}"/>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認定こども園・幼稚園・保育所】&#10;一人当たり面積グラフ枠">
          <a:extLst>
            <a:ext uri="{FF2B5EF4-FFF2-40B4-BE49-F238E27FC236}">
              <a16:creationId xmlns:a16="http://schemas.microsoft.com/office/drawing/2014/main" id="{1631A65E-A172-4B80-AB0F-F568429BFCC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43543</xdr:rowOff>
    </xdr:from>
    <xdr:to>
      <xdr:col>116</xdr:col>
      <xdr:colOff>62864</xdr:colOff>
      <xdr:row>41</xdr:row>
      <xdr:rowOff>90896</xdr:rowOff>
    </xdr:to>
    <xdr:cxnSp macro="">
      <xdr:nvCxnSpPr>
        <xdr:cNvPr id="479" name="直線コネクタ 478">
          <a:extLst>
            <a:ext uri="{FF2B5EF4-FFF2-40B4-BE49-F238E27FC236}">
              <a16:creationId xmlns:a16="http://schemas.microsoft.com/office/drawing/2014/main" id="{5F57AD6A-4655-4389-8467-83E4C3CFD577}"/>
            </a:ext>
          </a:extLst>
        </xdr:cNvPr>
        <xdr:cNvCxnSpPr/>
      </xdr:nvCxnSpPr>
      <xdr:spPr>
        <a:xfrm flipV="1">
          <a:off x="22160864" y="5872843"/>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94723</xdr:rowOff>
    </xdr:from>
    <xdr:ext cx="469744" cy="259045"/>
    <xdr:sp macro="" textlink="">
      <xdr:nvSpPr>
        <xdr:cNvPr id="480" name="【認定こども園・幼稚園・保育所】&#10;一人当たり面積最小値テキスト">
          <a:extLst>
            <a:ext uri="{FF2B5EF4-FFF2-40B4-BE49-F238E27FC236}">
              <a16:creationId xmlns:a16="http://schemas.microsoft.com/office/drawing/2014/main" id="{524FB724-F055-4214-8EDC-0DA95238F167}"/>
            </a:ext>
          </a:extLst>
        </xdr:cNvPr>
        <xdr:cNvSpPr txBox="1"/>
      </xdr:nvSpPr>
      <xdr:spPr>
        <a:xfrm>
          <a:off x="22199600" y="712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90896</xdr:rowOff>
    </xdr:from>
    <xdr:to>
      <xdr:col>116</xdr:col>
      <xdr:colOff>152400</xdr:colOff>
      <xdr:row>41</xdr:row>
      <xdr:rowOff>90896</xdr:rowOff>
    </xdr:to>
    <xdr:cxnSp macro="">
      <xdr:nvCxnSpPr>
        <xdr:cNvPr id="481" name="直線コネクタ 480">
          <a:extLst>
            <a:ext uri="{FF2B5EF4-FFF2-40B4-BE49-F238E27FC236}">
              <a16:creationId xmlns:a16="http://schemas.microsoft.com/office/drawing/2014/main" id="{A20AAB1B-7EBD-4F71-AD14-AE4C70F016FF}"/>
            </a:ext>
          </a:extLst>
        </xdr:cNvPr>
        <xdr:cNvCxnSpPr/>
      </xdr:nvCxnSpPr>
      <xdr:spPr>
        <a:xfrm>
          <a:off x="22072600" y="712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161670</xdr:rowOff>
    </xdr:from>
    <xdr:ext cx="469744" cy="259045"/>
    <xdr:sp macro="" textlink="">
      <xdr:nvSpPr>
        <xdr:cNvPr id="482" name="【認定こども園・幼稚園・保育所】&#10;一人当たり面積最大値テキスト">
          <a:extLst>
            <a:ext uri="{FF2B5EF4-FFF2-40B4-BE49-F238E27FC236}">
              <a16:creationId xmlns:a16="http://schemas.microsoft.com/office/drawing/2014/main" id="{F12B36AB-E26B-4064-A89C-0EDFFF7B3554}"/>
            </a:ext>
          </a:extLst>
        </xdr:cNvPr>
        <xdr:cNvSpPr txBox="1"/>
      </xdr:nvSpPr>
      <xdr:spPr>
        <a:xfrm>
          <a:off x="22199600" y="564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43543</xdr:rowOff>
    </xdr:from>
    <xdr:to>
      <xdr:col>116</xdr:col>
      <xdr:colOff>152400</xdr:colOff>
      <xdr:row>34</xdr:row>
      <xdr:rowOff>43543</xdr:rowOff>
    </xdr:to>
    <xdr:cxnSp macro="">
      <xdr:nvCxnSpPr>
        <xdr:cNvPr id="483" name="直線コネクタ 482">
          <a:extLst>
            <a:ext uri="{FF2B5EF4-FFF2-40B4-BE49-F238E27FC236}">
              <a16:creationId xmlns:a16="http://schemas.microsoft.com/office/drawing/2014/main" id="{EE27A967-DCA1-4F3F-9B8C-9258847C887F}"/>
            </a:ext>
          </a:extLst>
        </xdr:cNvPr>
        <xdr:cNvCxnSpPr/>
      </xdr:nvCxnSpPr>
      <xdr:spPr>
        <a:xfrm>
          <a:off x="22072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63154</xdr:rowOff>
    </xdr:from>
    <xdr:ext cx="469744" cy="259045"/>
    <xdr:sp macro="" textlink="">
      <xdr:nvSpPr>
        <xdr:cNvPr id="484" name="【認定こども園・幼稚園・保育所】&#10;一人当たり面積平均値テキスト">
          <a:extLst>
            <a:ext uri="{FF2B5EF4-FFF2-40B4-BE49-F238E27FC236}">
              <a16:creationId xmlns:a16="http://schemas.microsoft.com/office/drawing/2014/main" id="{7F0FC2B7-89F5-4C5F-8CDD-269ABBD74932}"/>
            </a:ext>
          </a:extLst>
        </xdr:cNvPr>
        <xdr:cNvSpPr txBox="1"/>
      </xdr:nvSpPr>
      <xdr:spPr>
        <a:xfrm>
          <a:off x="22199600" y="6749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84727</xdr:rowOff>
    </xdr:from>
    <xdr:to>
      <xdr:col>116</xdr:col>
      <xdr:colOff>114300</xdr:colOff>
      <xdr:row>40</xdr:row>
      <xdr:rowOff>14877</xdr:rowOff>
    </xdr:to>
    <xdr:sp macro="" textlink="">
      <xdr:nvSpPr>
        <xdr:cNvPr id="485" name="フローチャート: 判断 484">
          <a:extLst>
            <a:ext uri="{FF2B5EF4-FFF2-40B4-BE49-F238E27FC236}">
              <a16:creationId xmlns:a16="http://schemas.microsoft.com/office/drawing/2014/main" id="{29BC40E1-B56A-4D43-B33A-3CAE53E8FB93}"/>
            </a:ext>
          </a:extLst>
        </xdr:cNvPr>
        <xdr:cNvSpPr/>
      </xdr:nvSpPr>
      <xdr:spPr>
        <a:xfrm>
          <a:off x="22110700" y="677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76019</xdr:rowOff>
    </xdr:from>
    <xdr:to>
      <xdr:col>112</xdr:col>
      <xdr:colOff>38100</xdr:colOff>
      <xdr:row>40</xdr:row>
      <xdr:rowOff>6169</xdr:rowOff>
    </xdr:to>
    <xdr:sp macro="" textlink="">
      <xdr:nvSpPr>
        <xdr:cNvPr id="486" name="フローチャート: 判断 485">
          <a:extLst>
            <a:ext uri="{FF2B5EF4-FFF2-40B4-BE49-F238E27FC236}">
              <a16:creationId xmlns:a16="http://schemas.microsoft.com/office/drawing/2014/main" id="{7377DC89-C6D5-49AF-BD79-D03289100F48}"/>
            </a:ext>
          </a:extLst>
        </xdr:cNvPr>
        <xdr:cNvSpPr/>
      </xdr:nvSpPr>
      <xdr:spPr>
        <a:xfrm>
          <a:off x="21272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171269</xdr:rowOff>
    </xdr:from>
    <xdr:to>
      <xdr:col>107</xdr:col>
      <xdr:colOff>101600</xdr:colOff>
      <xdr:row>39</xdr:row>
      <xdr:rowOff>101419</xdr:rowOff>
    </xdr:to>
    <xdr:sp macro="" textlink="">
      <xdr:nvSpPr>
        <xdr:cNvPr id="487" name="フローチャート: 判断 486">
          <a:extLst>
            <a:ext uri="{FF2B5EF4-FFF2-40B4-BE49-F238E27FC236}">
              <a16:creationId xmlns:a16="http://schemas.microsoft.com/office/drawing/2014/main" id="{273FEA3E-3604-444D-BBBA-78590C1E9602}"/>
            </a:ext>
          </a:extLst>
        </xdr:cNvPr>
        <xdr:cNvSpPr/>
      </xdr:nvSpPr>
      <xdr:spPr>
        <a:xfrm>
          <a:off x="20383500" y="668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136978</xdr:rowOff>
    </xdr:from>
    <xdr:to>
      <xdr:col>102</xdr:col>
      <xdr:colOff>165100</xdr:colOff>
      <xdr:row>40</xdr:row>
      <xdr:rowOff>67128</xdr:rowOff>
    </xdr:to>
    <xdr:sp macro="" textlink="">
      <xdr:nvSpPr>
        <xdr:cNvPr id="488" name="フローチャート: 判断 487">
          <a:extLst>
            <a:ext uri="{FF2B5EF4-FFF2-40B4-BE49-F238E27FC236}">
              <a16:creationId xmlns:a16="http://schemas.microsoft.com/office/drawing/2014/main" id="{20C7E9C4-C22E-46A0-BCE3-C40AE9D91E9A}"/>
            </a:ext>
          </a:extLst>
        </xdr:cNvPr>
        <xdr:cNvSpPr/>
      </xdr:nvSpPr>
      <xdr:spPr>
        <a:xfrm>
          <a:off x="19494500" y="682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16691</xdr:rowOff>
    </xdr:from>
    <xdr:to>
      <xdr:col>98</xdr:col>
      <xdr:colOff>38100</xdr:colOff>
      <xdr:row>40</xdr:row>
      <xdr:rowOff>118291</xdr:rowOff>
    </xdr:to>
    <xdr:sp macro="" textlink="">
      <xdr:nvSpPr>
        <xdr:cNvPr id="489" name="フローチャート: 判断 488">
          <a:extLst>
            <a:ext uri="{FF2B5EF4-FFF2-40B4-BE49-F238E27FC236}">
              <a16:creationId xmlns:a16="http://schemas.microsoft.com/office/drawing/2014/main" id="{501C9650-1461-415D-9333-F3FDD10E8FED}"/>
            </a:ext>
          </a:extLst>
        </xdr:cNvPr>
        <xdr:cNvSpPr/>
      </xdr:nvSpPr>
      <xdr:spPr>
        <a:xfrm>
          <a:off x="18605500" y="687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6BFAFA70-D913-4A23-84FC-27DA070634F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698F1FD9-644D-460C-BAAD-FED10B79A60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78E3E82B-A5A3-4691-B6DE-5ADC666D3CD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FFDE100B-7A9C-4E4D-8ACA-F6898EB19DE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F576671A-DEBE-4D5A-9E5E-AC01B6F1E38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47716</xdr:rowOff>
    </xdr:from>
    <xdr:to>
      <xdr:col>116</xdr:col>
      <xdr:colOff>114300</xdr:colOff>
      <xdr:row>39</xdr:row>
      <xdr:rowOff>149316</xdr:rowOff>
    </xdr:to>
    <xdr:sp macro="" textlink="">
      <xdr:nvSpPr>
        <xdr:cNvPr id="495" name="楕円 494">
          <a:extLst>
            <a:ext uri="{FF2B5EF4-FFF2-40B4-BE49-F238E27FC236}">
              <a16:creationId xmlns:a16="http://schemas.microsoft.com/office/drawing/2014/main" id="{3B183189-3284-4EA8-9256-533389801209}"/>
            </a:ext>
          </a:extLst>
        </xdr:cNvPr>
        <xdr:cNvSpPr/>
      </xdr:nvSpPr>
      <xdr:spPr>
        <a:xfrm>
          <a:off x="22110700" y="673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70593</xdr:rowOff>
    </xdr:from>
    <xdr:ext cx="469744" cy="259045"/>
    <xdr:sp macro="" textlink="">
      <xdr:nvSpPr>
        <xdr:cNvPr id="496" name="【認定こども園・幼稚園・保育所】&#10;一人当たり面積該当値テキスト">
          <a:extLst>
            <a:ext uri="{FF2B5EF4-FFF2-40B4-BE49-F238E27FC236}">
              <a16:creationId xmlns:a16="http://schemas.microsoft.com/office/drawing/2014/main" id="{A26CD3BA-01DC-40C0-BC75-AD321F1A0CF3}"/>
            </a:ext>
          </a:extLst>
        </xdr:cNvPr>
        <xdr:cNvSpPr txBox="1"/>
      </xdr:nvSpPr>
      <xdr:spPr>
        <a:xfrm>
          <a:off x="22199600" y="6585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59690</xdr:rowOff>
    </xdr:from>
    <xdr:to>
      <xdr:col>112</xdr:col>
      <xdr:colOff>38100</xdr:colOff>
      <xdr:row>39</xdr:row>
      <xdr:rowOff>161290</xdr:rowOff>
    </xdr:to>
    <xdr:sp macro="" textlink="">
      <xdr:nvSpPr>
        <xdr:cNvPr id="497" name="楕円 496">
          <a:extLst>
            <a:ext uri="{FF2B5EF4-FFF2-40B4-BE49-F238E27FC236}">
              <a16:creationId xmlns:a16="http://schemas.microsoft.com/office/drawing/2014/main" id="{F65FD9FA-A923-45A2-B0F9-E781A7414CAF}"/>
            </a:ext>
          </a:extLst>
        </xdr:cNvPr>
        <xdr:cNvSpPr/>
      </xdr:nvSpPr>
      <xdr:spPr>
        <a:xfrm>
          <a:off x="21272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98516</xdr:rowOff>
    </xdr:from>
    <xdr:to>
      <xdr:col>116</xdr:col>
      <xdr:colOff>63500</xdr:colOff>
      <xdr:row>39</xdr:row>
      <xdr:rowOff>110490</xdr:rowOff>
    </xdr:to>
    <xdr:cxnSp macro="">
      <xdr:nvCxnSpPr>
        <xdr:cNvPr id="498" name="直線コネクタ 497">
          <a:extLst>
            <a:ext uri="{FF2B5EF4-FFF2-40B4-BE49-F238E27FC236}">
              <a16:creationId xmlns:a16="http://schemas.microsoft.com/office/drawing/2014/main" id="{9621B7B8-EE0A-4F60-AEC2-1273F660A527}"/>
            </a:ext>
          </a:extLst>
        </xdr:cNvPr>
        <xdr:cNvCxnSpPr/>
      </xdr:nvCxnSpPr>
      <xdr:spPr>
        <a:xfrm flipV="1">
          <a:off x="21323300" y="6785066"/>
          <a:ext cx="8382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69487</xdr:rowOff>
    </xdr:from>
    <xdr:to>
      <xdr:col>107</xdr:col>
      <xdr:colOff>101600</xdr:colOff>
      <xdr:row>39</xdr:row>
      <xdr:rowOff>171087</xdr:rowOff>
    </xdr:to>
    <xdr:sp macro="" textlink="">
      <xdr:nvSpPr>
        <xdr:cNvPr id="499" name="楕円 498">
          <a:extLst>
            <a:ext uri="{FF2B5EF4-FFF2-40B4-BE49-F238E27FC236}">
              <a16:creationId xmlns:a16="http://schemas.microsoft.com/office/drawing/2014/main" id="{718FDC08-286E-4772-92A2-7C89232F8E53}"/>
            </a:ext>
          </a:extLst>
        </xdr:cNvPr>
        <xdr:cNvSpPr/>
      </xdr:nvSpPr>
      <xdr:spPr>
        <a:xfrm>
          <a:off x="20383500" y="675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110490</xdr:rowOff>
    </xdr:from>
    <xdr:to>
      <xdr:col>111</xdr:col>
      <xdr:colOff>177800</xdr:colOff>
      <xdr:row>39</xdr:row>
      <xdr:rowOff>120287</xdr:rowOff>
    </xdr:to>
    <xdr:cxnSp macro="">
      <xdr:nvCxnSpPr>
        <xdr:cNvPr id="500" name="直線コネクタ 499">
          <a:extLst>
            <a:ext uri="{FF2B5EF4-FFF2-40B4-BE49-F238E27FC236}">
              <a16:creationId xmlns:a16="http://schemas.microsoft.com/office/drawing/2014/main" id="{CA70630E-4C03-4025-B86E-2E41D6E034E7}"/>
            </a:ext>
          </a:extLst>
        </xdr:cNvPr>
        <xdr:cNvCxnSpPr/>
      </xdr:nvCxnSpPr>
      <xdr:spPr>
        <a:xfrm flipV="1">
          <a:off x="20434300" y="679704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78196</xdr:rowOff>
    </xdr:from>
    <xdr:to>
      <xdr:col>102</xdr:col>
      <xdr:colOff>165100</xdr:colOff>
      <xdr:row>40</xdr:row>
      <xdr:rowOff>8346</xdr:rowOff>
    </xdr:to>
    <xdr:sp macro="" textlink="">
      <xdr:nvSpPr>
        <xdr:cNvPr id="501" name="楕円 500">
          <a:extLst>
            <a:ext uri="{FF2B5EF4-FFF2-40B4-BE49-F238E27FC236}">
              <a16:creationId xmlns:a16="http://schemas.microsoft.com/office/drawing/2014/main" id="{30424568-1754-4DE5-89AE-99438C7A583A}"/>
            </a:ext>
          </a:extLst>
        </xdr:cNvPr>
        <xdr:cNvSpPr/>
      </xdr:nvSpPr>
      <xdr:spPr>
        <a:xfrm>
          <a:off x="19494500" y="676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120287</xdr:rowOff>
    </xdr:from>
    <xdr:to>
      <xdr:col>107</xdr:col>
      <xdr:colOff>50800</xdr:colOff>
      <xdr:row>39</xdr:row>
      <xdr:rowOff>128996</xdr:rowOff>
    </xdr:to>
    <xdr:cxnSp macro="">
      <xdr:nvCxnSpPr>
        <xdr:cNvPr id="502" name="直線コネクタ 501">
          <a:extLst>
            <a:ext uri="{FF2B5EF4-FFF2-40B4-BE49-F238E27FC236}">
              <a16:creationId xmlns:a16="http://schemas.microsoft.com/office/drawing/2014/main" id="{53713347-B997-4D30-ABF8-049B142506BF}"/>
            </a:ext>
          </a:extLst>
        </xdr:cNvPr>
        <xdr:cNvCxnSpPr/>
      </xdr:nvCxnSpPr>
      <xdr:spPr>
        <a:xfrm flipV="1">
          <a:off x="19545300" y="6806837"/>
          <a:ext cx="8890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85816</xdr:rowOff>
    </xdr:from>
    <xdr:to>
      <xdr:col>98</xdr:col>
      <xdr:colOff>38100</xdr:colOff>
      <xdr:row>40</xdr:row>
      <xdr:rowOff>15966</xdr:rowOff>
    </xdr:to>
    <xdr:sp macro="" textlink="">
      <xdr:nvSpPr>
        <xdr:cNvPr id="503" name="楕円 502">
          <a:extLst>
            <a:ext uri="{FF2B5EF4-FFF2-40B4-BE49-F238E27FC236}">
              <a16:creationId xmlns:a16="http://schemas.microsoft.com/office/drawing/2014/main" id="{92195AFF-D989-4A42-AF7F-99B787B8E9EA}"/>
            </a:ext>
          </a:extLst>
        </xdr:cNvPr>
        <xdr:cNvSpPr/>
      </xdr:nvSpPr>
      <xdr:spPr>
        <a:xfrm>
          <a:off x="18605500" y="677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128996</xdr:rowOff>
    </xdr:from>
    <xdr:to>
      <xdr:col>102</xdr:col>
      <xdr:colOff>114300</xdr:colOff>
      <xdr:row>39</xdr:row>
      <xdr:rowOff>136616</xdr:rowOff>
    </xdr:to>
    <xdr:cxnSp macro="">
      <xdr:nvCxnSpPr>
        <xdr:cNvPr id="504" name="直線コネクタ 503">
          <a:extLst>
            <a:ext uri="{FF2B5EF4-FFF2-40B4-BE49-F238E27FC236}">
              <a16:creationId xmlns:a16="http://schemas.microsoft.com/office/drawing/2014/main" id="{653B13E3-EC2A-40FF-8B53-7D33718D243E}"/>
            </a:ext>
          </a:extLst>
        </xdr:cNvPr>
        <xdr:cNvCxnSpPr/>
      </xdr:nvCxnSpPr>
      <xdr:spPr>
        <a:xfrm flipV="1">
          <a:off x="18656300" y="6815546"/>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168746</xdr:rowOff>
    </xdr:from>
    <xdr:ext cx="469744" cy="259045"/>
    <xdr:sp macro="" textlink="">
      <xdr:nvSpPr>
        <xdr:cNvPr id="505" name="n_1aveValue【認定こども園・幼稚園・保育所】&#10;一人当たり面積">
          <a:extLst>
            <a:ext uri="{FF2B5EF4-FFF2-40B4-BE49-F238E27FC236}">
              <a16:creationId xmlns:a16="http://schemas.microsoft.com/office/drawing/2014/main" id="{8669C246-F28E-43CA-85CE-199F7AA06B9D}"/>
            </a:ext>
          </a:extLst>
        </xdr:cNvPr>
        <xdr:cNvSpPr txBox="1"/>
      </xdr:nvSpPr>
      <xdr:spPr>
        <a:xfrm>
          <a:off x="21075727" y="685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117946</xdr:rowOff>
    </xdr:from>
    <xdr:ext cx="469744" cy="259045"/>
    <xdr:sp macro="" textlink="">
      <xdr:nvSpPr>
        <xdr:cNvPr id="506" name="n_2aveValue【認定こども園・幼稚園・保育所】&#10;一人当たり面積">
          <a:extLst>
            <a:ext uri="{FF2B5EF4-FFF2-40B4-BE49-F238E27FC236}">
              <a16:creationId xmlns:a16="http://schemas.microsoft.com/office/drawing/2014/main" id="{1605024C-9891-4080-AA38-C8C935D0D448}"/>
            </a:ext>
          </a:extLst>
        </xdr:cNvPr>
        <xdr:cNvSpPr txBox="1"/>
      </xdr:nvSpPr>
      <xdr:spPr>
        <a:xfrm>
          <a:off x="20199427" y="646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58255</xdr:rowOff>
    </xdr:from>
    <xdr:ext cx="469744" cy="259045"/>
    <xdr:sp macro="" textlink="">
      <xdr:nvSpPr>
        <xdr:cNvPr id="507" name="n_3aveValue【認定こども園・幼稚園・保育所】&#10;一人当たり面積">
          <a:extLst>
            <a:ext uri="{FF2B5EF4-FFF2-40B4-BE49-F238E27FC236}">
              <a16:creationId xmlns:a16="http://schemas.microsoft.com/office/drawing/2014/main" id="{61D47363-F032-4203-B582-BF55F9A3DD50}"/>
            </a:ext>
          </a:extLst>
        </xdr:cNvPr>
        <xdr:cNvSpPr txBox="1"/>
      </xdr:nvSpPr>
      <xdr:spPr>
        <a:xfrm>
          <a:off x="19310427" y="691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109418</xdr:rowOff>
    </xdr:from>
    <xdr:ext cx="469744" cy="259045"/>
    <xdr:sp macro="" textlink="">
      <xdr:nvSpPr>
        <xdr:cNvPr id="508" name="n_4aveValue【認定こども園・幼稚園・保育所】&#10;一人当たり面積">
          <a:extLst>
            <a:ext uri="{FF2B5EF4-FFF2-40B4-BE49-F238E27FC236}">
              <a16:creationId xmlns:a16="http://schemas.microsoft.com/office/drawing/2014/main" id="{F216177F-27AB-4D01-A690-E3EC5736F136}"/>
            </a:ext>
          </a:extLst>
        </xdr:cNvPr>
        <xdr:cNvSpPr txBox="1"/>
      </xdr:nvSpPr>
      <xdr:spPr>
        <a:xfrm>
          <a:off x="18421427" y="6967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6367</xdr:rowOff>
    </xdr:from>
    <xdr:ext cx="469744" cy="259045"/>
    <xdr:sp macro="" textlink="">
      <xdr:nvSpPr>
        <xdr:cNvPr id="509" name="n_1mainValue【認定こども園・幼稚園・保育所】&#10;一人当たり面積">
          <a:extLst>
            <a:ext uri="{FF2B5EF4-FFF2-40B4-BE49-F238E27FC236}">
              <a16:creationId xmlns:a16="http://schemas.microsoft.com/office/drawing/2014/main" id="{8FEA01C7-591F-4B69-BDEE-6CB4D3712C68}"/>
            </a:ext>
          </a:extLst>
        </xdr:cNvPr>
        <xdr:cNvSpPr txBox="1"/>
      </xdr:nvSpPr>
      <xdr:spPr>
        <a:xfrm>
          <a:off x="210757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162214</xdr:rowOff>
    </xdr:from>
    <xdr:ext cx="469744" cy="259045"/>
    <xdr:sp macro="" textlink="">
      <xdr:nvSpPr>
        <xdr:cNvPr id="510" name="n_2mainValue【認定こども園・幼稚園・保育所】&#10;一人当たり面積">
          <a:extLst>
            <a:ext uri="{FF2B5EF4-FFF2-40B4-BE49-F238E27FC236}">
              <a16:creationId xmlns:a16="http://schemas.microsoft.com/office/drawing/2014/main" id="{ACA2A54C-DAAC-4B07-BD34-ECEAB9DE2CCE}"/>
            </a:ext>
          </a:extLst>
        </xdr:cNvPr>
        <xdr:cNvSpPr txBox="1"/>
      </xdr:nvSpPr>
      <xdr:spPr>
        <a:xfrm>
          <a:off x="20199427" y="684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24873</xdr:rowOff>
    </xdr:from>
    <xdr:ext cx="469744" cy="259045"/>
    <xdr:sp macro="" textlink="">
      <xdr:nvSpPr>
        <xdr:cNvPr id="511" name="n_3mainValue【認定こども園・幼稚園・保育所】&#10;一人当たり面積">
          <a:extLst>
            <a:ext uri="{FF2B5EF4-FFF2-40B4-BE49-F238E27FC236}">
              <a16:creationId xmlns:a16="http://schemas.microsoft.com/office/drawing/2014/main" id="{B1FC94CE-7E2D-4549-B632-4EA58D0C9212}"/>
            </a:ext>
          </a:extLst>
        </xdr:cNvPr>
        <xdr:cNvSpPr txBox="1"/>
      </xdr:nvSpPr>
      <xdr:spPr>
        <a:xfrm>
          <a:off x="19310427" y="6539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32493</xdr:rowOff>
    </xdr:from>
    <xdr:ext cx="469744" cy="259045"/>
    <xdr:sp macro="" textlink="">
      <xdr:nvSpPr>
        <xdr:cNvPr id="512" name="n_4mainValue【認定こども園・幼稚園・保育所】&#10;一人当たり面積">
          <a:extLst>
            <a:ext uri="{FF2B5EF4-FFF2-40B4-BE49-F238E27FC236}">
              <a16:creationId xmlns:a16="http://schemas.microsoft.com/office/drawing/2014/main" id="{DEF457A5-20EB-430B-85AC-5E1094A5DB01}"/>
            </a:ext>
          </a:extLst>
        </xdr:cNvPr>
        <xdr:cNvSpPr txBox="1"/>
      </xdr:nvSpPr>
      <xdr:spPr>
        <a:xfrm>
          <a:off x="18421427" y="654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a:extLst>
            <a:ext uri="{FF2B5EF4-FFF2-40B4-BE49-F238E27FC236}">
              <a16:creationId xmlns:a16="http://schemas.microsoft.com/office/drawing/2014/main" id="{18C70349-5556-484C-B225-01EA7B510B7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a:extLst>
            <a:ext uri="{FF2B5EF4-FFF2-40B4-BE49-F238E27FC236}">
              <a16:creationId xmlns:a16="http://schemas.microsoft.com/office/drawing/2014/main" id="{9EEE4054-5D20-4E99-BB7D-9EEDB17F76B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a:extLst>
            <a:ext uri="{FF2B5EF4-FFF2-40B4-BE49-F238E27FC236}">
              <a16:creationId xmlns:a16="http://schemas.microsoft.com/office/drawing/2014/main" id="{CE6F7B88-4787-4667-85F8-C1A54A4A954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a:extLst>
            <a:ext uri="{FF2B5EF4-FFF2-40B4-BE49-F238E27FC236}">
              <a16:creationId xmlns:a16="http://schemas.microsoft.com/office/drawing/2014/main" id="{860B3358-8810-4879-BCE9-FBB44103CA5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a:extLst>
            <a:ext uri="{FF2B5EF4-FFF2-40B4-BE49-F238E27FC236}">
              <a16:creationId xmlns:a16="http://schemas.microsoft.com/office/drawing/2014/main" id="{47CA16C1-4CD4-4C39-9FB4-C276F401C02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a:extLst>
            <a:ext uri="{FF2B5EF4-FFF2-40B4-BE49-F238E27FC236}">
              <a16:creationId xmlns:a16="http://schemas.microsoft.com/office/drawing/2014/main" id="{F270321D-3A88-4AFF-9BF9-0A43F7D71EE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a:extLst>
            <a:ext uri="{FF2B5EF4-FFF2-40B4-BE49-F238E27FC236}">
              <a16:creationId xmlns:a16="http://schemas.microsoft.com/office/drawing/2014/main" id="{FF31263C-05A7-4C53-B873-78DC7A72597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a:extLst>
            <a:ext uri="{FF2B5EF4-FFF2-40B4-BE49-F238E27FC236}">
              <a16:creationId xmlns:a16="http://schemas.microsoft.com/office/drawing/2014/main" id="{8BF06AAE-A5C8-4E5D-B39B-ADA2DE8741D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a:extLst>
            <a:ext uri="{FF2B5EF4-FFF2-40B4-BE49-F238E27FC236}">
              <a16:creationId xmlns:a16="http://schemas.microsoft.com/office/drawing/2014/main" id="{B121F668-D155-4861-8E2F-0A63D4AA5F4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a:extLst>
            <a:ext uri="{FF2B5EF4-FFF2-40B4-BE49-F238E27FC236}">
              <a16:creationId xmlns:a16="http://schemas.microsoft.com/office/drawing/2014/main" id="{F6EE57D9-48E2-4420-AFE7-5BDDDF739EC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a:extLst>
            <a:ext uri="{FF2B5EF4-FFF2-40B4-BE49-F238E27FC236}">
              <a16:creationId xmlns:a16="http://schemas.microsoft.com/office/drawing/2014/main" id="{7191AC48-36EB-4E8B-8790-A27DAF613F8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4" name="直線コネクタ 523">
          <a:extLst>
            <a:ext uri="{FF2B5EF4-FFF2-40B4-BE49-F238E27FC236}">
              <a16:creationId xmlns:a16="http://schemas.microsoft.com/office/drawing/2014/main" id="{7134ED76-595D-4810-995D-5089EE3621B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5" name="テキスト ボックス 524">
          <a:extLst>
            <a:ext uri="{FF2B5EF4-FFF2-40B4-BE49-F238E27FC236}">
              <a16:creationId xmlns:a16="http://schemas.microsoft.com/office/drawing/2014/main" id="{AFC0A5ED-B739-49DF-80BB-19992C7B7CA1}"/>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6" name="直線コネクタ 525">
          <a:extLst>
            <a:ext uri="{FF2B5EF4-FFF2-40B4-BE49-F238E27FC236}">
              <a16:creationId xmlns:a16="http://schemas.microsoft.com/office/drawing/2014/main" id="{BF8A66D7-1F6C-4864-8BF2-A211EE2F8DDE}"/>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7" name="テキスト ボックス 526">
          <a:extLst>
            <a:ext uri="{FF2B5EF4-FFF2-40B4-BE49-F238E27FC236}">
              <a16:creationId xmlns:a16="http://schemas.microsoft.com/office/drawing/2014/main" id="{CAAA8BEA-7D2C-4BC8-9C2B-F29706140B9F}"/>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8" name="直線コネクタ 527">
          <a:extLst>
            <a:ext uri="{FF2B5EF4-FFF2-40B4-BE49-F238E27FC236}">
              <a16:creationId xmlns:a16="http://schemas.microsoft.com/office/drawing/2014/main" id="{25BAA29B-0F9F-451F-91B2-4DC10F9B5C06}"/>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9" name="テキスト ボックス 528">
          <a:extLst>
            <a:ext uri="{FF2B5EF4-FFF2-40B4-BE49-F238E27FC236}">
              <a16:creationId xmlns:a16="http://schemas.microsoft.com/office/drawing/2014/main" id="{0399F558-3B93-4559-85C6-4795099F9B25}"/>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0" name="直線コネクタ 529">
          <a:extLst>
            <a:ext uri="{FF2B5EF4-FFF2-40B4-BE49-F238E27FC236}">
              <a16:creationId xmlns:a16="http://schemas.microsoft.com/office/drawing/2014/main" id="{C97628FB-63A9-4481-97BE-9E9F31FBC278}"/>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1" name="テキスト ボックス 530">
          <a:extLst>
            <a:ext uri="{FF2B5EF4-FFF2-40B4-BE49-F238E27FC236}">
              <a16:creationId xmlns:a16="http://schemas.microsoft.com/office/drawing/2014/main" id="{21F9FC95-9882-4F7F-8621-7C81817E156E}"/>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2" name="直線コネクタ 531">
          <a:extLst>
            <a:ext uri="{FF2B5EF4-FFF2-40B4-BE49-F238E27FC236}">
              <a16:creationId xmlns:a16="http://schemas.microsoft.com/office/drawing/2014/main" id="{B76BD257-C4A4-4B44-8FDF-A62815540B58}"/>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3" name="テキスト ボックス 532">
          <a:extLst>
            <a:ext uri="{FF2B5EF4-FFF2-40B4-BE49-F238E27FC236}">
              <a16:creationId xmlns:a16="http://schemas.microsoft.com/office/drawing/2014/main" id="{FAECE199-D29F-43F6-B4DB-A378554C2517}"/>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EDFD8B66-F44D-4D6A-9B49-9FD40C899E6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5" name="テキスト ボックス 534">
          <a:extLst>
            <a:ext uri="{FF2B5EF4-FFF2-40B4-BE49-F238E27FC236}">
              <a16:creationId xmlns:a16="http://schemas.microsoft.com/office/drawing/2014/main" id="{C262CACF-756B-4794-BC56-4E321A5CAD76}"/>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学校施設】&#10;有形固定資産減価償却率グラフ枠">
          <a:extLst>
            <a:ext uri="{FF2B5EF4-FFF2-40B4-BE49-F238E27FC236}">
              <a16:creationId xmlns:a16="http://schemas.microsoft.com/office/drawing/2014/main" id="{E578134F-0C99-4E6A-BEDA-9C78B971FC4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118110</xdr:rowOff>
    </xdr:from>
    <xdr:to>
      <xdr:col>85</xdr:col>
      <xdr:colOff>126364</xdr:colOff>
      <xdr:row>64</xdr:row>
      <xdr:rowOff>5715</xdr:rowOff>
    </xdr:to>
    <xdr:cxnSp macro="">
      <xdr:nvCxnSpPr>
        <xdr:cNvPr id="537" name="直線コネクタ 536">
          <a:extLst>
            <a:ext uri="{FF2B5EF4-FFF2-40B4-BE49-F238E27FC236}">
              <a16:creationId xmlns:a16="http://schemas.microsoft.com/office/drawing/2014/main" id="{FFBC72EE-5416-4A0A-9550-1E2F1014FC5B}"/>
            </a:ext>
          </a:extLst>
        </xdr:cNvPr>
        <xdr:cNvCxnSpPr/>
      </xdr:nvCxnSpPr>
      <xdr:spPr>
        <a:xfrm flipV="1">
          <a:off x="16318864" y="954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9542</xdr:rowOff>
    </xdr:from>
    <xdr:ext cx="405111" cy="259045"/>
    <xdr:sp macro="" textlink="">
      <xdr:nvSpPr>
        <xdr:cNvPr id="538" name="【学校施設】&#10;有形固定資産減価償却率最小値テキスト">
          <a:extLst>
            <a:ext uri="{FF2B5EF4-FFF2-40B4-BE49-F238E27FC236}">
              <a16:creationId xmlns:a16="http://schemas.microsoft.com/office/drawing/2014/main" id="{73012CA5-581E-4662-8906-2D5A44B00225}"/>
            </a:ext>
          </a:extLst>
        </xdr:cNvPr>
        <xdr:cNvSpPr txBox="1"/>
      </xdr:nvSpPr>
      <xdr:spPr>
        <a:xfrm>
          <a:off x="16357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5715</xdr:rowOff>
    </xdr:from>
    <xdr:to>
      <xdr:col>86</xdr:col>
      <xdr:colOff>25400</xdr:colOff>
      <xdr:row>64</xdr:row>
      <xdr:rowOff>5715</xdr:rowOff>
    </xdr:to>
    <xdr:cxnSp macro="">
      <xdr:nvCxnSpPr>
        <xdr:cNvPr id="539" name="直線コネクタ 538">
          <a:extLst>
            <a:ext uri="{FF2B5EF4-FFF2-40B4-BE49-F238E27FC236}">
              <a16:creationId xmlns:a16="http://schemas.microsoft.com/office/drawing/2014/main" id="{27ADA5F1-8CBD-46DB-97B6-74E5DF1B34EE}"/>
            </a:ext>
          </a:extLst>
        </xdr:cNvPr>
        <xdr:cNvCxnSpPr/>
      </xdr:nvCxnSpPr>
      <xdr:spPr>
        <a:xfrm>
          <a:off x="16230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64787</xdr:rowOff>
    </xdr:from>
    <xdr:ext cx="405111" cy="259045"/>
    <xdr:sp macro="" textlink="">
      <xdr:nvSpPr>
        <xdr:cNvPr id="540" name="【学校施設】&#10;有形固定資産減価償却率最大値テキスト">
          <a:extLst>
            <a:ext uri="{FF2B5EF4-FFF2-40B4-BE49-F238E27FC236}">
              <a16:creationId xmlns:a16="http://schemas.microsoft.com/office/drawing/2014/main" id="{C2D7F277-27B7-45A7-B12D-2B557C74E777}"/>
            </a:ext>
          </a:extLst>
        </xdr:cNvPr>
        <xdr:cNvSpPr txBox="1"/>
      </xdr:nvSpPr>
      <xdr:spPr>
        <a:xfrm>
          <a:off x="16357600" y="932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118110</xdr:rowOff>
    </xdr:from>
    <xdr:to>
      <xdr:col>86</xdr:col>
      <xdr:colOff>25400</xdr:colOff>
      <xdr:row>55</xdr:row>
      <xdr:rowOff>118110</xdr:rowOff>
    </xdr:to>
    <xdr:cxnSp macro="">
      <xdr:nvCxnSpPr>
        <xdr:cNvPr id="541" name="直線コネクタ 540">
          <a:extLst>
            <a:ext uri="{FF2B5EF4-FFF2-40B4-BE49-F238E27FC236}">
              <a16:creationId xmlns:a16="http://schemas.microsoft.com/office/drawing/2014/main" id="{CE98181B-1B64-452E-9407-768CF880010F}"/>
            </a:ext>
          </a:extLst>
        </xdr:cNvPr>
        <xdr:cNvCxnSpPr/>
      </xdr:nvCxnSpPr>
      <xdr:spPr>
        <a:xfrm>
          <a:off x="16230600" y="954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17</xdr:rowOff>
    </xdr:from>
    <xdr:ext cx="405111" cy="259045"/>
    <xdr:sp macro="" textlink="">
      <xdr:nvSpPr>
        <xdr:cNvPr id="542" name="【学校施設】&#10;有形固定資産減価償却率平均値テキスト">
          <a:extLst>
            <a:ext uri="{FF2B5EF4-FFF2-40B4-BE49-F238E27FC236}">
              <a16:creationId xmlns:a16="http://schemas.microsoft.com/office/drawing/2014/main" id="{529967B9-7159-48F0-8AA1-44C1737C8625}"/>
            </a:ext>
          </a:extLst>
        </xdr:cNvPr>
        <xdr:cNvSpPr txBox="1"/>
      </xdr:nvSpPr>
      <xdr:spPr>
        <a:xfrm>
          <a:off x="16357600" y="1028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21590</xdr:rowOff>
    </xdr:from>
    <xdr:to>
      <xdr:col>85</xdr:col>
      <xdr:colOff>177800</xdr:colOff>
      <xdr:row>60</xdr:row>
      <xdr:rowOff>123190</xdr:rowOff>
    </xdr:to>
    <xdr:sp macro="" textlink="">
      <xdr:nvSpPr>
        <xdr:cNvPr id="543" name="フローチャート: 判断 542">
          <a:extLst>
            <a:ext uri="{FF2B5EF4-FFF2-40B4-BE49-F238E27FC236}">
              <a16:creationId xmlns:a16="http://schemas.microsoft.com/office/drawing/2014/main" id="{6F7AC0E8-8A0C-4DE0-9B9C-D1BCDAD7D08D}"/>
            </a:ext>
          </a:extLst>
        </xdr:cNvPr>
        <xdr:cNvSpPr/>
      </xdr:nvSpPr>
      <xdr:spPr>
        <a:xfrm>
          <a:off x="162687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31115</xdr:rowOff>
    </xdr:from>
    <xdr:to>
      <xdr:col>81</xdr:col>
      <xdr:colOff>101600</xdr:colOff>
      <xdr:row>60</xdr:row>
      <xdr:rowOff>132715</xdr:rowOff>
    </xdr:to>
    <xdr:sp macro="" textlink="">
      <xdr:nvSpPr>
        <xdr:cNvPr id="544" name="フローチャート: 判断 543">
          <a:extLst>
            <a:ext uri="{FF2B5EF4-FFF2-40B4-BE49-F238E27FC236}">
              <a16:creationId xmlns:a16="http://schemas.microsoft.com/office/drawing/2014/main" id="{BF50BBE2-010B-4BDB-A883-9E7A8A0C31CB}"/>
            </a:ext>
          </a:extLst>
        </xdr:cNvPr>
        <xdr:cNvSpPr/>
      </xdr:nvSpPr>
      <xdr:spPr>
        <a:xfrm>
          <a:off x="15430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545" name="フローチャート: 判断 544">
          <a:extLst>
            <a:ext uri="{FF2B5EF4-FFF2-40B4-BE49-F238E27FC236}">
              <a16:creationId xmlns:a16="http://schemas.microsoft.com/office/drawing/2014/main" id="{296B5C45-277E-49C1-AC19-C9582322C3ED}"/>
            </a:ext>
          </a:extLst>
        </xdr:cNvPr>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546" name="フローチャート: 判断 545">
          <a:extLst>
            <a:ext uri="{FF2B5EF4-FFF2-40B4-BE49-F238E27FC236}">
              <a16:creationId xmlns:a16="http://schemas.microsoft.com/office/drawing/2014/main" id="{0C7C3FFC-642C-43D6-AD8E-2C778C99C846}"/>
            </a:ext>
          </a:extLst>
        </xdr:cNvPr>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99695</xdr:rowOff>
    </xdr:from>
    <xdr:to>
      <xdr:col>67</xdr:col>
      <xdr:colOff>101600</xdr:colOff>
      <xdr:row>60</xdr:row>
      <xdr:rowOff>29845</xdr:rowOff>
    </xdr:to>
    <xdr:sp macro="" textlink="">
      <xdr:nvSpPr>
        <xdr:cNvPr id="547" name="フローチャート: 判断 546">
          <a:extLst>
            <a:ext uri="{FF2B5EF4-FFF2-40B4-BE49-F238E27FC236}">
              <a16:creationId xmlns:a16="http://schemas.microsoft.com/office/drawing/2014/main" id="{0900A163-E25B-4EE8-B10D-D394BB5536CB}"/>
            </a:ext>
          </a:extLst>
        </xdr:cNvPr>
        <xdr:cNvSpPr/>
      </xdr:nvSpPr>
      <xdr:spPr>
        <a:xfrm>
          <a:off x="12763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5B6721FF-7D11-4522-9CF8-CCE0069A541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4CC0FF71-0B8F-4E11-A358-FAAE74052C7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64E50449-4C3E-437A-8EEE-D64B291211D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39F872B6-91DE-45FC-BC0E-7BBDC222B38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1A7B3329-5AE5-4EAC-9A5B-09629B532C0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553" name="楕円 552">
          <a:extLst>
            <a:ext uri="{FF2B5EF4-FFF2-40B4-BE49-F238E27FC236}">
              <a16:creationId xmlns:a16="http://schemas.microsoft.com/office/drawing/2014/main" id="{73486BC9-66E1-478A-9055-6CB0A310FD20}"/>
            </a:ext>
          </a:extLst>
        </xdr:cNvPr>
        <xdr:cNvSpPr/>
      </xdr:nvSpPr>
      <xdr:spPr>
        <a:xfrm>
          <a:off x="162687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17797</xdr:rowOff>
    </xdr:from>
    <xdr:ext cx="405111" cy="259045"/>
    <xdr:sp macro="" textlink="">
      <xdr:nvSpPr>
        <xdr:cNvPr id="554" name="【学校施設】&#10;有形固定資産減価償却率該当値テキスト">
          <a:extLst>
            <a:ext uri="{FF2B5EF4-FFF2-40B4-BE49-F238E27FC236}">
              <a16:creationId xmlns:a16="http://schemas.microsoft.com/office/drawing/2014/main" id="{5C5CD904-A5D9-446D-A666-824CC0C221C3}"/>
            </a:ext>
          </a:extLst>
        </xdr:cNvPr>
        <xdr:cNvSpPr txBox="1"/>
      </xdr:nvSpPr>
      <xdr:spPr>
        <a:xfrm>
          <a:off x="16357600" y="1013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92075</xdr:rowOff>
    </xdr:from>
    <xdr:to>
      <xdr:col>81</xdr:col>
      <xdr:colOff>101600</xdr:colOff>
      <xdr:row>60</xdr:row>
      <xdr:rowOff>22225</xdr:rowOff>
    </xdr:to>
    <xdr:sp macro="" textlink="">
      <xdr:nvSpPr>
        <xdr:cNvPr id="555" name="楕円 554">
          <a:extLst>
            <a:ext uri="{FF2B5EF4-FFF2-40B4-BE49-F238E27FC236}">
              <a16:creationId xmlns:a16="http://schemas.microsoft.com/office/drawing/2014/main" id="{DFCBE1EF-2BF0-4E50-932E-4ACBC190FA05}"/>
            </a:ext>
          </a:extLst>
        </xdr:cNvPr>
        <xdr:cNvSpPr/>
      </xdr:nvSpPr>
      <xdr:spPr>
        <a:xfrm>
          <a:off x="15430500" y="102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142875</xdr:rowOff>
    </xdr:from>
    <xdr:to>
      <xdr:col>85</xdr:col>
      <xdr:colOff>127000</xdr:colOff>
      <xdr:row>60</xdr:row>
      <xdr:rowOff>45720</xdr:rowOff>
    </xdr:to>
    <xdr:cxnSp macro="">
      <xdr:nvCxnSpPr>
        <xdr:cNvPr id="556" name="直線コネクタ 555">
          <a:extLst>
            <a:ext uri="{FF2B5EF4-FFF2-40B4-BE49-F238E27FC236}">
              <a16:creationId xmlns:a16="http://schemas.microsoft.com/office/drawing/2014/main" id="{351E11AF-AF70-4587-9239-216C4FE69B25}"/>
            </a:ext>
          </a:extLst>
        </xdr:cNvPr>
        <xdr:cNvCxnSpPr/>
      </xdr:nvCxnSpPr>
      <xdr:spPr>
        <a:xfrm>
          <a:off x="15481300" y="10258425"/>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50165</xdr:rowOff>
    </xdr:from>
    <xdr:to>
      <xdr:col>76</xdr:col>
      <xdr:colOff>165100</xdr:colOff>
      <xdr:row>59</xdr:row>
      <xdr:rowOff>151765</xdr:rowOff>
    </xdr:to>
    <xdr:sp macro="" textlink="">
      <xdr:nvSpPr>
        <xdr:cNvPr id="557" name="楕円 556">
          <a:extLst>
            <a:ext uri="{FF2B5EF4-FFF2-40B4-BE49-F238E27FC236}">
              <a16:creationId xmlns:a16="http://schemas.microsoft.com/office/drawing/2014/main" id="{97BE4F05-A5CC-4389-A375-66A2A3E33F44}"/>
            </a:ext>
          </a:extLst>
        </xdr:cNvPr>
        <xdr:cNvSpPr/>
      </xdr:nvSpPr>
      <xdr:spPr>
        <a:xfrm>
          <a:off x="14541500" y="101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100965</xdr:rowOff>
    </xdr:from>
    <xdr:to>
      <xdr:col>81</xdr:col>
      <xdr:colOff>50800</xdr:colOff>
      <xdr:row>59</xdr:row>
      <xdr:rowOff>142875</xdr:rowOff>
    </xdr:to>
    <xdr:cxnSp macro="">
      <xdr:nvCxnSpPr>
        <xdr:cNvPr id="558" name="直線コネクタ 557">
          <a:extLst>
            <a:ext uri="{FF2B5EF4-FFF2-40B4-BE49-F238E27FC236}">
              <a16:creationId xmlns:a16="http://schemas.microsoft.com/office/drawing/2014/main" id="{9C0C1F04-C36A-4560-954F-C4A92186148F}"/>
            </a:ext>
          </a:extLst>
        </xdr:cNvPr>
        <xdr:cNvCxnSpPr/>
      </xdr:nvCxnSpPr>
      <xdr:spPr>
        <a:xfrm>
          <a:off x="14592300" y="1021651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50165</xdr:rowOff>
    </xdr:from>
    <xdr:to>
      <xdr:col>72</xdr:col>
      <xdr:colOff>38100</xdr:colOff>
      <xdr:row>59</xdr:row>
      <xdr:rowOff>151765</xdr:rowOff>
    </xdr:to>
    <xdr:sp macro="" textlink="">
      <xdr:nvSpPr>
        <xdr:cNvPr id="559" name="楕円 558">
          <a:extLst>
            <a:ext uri="{FF2B5EF4-FFF2-40B4-BE49-F238E27FC236}">
              <a16:creationId xmlns:a16="http://schemas.microsoft.com/office/drawing/2014/main" id="{18A469BD-851E-4195-8CEA-26A042B5DC96}"/>
            </a:ext>
          </a:extLst>
        </xdr:cNvPr>
        <xdr:cNvSpPr/>
      </xdr:nvSpPr>
      <xdr:spPr>
        <a:xfrm>
          <a:off x="13652500" y="101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100965</xdr:rowOff>
    </xdr:from>
    <xdr:to>
      <xdr:col>76</xdr:col>
      <xdr:colOff>114300</xdr:colOff>
      <xdr:row>59</xdr:row>
      <xdr:rowOff>100965</xdr:rowOff>
    </xdr:to>
    <xdr:cxnSp macro="">
      <xdr:nvCxnSpPr>
        <xdr:cNvPr id="560" name="直線コネクタ 559">
          <a:extLst>
            <a:ext uri="{FF2B5EF4-FFF2-40B4-BE49-F238E27FC236}">
              <a16:creationId xmlns:a16="http://schemas.microsoft.com/office/drawing/2014/main" id="{52FCB3B4-D9C7-4B56-8EA2-2E1E0F36E113}"/>
            </a:ext>
          </a:extLst>
        </xdr:cNvPr>
        <xdr:cNvCxnSpPr/>
      </xdr:nvCxnSpPr>
      <xdr:spPr>
        <a:xfrm>
          <a:off x="13703300" y="102165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17780</xdr:rowOff>
    </xdr:from>
    <xdr:to>
      <xdr:col>67</xdr:col>
      <xdr:colOff>101600</xdr:colOff>
      <xdr:row>59</xdr:row>
      <xdr:rowOff>119380</xdr:rowOff>
    </xdr:to>
    <xdr:sp macro="" textlink="">
      <xdr:nvSpPr>
        <xdr:cNvPr id="561" name="楕円 560">
          <a:extLst>
            <a:ext uri="{FF2B5EF4-FFF2-40B4-BE49-F238E27FC236}">
              <a16:creationId xmlns:a16="http://schemas.microsoft.com/office/drawing/2014/main" id="{3AE61CAF-1C23-4BAB-A8EB-4794D801D889}"/>
            </a:ext>
          </a:extLst>
        </xdr:cNvPr>
        <xdr:cNvSpPr/>
      </xdr:nvSpPr>
      <xdr:spPr>
        <a:xfrm>
          <a:off x="12763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68580</xdr:rowOff>
    </xdr:from>
    <xdr:to>
      <xdr:col>71</xdr:col>
      <xdr:colOff>177800</xdr:colOff>
      <xdr:row>59</xdr:row>
      <xdr:rowOff>100965</xdr:rowOff>
    </xdr:to>
    <xdr:cxnSp macro="">
      <xdr:nvCxnSpPr>
        <xdr:cNvPr id="562" name="直線コネクタ 561">
          <a:extLst>
            <a:ext uri="{FF2B5EF4-FFF2-40B4-BE49-F238E27FC236}">
              <a16:creationId xmlns:a16="http://schemas.microsoft.com/office/drawing/2014/main" id="{179E17EB-96D8-41DC-B17F-A28060043F9D}"/>
            </a:ext>
          </a:extLst>
        </xdr:cNvPr>
        <xdr:cNvCxnSpPr/>
      </xdr:nvCxnSpPr>
      <xdr:spPr>
        <a:xfrm>
          <a:off x="12814300" y="1018413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123842</xdr:rowOff>
    </xdr:from>
    <xdr:ext cx="405111" cy="259045"/>
    <xdr:sp macro="" textlink="">
      <xdr:nvSpPr>
        <xdr:cNvPr id="563" name="n_1aveValue【学校施設】&#10;有形固定資産減価償却率">
          <a:extLst>
            <a:ext uri="{FF2B5EF4-FFF2-40B4-BE49-F238E27FC236}">
              <a16:creationId xmlns:a16="http://schemas.microsoft.com/office/drawing/2014/main" id="{1DB1EB2D-44BF-4566-966F-8B3ED4616BCE}"/>
            </a:ext>
          </a:extLst>
        </xdr:cNvPr>
        <xdr:cNvSpPr txBox="1"/>
      </xdr:nvSpPr>
      <xdr:spPr>
        <a:xfrm>
          <a:off x="152660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83837</xdr:rowOff>
    </xdr:from>
    <xdr:ext cx="405111" cy="259045"/>
    <xdr:sp macro="" textlink="">
      <xdr:nvSpPr>
        <xdr:cNvPr id="564" name="n_2aveValue【学校施設】&#10;有形固定資産減価償却率">
          <a:extLst>
            <a:ext uri="{FF2B5EF4-FFF2-40B4-BE49-F238E27FC236}">
              <a16:creationId xmlns:a16="http://schemas.microsoft.com/office/drawing/2014/main" id="{A9AFBC8E-4ACC-45D6-8A05-F2DD1FFE540F}"/>
            </a:ext>
          </a:extLst>
        </xdr:cNvPr>
        <xdr:cNvSpPr txBox="1"/>
      </xdr:nvSpPr>
      <xdr:spPr>
        <a:xfrm>
          <a:off x="14389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19067</xdr:rowOff>
    </xdr:from>
    <xdr:ext cx="405111" cy="259045"/>
    <xdr:sp macro="" textlink="">
      <xdr:nvSpPr>
        <xdr:cNvPr id="565" name="n_3aveValue【学校施設】&#10;有形固定資産減価償却率">
          <a:extLst>
            <a:ext uri="{FF2B5EF4-FFF2-40B4-BE49-F238E27FC236}">
              <a16:creationId xmlns:a16="http://schemas.microsoft.com/office/drawing/2014/main" id="{A1855304-4BDC-4686-A1EA-E23FBA075C40}"/>
            </a:ext>
          </a:extLst>
        </xdr:cNvPr>
        <xdr:cNvSpPr txBox="1"/>
      </xdr:nvSpPr>
      <xdr:spPr>
        <a:xfrm>
          <a:off x="13500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20972</xdr:rowOff>
    </xdr:from>
    <xdr:ext cx="405111" cy="259045"/>
    <xdr:sp macro="" textlink="">
      <xdr:nvSpPr>
        <xdr:cNvPr id="566" name="n_4aveValue【学校施設】&#10;有形固定資産減価償却率">
          <a:extLst>
            <a:ext uri="{FF2B5EF4-FFF2-40B4-BE49-F238E27FC236}">
              <a16:creationId xmlns:a16="http://schemas.microsoft.com/office/drawing/2014/main" id="{D01BD53E-8A59-4438-8965-1991A721FB74}"/>
            </a:ext>
          </a:extLst>
        </xdr:cNvPr>
        <xdr:cNvSpPr txBox="1"/>
      </xdr:nvSpPr>
      <xdr:spPr>
        <a:xfrm>
          <a:off x="12611744" y="103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38752</xdr:rowOff>
    </xdr:from>
    <xdr:ext cx="405111" cy="259045"/>
    <xdr:sp macro="" textlink="">
      <xdr:nvSpPr>
        <xdr:cNvPr id="567" name="n_1mainValue【学校施設】&#10;有形固定資産減価償却率">
          <a:extLst>
            <a:ext uri="{FF2B5EF4-FFF2-40B4-BE49-F238E27FC236}">
              <a16:creationId xmlns:a16="http://schemas.microsoft.com/office/drawing/2014/main" id="{D4C6F408-5907-4A67-A01C-0AC18A84249E}"/>
            </a:ext>
          </a:extLst>
        </xdr:cNvPr>
        <xdr:cNvSpPr txBox="1"/>
      </xdr:nvSpPr>
      <xdr:spPr>
        <a:xfrm>
          <a:off x="152660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168292</xdr:rowOff>
    </xdr:from>
    <xdr:ext cx="405111" cy="259045"/>
    <xdr:sp macro="" textlink="">
      <xdr:nvSpPr>
        <xdr:cNvPr id="568" name="n_2mainValue【学校施設】&#10;有形固定資産減価償却率">
          <a:extLst>
            <a:ext uri="{FF2B5EF4-FFF2-40B4-BE49-F238E27FC236}">
              <a16:creationId xmlns:a16="http://schemas.microsoft.com/office/drawing/2014/main" id="{B5D355A5-7CDF-4D88-B0BB-6A01EE497B93}"/>
            </a:ext>
          </a:extLst>
        </xdr:cNvPr>
        <xdr:cNvSpPr txBox="1"/>
      </xdr:nvSpPr>
      <xdr:spPr>
        <a:xfrm>
          <a:off x="143897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168292</xdr:rowOff>
    </xdr:from>
    <xdr:ext cx="405111" cy="259045"/>
    <xdr:sp macro="" textlink="">
      <xdr:nvSpPr>
        <xdr:cNvPr id="569" name="n_3mainValue【学校施設】&#10;有形固定資産減価償却率">
          <a:extLst>
            <a:ext uri="{FF2B5EF4-FFF2-40B4-BE49-F238E27FC236}">
              <a16:creationId xmlns:a16="http://schemas.microsoft.com/office/drawing/2014/main" id="{4BB07D43-94BD-4E70-8D7F-B341C8D6F1F4}"/>
            </a:ext>
          </a:extLst>
        </xdr:cNvPr>
        <xdr:cNvSpPr txBox="1"/>
      </xdr:nvSpPr>
      <xdr:spPr>
        <a:xfrm>
          <a:off x="135007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135907</xdr:rowOff>
    </xdr:from>
    <xdr:ext cx="405111" cy="259045"/>
    <xdr:sp macro="" textlink="">
      <xdr:nvSpPr>
        <xdr:cNvPr id="570" name="n_4mainValue【学校施設】&#10;有形固定資産減価償却率">
          <a:extLst>
            <a:ext uri="{FF2B5EF4-FFF2-40B4-BE49-F238E27FC236}">
              <a16:creationId xmlns:a16="http://schemas.microsoft.com/office/drawing/2014/main" id="{D51714E0-B133-425D-8A11-6046F44F578A}"/>
            </a:ext>
          </a:extLst>
        </xdr:cNvPr>
        <xdr:cNvSpPr txBox="1"/>
      </xdr:nvSpPr>
      <xdr:spPr>
        <a:xfrm>
          <a:off x="12611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a:extLst>
            <a:ext uri="{FF2B5EF4-FFF2-40B4-BE49-F238E27FC236}">
              <a16:creationId xmlns:a16="http://schemas.microsoft.com/office/drawing/2014/main" id="{59CD976E-70AD-44C4-90A1-82F3D50A6DB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a:extLst>
            <a:ext uri="{FF2B5EF4-FFF2-40B4-BE49-F238E27FC236}">
              <a16:creationId xmlns:a16="http://schemas.microsoft.com/office/drawing/2014/main" id="{B4EB01E9-B2ED-4C3A-898E-C7EF5CCA862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a:extLst>
            <a:ext uri="{FF2B5EF4-FFF2-40B4-BE49-F238E27FC236}">
              <a16:creationId xmlns:a16="http://schemas.microsoft.com/office/drawing/2014/main" id="{BCA98A3F-02A0-419E-8278-6BCC36FC8AB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a:extLst>
            <a:ext uri="{FF2B5EF4-FFF2-40B4-BE49-F238E27FC236}">
              <a16:creationId xmlns:a16="http://schemas.microsoft.com/office/drawing/2014/main" id="{2FA00EC7-A0DE-4E99-A802-92E1B031B56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a:extLst>
            <a:ext uri="{FF2B5EF4-FFF2-40B4-BE49-F238E27FC236}">
              <a16:creationId xmlns:a16="http://schemas.microsoft.com/office/drawing/2014/main" id="{E1D564C2-386E-4C1F-83B7-F9C013F54FF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a:extLst>
            <a:ext uri="{FF2B5EF4-FFF2-40B4-BE49-F238E27FC236}">
              <a16:creationId xmlns:a16="http://schemas.microsoft.com/office/drawing/2014/main" id="{8D638029-7A44-47C6-AE8F-1EA9C050F3E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a:extLst>
            <a:ext uri="{FF2B5EF4-FFF2-40B4-BE49-F238E27FC236}">
              <a16:creationId xmlns:a16="http://schemas.microsoft.com/office/drawing/2014/main" id="{930AB9C9-E1FE-4434-B5AA-636C8A247A6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a:extLst>
            <a:ext uri="{FF2B5EF4-FFF2-40B4-BE49-F238E27FC236}">
              <a16:creationId xmlns:a16="http://schemas.microsoft.com/office/drawing/2014/main" id="{5CDDA93B-E4C5-4E09-A3CA-840EA45DFD8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a:extLst>
            <a:ext uri="{FF2B5EF4-FFF2-40B4-BE49-F238E27FC236}">
              <a16:creationId xmlns:a16="http://schemas.microsoft.com/office/drawing/2014/main" id="{5DBDCFBA-AB85-49A3-B679-9EC71A2F382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a:extLst>
            <a:ext uri="{FF2B5EF4-FFF2-40B4-BE49-F238E27FC236}">
              <a16:creationId xmlns:a16="http://schemas.microsoft.com/office/drawing/2014/main" id="{D20EB884-E9FC-4A62-BDE2-C88B7A73FE8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1" name="直線コネクタ 580">
          <a:extLst>
            <a:ext uri="{FF2B5EF4-FFF2-40B4-BE49-F238E27FC236}">
              <a16:creationId xmlns:a16="http://schemas.microsoft.com/office/drawing/2014/main" id="{B837705A-9E10-4D1C-A76C-1A2F50FB6EE1}"/>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2" name="テキスト ボックス 581">
          <a:extLst>
            <a:ext uri="{FF2B5EF4-FFF2-40B4-BE49-F238E27FC236}">
              <a16:creationId xmlns:a16="http://schemas.microsoft.com/office/drawing/2014/main" id="{ED622C3B-7379-4228-8476-5336AA52E1D7}"/>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3" name="直線コネクタ 582">
          <a:extLst>
            <a:ext uri="{FF2B5EF4-FFF2-40B4-BE49-F238E27FC236}">
              <a16:creationId xmlns:a16="http://schemas.microsoft.com/office/drawing/2014/main" id="{3117F7CE-918C-44B1-8BA7-983DA2D80008}"/>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4" name="テキスト ボックス 583">
          <a:extLst>
            <a:ext uri="{FF2B5EF4-FFF2-40B4-BE49-F238E27FC236}">
              <a16:creationId xmlns:a16="http://schemas.microsoft.com/office/drawing/2014/main" id="{38A7D4D6-5B92-4D56-B958-9785E5B73EA5}"/>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a:extLst>
            <a:ext uri="{FF2B5EF4-FFF2-40B4-BE49-F238E27FC236}">
              <a16:creationId xmlns:a16="http://schemas.microsoft.com/office/drawing/2014/main" id="{8DA8468C-242A-4E21-A919-6B524D1F9695}"/>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6" name="テキスト ボックス 585">
          <a:extLst>
            <a:ext uri="{FF2B5EF4-FFF2-40B4-BE49-F238E27FC236}">
              <a16:creationId xmlns:a16="http://schemas.microsoft.com/office/drawing/2014/main" id="{0DF9D3B6-D879-4795-90A2-82F2191B263A}"/>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7" name="直線コネクタ 586">
          <a:extLst>
            <a:ext uri="{FF2B5EF4-FFF2-40B4-BE49-F238E27FC236}">
              <a16:creationId xmlns:a16="http://schemas.microsoft.com/office/drawing/2014/main" id="{9F45D51C-6146-4125-B2AB-8A857958C7D4}"/>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8" name="テキスト ボックス 587">
          <a:extLst>
            <a:ext uri="{FF2B5EF4-FFF2-40B4-BE49-F238E27FC236}">
              <a16:creationId xmlns:a16="http://schemas.microsoft.com/office/drawing/2014/main" id="{21358250-1D1B-4D5B-89EE-218253FA383E}"/>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9" name="直線コネクタ 588">
          <a:extLst>
            <a:ext uri="{FF2B5EF4-FFF2-40B4-BE49-F238E27FC236}">
              <a16:creationId xmlns:a16="http://schemas.microsoft.com/office/drawing/2014/main" id="{E9759295-1A03-4E16-B32B-35DEADEFF9D2}"/>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90" name="テキスト ボックス 589">
          <a:extLst>
            <a:ext uri="{FF2B5EF4-FFF2-40B4-BE49-F238E27FC236}">
              <a16:creationId xmlns:a16="http://schemas.microsoft.com/office/drawing/2014/main" id="{650F1B4B-C3AC-48F4-88D4-D314101FC6FA}"/>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956D3F82-F587-4DA8-91F3-3C3498A3199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a:extLst>
            <a:ext uri="{FF2B5EF4-FFF2-40B4-BE49-F238E27FC236}">
              <a16:creationId xmlns:a16="http://schemas.microsoft.com/office/drawing/2014/main" id="{4A045B21-ACAE-4CD2-A284-F51789C405DB}"/>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a:extLst>
            <a:ext uri="{FF2B5EF4-FFF2-40B4-BE49-F238E27FC236}">
              <a16:creationId xmlns:a16="http://schemas.microsoft.com/office/drawing/2014/main" id="{29302884-8BFF-4FD9-8C1D-5C17149BF23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49276</xdr:rowOff>
    </xdr:from>
    <xdr:to>
      <xdr:col>116</xdr:col>
      <xdr:colOff>62864</xdr:colOff>
      <xdr:row>63</xdr:row>
      <xdr:rowOff>29210</xdr:rowOff>
    </xdr:to>
    <xdr:cxnSp macro="">
      <xdr:nvCxnSpPr>
        <xdr:cNvPr id="594" name="直線コネクタ 593">
          <a:extLst>
            <a:ext uri="{FF2B5EF4-FFF2-40B4-BE49-F238E27FC236}">
              <a16:creationId xmlns:a16="http://schemas.microsoft.com/office/drawing/2014/main" id="{04059B12-C82B-492C-AFDB-8EAFA1CA3EEC}"/>
            </a:ext>
          </a:extLst>
        </xdr:cNvPr>
        <xdr:cNvCxnSpPr/>
      </xdr:nvCxnSpPr>
      <xdr:spPr>
        <a:xfrm flipV="1">
          <a:off x="22160864" y="9479026"/>
          <a:ext cx="0" cy="135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33037</xdr:rowOff>
    </xdr:from>
    <xdr:ext cx="469744" cy="259045"/>
    <xdr:sp macro="" textlink="">
      <xdr:nvSpPr>
        <xdr:cNvPr id="595" name="【学校施設】&#10;一人当たり面積最小値テキスト">
          <a:extLst>
            <a:ext uri="{FF2B5EF4-FFF2-40B4-BE49-F238E27FC236}">
              <a16:creationId xmlns:a16="http://schemas.microsoft.com/office/drawing/2014/main" id="{7FAE01E5-354D-481B-BC59-D84AA500C6CB}"/>
            </a:ext>
          </a:extLst>
        </xdr:cNvPr>
        <xdr:cNvSpPr txBox="1"/>
      </xdr:nvSpPr>
      <xdr:spPr>
        <a:xfrm>
          <a:off x="22199600" y="108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29210</xdr:rowOff>
    </xdr:from>
    <xdr:to>
      <xdr:col>116</xdr:col>
      <xdr:colOff>152400</xdr:colOff>
      <xdr:row>63</xdr:row>
      <xdr:rowOff>29210</xdr:rowOff>
    </xdr:to>
    <xdr:cxnSp macro="">
      <xdr:nvCxnSpPr>
        <xdr:cNvPr id="596" name="直線コネクタ 595">
          <a:extLst>
            <a:ext uri="{FF2B5EF4-FFF2-40B4-BE49-F238E27FC236}">
              <a16:creationId xmlns:a16="http://schemas.microsoft.com/office/drawing/2014/main" id="{58BEFDCB-6A57-45B2-A4CD-5BB5A270FBC7}"/>
            </a:ext>
          </a:extLst>
        </xdr:cNvPr>
        <xdr:cNvCxnSpPr/>
      </xdr:nvCxnSpPr>
      <xdr:spPr>
        <a:xfrm>
          <a:off x="22072600" y="1083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167403</xdr:rowOff>
    </xdr:from>
    <xdr:ext cx="534377" cy="259045"/>
    <xdr:sp macro="" textlink="">
      <xdr:nvSpPr>
        <xdr:cNvPr id="597" name="【学校施設】&#10;一人当たり面積最大値テキスト">
          <a:extLst>
            <a:ext uri="{FF2B5EF4-FFF2-40B4-BE49-F238E27FC236}">
              <a16:creationId xmlns:a16="http://schemas.microsoft.com/office/drawing/2014/main" id="{969AB52F-D0D0-4FEF-9F24-54E6CBD67406}"/>
            </a:ext>
          </a:extLst>
        </xdr:cNvPr>
        <xdr:cNvSpPr txBox="1"/>
      </xdr:nvSpPr>
      <xdr:spPr>
        <a:xfrm>
          <a:off x="22199600" y="925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49276</xdr:rowOff>
    </xdr:from>
    <xdr:to>
      <xdr:col>116</xdr:col>
      <xdr:colOff>152400</xdr:colOff>
      <xdr:row>55</xdr:row>
      <xdr:rowOff>49276</xdr:rowOff>
    </xdr:to>
    <xdr:cxnSp macro="">
      <xdr:nvCxnSpPr>
        <xdr:cNvPr id="598" name="直線コネクタ 597">
          <a:extLst>
            <a:ext uri="{FF2B5EF4-FFF2-40B4-BE49-F238E27FC236}">
              <a16:creationId xmlns:a16="http://schemas.microsoft.com/office/drawing/2014/main" id="{684C1AC9-84FF-49EA-8C21-B50B13D82363}"/>
            </a:ext>
          </a:extLst>
        </xdr:cNvPr>
        <xdr:cNvCxnSpPr/>
      </xdr:nvCxnSpPr>
      <xdr:spPr>
        <a:xfrm>
          <a:off x="22072600" y="947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64152</xdr:rowOff>
    </xdr:from>
    <xdr:ext cx="469744" cy="259045"/>
    <xdr:sp macro="" textlink="">
      <xdr:nvSpPr>
        <xdr:cNvPr id="599" name="【学校施設】&#10;一人当たり面積平均値テキスト">
          <a:extLst>
            <a:ext uri="{FF2B5EF4-FFF2-40B4-BE49-F238E27FC236}">
              <a16:creationId xmlns:a16="http://schemas.microsoft.com/office/drawing/2014/main" id="{2A273CC3-AE3A-4A89-8E12-1C8D3272799F}"/>
            </a:ext>
          </a:extLst>
        </xdr:cNvPr>
        <xdr:cNvSpPr txBox="1"/>
      </xdr:nvSpPr>
      <xdr:spPr>
        <a:xfrm>
          <a:off x="22199600" y="10522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85725</xdr:rowOff>
    </xdr:from>
    <xdr:to>
      <xdr:col>116</xdr:col>
      <xdr:colOff>114300</xdr:colOff>
      <xdr:row>62</xdr:row>
      <xdr:rowOff>15875</xdr:rowOff>
    </xdr:to>
    <xdr:sp macro="" textlink="">
      <xdr:nvSpPr>
        <xdr:cNvPr id="600" name="フローチャート: 判断 599">
          <a:extLst>
            <a:ext uri="{FF2B5EF4-FFF2-40B4-BE49-F238E27FC236}">
              <a16:creationId xmlns:a16="http://schemas.microsoft.com/office/drawing/2014/main" id="{C3E1386E-560F-46E3-B812-45D008C31BFC}"/>
            </a:ext>
          </a:extLst>
        </xdr:cNvPr>
        <xdr:cNvSpPr/>
      </xdr:nvSpPr>
      <xdr:spPr>
        <a:xfrm>
          <a:off x="22110700" y="1054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71247</xdr:rowOff>
    </xdr:from>
    <xdr:to>
      <xdr:col>112</xdr:col>
      <xdr:colOff>38100</xdr:colOff>
      <xdr:row>62</xdr:row>
      <xdr:rowOff>1397</xdr:rowOff>
    </xdr:to>
    <xdr:sp macro="" textlink="">
      <xdr:nvSpPr>
        <xdr:cNvPr id="601" name="フローチャート: 判断 600">
          <a:extLst>
            <a:ext uri="{FF2B5EF4-FFF2-40B4-BE49-F238E27FC236}">
              <a16:creationId xmlns:a16="http://schemas.microsoft.com/office/drawing/2014/main" id="{12E07439-0031-4AB7-9B02-F8669E60E161}"/>
            </a:ext>
          </a:extLst>
        </xdr:cNvPr>
        <xdr:cNvSpPr/>
      </xdr:nvSpPr>
      <xdr:spPr>
        <a:xfrm>
          <a:off x="21272500" y="1052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89535</xdr:rowOff>
    </xdr:from>
    <xdr:to>
      <xdr:col>107</xdr:col>
      <xdr:colOff>101600</xdr:colOff>
      <xdr:row>62</xdr:row>
      <xdr:rowOff>19685</xdr:rowOff>
    </xdr:to>
    <xdr:sp macro="" textlink="">
      <xdr:nvSpPr>
        <xdr:cNvPr id="602" name="フローチャート: 判断 601">
          <a:extLst>
            <a:ext uri="{FF2B5EF4-FFF2-40B4-BE49-F238E27FC236}">
              <a16:creationId xmlns:a16="http://schemas.microsoft.com/office/drawing/2014/main" id="{9B9E4B98-486D-4F7E-84DA-544695D5CD87}"/>
            </a:ext>
          </a:extLst>
        </xdr:cNvPr>
        <xdr:cNvSpPr/>
      </xdr:nvSpPr>
      <xdr:spPr>
        <a:xfrm>
          <a:off x="20383500" y="1054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108966</xdr:rowOff>
    </xdr:from>
    <xdr:to>
      <xdr:col>102</xdr:col>
      <xdr:colOff>165100</xdr:colOff>
      <xdr:row>62</xdr:row>
      <xdr:rowOff>39116</xdr:rowOff>
    </xdr:to>
    <xdr:sp macro="" textlink="">
      <xdr:nvSpPr>
        <xdr:cNvPr id="603" name="フローチャート: 判断 602">
          <a:extLst>
            <a:ext uri="{FF2B5EF4-FFF2-40B4-BE49-F238E27FC236}">
              <a16:creationId xmlns:a16="http://schemas.microsoft.com/office/drawing/2014/main" id="{76228CA0-4716-488F-8902-44973EFF32B1}"/>
            </a:ext>
          </a:extLst>
        </xdr:cNvPr>
        <xdr:cNvSpPr/>
      </xdr:nvSpPr>
      <xdr:spPr>
        <a:xfrm>
          <a:off x="19494500" y="1056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23876</xdr:rowOff>
    </xdr:from>
    <xdr:to>
      <xdr:col>98</xdr:col>
      <xdr:colOff>38100</xdr:colOff>
      <xdr:row>61</xdr:row>
      <xdr:rowOff>125476</xdr:rowOff>
    </xdr:to>
    <xdr:sp macro="" textlink="">
      <xdr:nvSpPr>
        <xdr:cNvPr id="604" name="フローチャート: 判断 603">
          <a:extLst>
            <a:ext uri="{FF2B5EF4-FFF2-40B4-BE49-F238E27FC236}">
              <a16:creationId xmlns:a16="http://schemas.microsoft.com/office/drawing/2014/main" id="{71FC6DA4-0F53-4EDB-BFF9-9E5B5876725C}"/>
            </a:ext>
          </a:extLst>
        </xdr:cNvPr>
        <xdr:cNvSpPr/>
      </xdr:nvSpPr>
      <xdr:spPr>
        <a:xfrm>
          <a:off x="18605500" y="104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4F32D1F1-D5DE-4B59-824B-73159AE389E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C80143BD-FCEA-4A37-9C16-3E1458D155D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5A446485-5992-4FBD-BB03-BA04DF4E725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93031022-E1F4-4274-AE31-ED7CDA39158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AD80EF50-F1AF-4DDF-BDB1-7B724FD83B8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157480</xdr:rowOff>
    </xdr:from>
    <xdr:to>
      <xdr:col>116</xdr:col>
      <xdr:colOff>114300</xdr:colOff>
      <xdr:row>61</xdr:row>
      <xdr:rowOff>87630</xdr:rowOff>
    </xdr:to>
    <xdr:sp macro="" textlink="">
      <xdr:nvSpPr>
        <xdr:cNvPr id="610" name="楕円 609">
          <a:extLst>
            <a:ext uri="{FF2B5EF4-FFF2-40B4-BE49-F238E27FC236}">
              <a16:creationId xmlns:a16="http://schemas.microsoft.com/office/drawing/2014/main" id="{051BE2B6-3E19-4281-B8B7-3980FFAEBC89}"/>
            </a:ext>
          </a:extLst>
        </xdr:cNvPr>
        <xdr:cNvSpPr/>
      </xdr:nvSpPr>
      <xdr:spPr>
        <a:xfrm>
          <a:off x="22110700" y="1044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8907</xdr:rowOff>
    </xdr:from>
    <xdr:ext cx="469744" cy="259045"/>
    <xdr:sp macro="" textlink="">
      <xdr:nvSpPr>
        <xdr:cNvPr id="611" name="【学校施設】&#10;一人当たり面積該当値テキスト">
          <a:extLst>
            <a:ext uri="{FF2B5EF4-FFF2-40B4-BE49-F238E27FC236}">
              <a16:creationId xmlns:a16="http://schemas.microsoft.com/office/drawing/2014/main" id="{58A9FBC6-57C7-442C-8D1B-E8BEE4215BD0}"/>
            </a:ext>
          </a:extLst>
        </xdr:cNvPr>
        <xdr:cNvSpPr txBox="1"/>
      </xdr:nvSpPr>
      <xdr:spPr>
        <a:xfrm>
          <a:off x="22199600" y="10295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170053</xdr:rowOff>
    </xdr:from>
    <xdr:to>
      <xdr:col>112</xdr:col>
      <xdr:colOff>38100</xdr:colOff>
      <xdr:row>61</xdr:row>
      <xdr:rowOff>100203</xdr:rowOff>
    </xdr:to>
    <xdr:sp macro="" textlink="">
      <xdr:nvSpPr>
        <xdr:cNvPr id="612" name="楕円 611">
          <a:extLst>
            <a:ext uri="{FF2B5EF4-FFF2-40B4-BE49-F238E27FC236}">
              <a16:creationId xmlns:a16="http://schemas.microsoft.com/office/drawing/2014/main" id="{85C6E7FD-84B6-436D-9BA6-640BC79CDF23}"/>
            </a:ext>
          </a:extLst>
        </xdr:cNvPr>
        <xdr:cNvSpPr/>
      </xdr:nvSpPr>
      <xdr:spPr>
        <a:xfrm>
          <a:off x="21272500" y="1045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36830</xdr:rowOff>
    </xdr:from>
    <xdr:to>
      <xdr:col>116</xdr:col>
      <xdr:colOff>63500</xdr:colOff>
      <xdr:row>61</xdr:row>
      <xdr:rowOff>49403</xdr:rowOff>
    </xdr:to>
    <xdr:cxnSp macro="">
      <xdr:nvCxnSpPr>
        <xdr:cNvPr id="613" name="直線コネクタ 612">
          <a:extLst>
            <a:ext uri="{FF2B5EF4-FFF2-40B4-BE49-F238E27FC236}">
              <a16:creationId xmlns:a16="http://schemas.microsoft.com/office/drawing/2014/main" id="{CE47E26E-FE5B-4BF5-A208-CE3641A905B1}"/>
            </a:ext>
          </a:extLst>
        </xdr:cNvPr>
        <xdr:cNvCxnSpPr/>
      </xdr:nvCxnSpPr>
      <xdr:spPr>
        <a:xfrm flipV="1">
          <a:off x="21323300" y="10495280"/>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9906</xdr:rowOff>
    </xdr:from>
    <xdr:to>
      <xdr:col>107</xdr:col>
      <xdr:colOff>101600</xdr:colOff>
      <xdr:row>61</xdr:row>
      <xdr:rowOff>111506</xdr:rowOff>
    </xdr:to>
    <xdr:sp macro="" textlink="">
      <xdr:nvSpPr>
        <xdr:cNvPr id="614" name="楕円 613">
          <a:extLst>
            <a:ext uri="{FF2B5EF4-FFF2-40B4-BE49-F238E27FC236}">
              <a16:creationId xmlns:a16="http://schemas.microsoft.com/office/drawing/2014/main" id="{B40655A2-EA11-45B9-9D21-10A366330B7B}"/>
            </a:ext>
          </a:extLst>
        </xdr:cNvPr>
        <xdr:cNvSpPr/>
      </xdr:nvSpPr>
      <xdr:spPr>
        <a:xfrm>
          <a:off x="20383500" y="1046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49403</xdr:rowOff>
    </xdr:from>
    <xdr:to>
      <xdr:col>111</xdr:col>
      <xdr:colOff>177800</xdr:colOff>
      <xdr:row>61</xdr:row>
      <xdr:rowOff>60706</xdr:rowOff>
    </xdr:to>
    <xdr:cxnSp macro="">
      <xdr:nvCxnSpPr>
        <xdr:cNvPr id="615" name="直線コネクタ 614">
          <a:extLst>
            <a:ext uri="{FF2B5EF4-FFF2-40B4-BE49-F238E27FC236}">
              <a16:creationId xmlns:a16="http://schemas.microsoft.com/office/drawing/2014/main" id="{82D3A8E2-A9DF-4FB3-BC2E-9DC5E282E56E}"/>
            </a:ext>
          </a:extLst>
        </xdr:cNvPr>
        <xdr:cNvCxnSpPr/>
      </xdr:nvCxnSpPr>
      <xdr:spPr>
        <a:xfrm flipV="1">
          <a:off x="20434300" y="10507853"/>
          <a:ext cx="889000" cy="1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19558</xdr:rowOff>
    </xdr:from>
    <xdr:to>
      <xdr:col>102</xdr:col>
      <xdr:colOff>165100</xdr:colOff>
      <xdr:row>61</xdr:row>
      <xdr:rowOff>121158</xdr:rowOff>
    </xdr:to>
    <xdr:sp macro="" textlink="">
      <xdr:nvSpPr>
        <xdr:cNvPr id="616" name="楕円 615">
          <a:extLst>
            <a:ext uri="{FF2B5EF4-FFF2-40B4-BE49-F238E27FC236}">
              <a16:creationId xmlns:a16="http://schemas.microsoft.com/office/drawing/2014/main" id="{FF841F74-B7C7-4D5D-8B77-25D0BAB76A60}"/>
            </a:ext>
          </a:extLst>
        </xdr:cNvPr>
        <xdr:cNvSpPr/>
      </xdr:nvSpPr>
      <xdr:spPr>
        <a:xfrm>
          <a:off x="19494500" y="1047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60706</xdr:rowOff>
    </xdr:from>
    <xdr:to>
      <xdr:col>107</xdr:col>
      <xdr:colOff>50800</xdr:colOff>
      <xdr:row>61</xdr:row>
      <xdr:rowOff>70358</xdr:rowOff>
    </xdr:to>
    <xdr:cxnSp macro="">
      <xdr:nvCxnSpPr>
        <xdr:cNvPr id="617" name="直線コネクタ 616">
          <a:extLst>
            <a:ext uri="{FF2B5EF4-FFF2-40B4-BE49-F238E27FC236}">
              <a16:creationId xmlns:a16="http://schemas.microsoft.com/office/drawing/2014/main" id="{D8CDEC2F-8B21-4DCA-893F-3B8944D63714}"/>
            </a:ext>
          </a:extLst>
        </xdr:cNvPr>
        <xdr:cNvCxnSpPr/>
      </xdr:nvCxnSpPr>
      <xdr:spPr>
        <a:xfrm flipV="1">
          <a:off x="19545300" y="1051915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27051</xdr:rowOff>
    </xdr:from>
    <xdr:to>
      <xdr:col>98</xdr:col>
      <xdr:colOff>38100</xdr:colOff>
      <xdr:row>61</xdr:row>
      <xdr:rowOff>128651</xdr:rowOff>
    </xdr:to>
    <xdr:sp macro="" textlink="">
      <xdr:nvSpPr>
        <xdr:cNvPr id="618" name="楕円 617">
          <a:extLst>
            <a:ext uri="{FF2B5EF4-FFF2-40B4-BE49-F238E27FC236}">
              <a16:creationId xmlns:a16="http://schemas.microsoft.com/office/drawing/2014/main" id="{9B812E88-64D4-4DFA-92CB-FB1E8699DB36}"/>
            </a:ext>
          </a:extLst>
        </xdr:cNvPr>
        <xdr:cNvSpPr/>
      </xdr:nvSpPr>
      <xdr:spPr>
        <a:xfrm>
          <a:off x="18605500" y="1048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70358</xdr:rowOff>
    </xdr:from>
    <xdr:to>
      <xdr:col>102</xdr:col>
      <xdr:colOff>114300</xdr:colOff>
      <xdr:row>61</xdr:row>
      <xdr:rowOff>77851</xdr:rowOff>
    </xdr:to>
    <xdr:cxnSp macro="">
      <xdr:nvCxnSpPr>
        <xdr:cNvPr id="619" name="直線コネクタ 618">
          <a:extLst>
            <a:ext uri="{FF2B5EF4-FFF2-40B4-BE49-F238E27FC236}">
              <a16:creationId xmlns:a16="http://schemas.microsoft.com/office/drawing/2014/main" id="{2747236E-3ED4-4F05-9A35-824C98E48947}"/>
            </a:ext>
          </a:extLst>
        </xdr:cNvPr>
        <xdr:cNvCxnSpPr/>
      </xdr:nvCxnSpPr>
      <xdr:spPr>
        <a:xfrm flipV="1">
          <a:off x="18656300" y="10528808"/>
          <a:ext cx="889000" cy="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163974</xdr:rowOff>
    </xdr:from>
    <xdr:ext cx="469744" cy="259045"/>
    <xdr:sp macro="" textlink="">
      <xdr:nvSpPr>
        <xdr:cNvPr id="620" name="n_1aveValue【学校施設】&#10;一人当たり面積">
          <a:extLst>
            <a:ext uri="{FF2B5EF4-FFF2-40B4-BE49-F238E27FC236}">
              <a16:creationId xmlns:a16="http://schemas.microsoft.com/office/drawing/2014/main" id="{0701B25C-5753-4683-9E9A-3CEE1AA5D28F}"/>
            </a:ext>
          </a:extLst>
        </xdr:cNvPr>
        <xdr:cNvSpPr txBox="1"/>
      </xdr:nvSpPr>
      <xdr:spPr>
        <a:xfrm>
          <a:off x="21075727" y="10622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10812</xdr:rowOff>
    </xdr:from>
    <xdr:ext cx="469744" cy="259045"/>
    <xdr:sp macro="" textlink="">
      <xdr:nvSpPr>
        <xdr:cNvPr id="621" name="n_2aveValue【学校施設】&#10;一人当たり面積">
          <a:extLst>
            <a:ext uri="{FF2B5EF4-FFF2-40B4-BE49-F238E27FC236}">
              <a16:creationId xmlns:a16="http://schemas.microsoft.com/office/drawing/2014/main" id="{5C313D38-2894-4FE4-976B-9B9A9CF5AC7C}"/>
            </a:ext>
          </a:extLst>
        </xdr:cNvPr>
        <xdr:cNvSpPr txBox="1"/>
      </xdr:nvSpPr>
      <xdr:spPr>
        <a:xfrm>
          <a:off x="20199427" y="1064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30243</xdr:rowOff>
    </xdr:from>
    <xdr:ext cx="469744" cy="259045"/>
    <xdr:sp macro="" textlink="">
      <xdr:nvSpPr>
        <xdr:cNvPr id="622" name="n_3aveValue【学校施設】&#10;一人当たり面積">
          <a:extLst>
            <a:ext uri="{FF2B5EF4-FFF2-40B4-BE49-F238E27FC236}">
              <a16:creationId xmlns:a16="http://schemas.microsoft.com/office/drawing/2014/main" id="{918C5903-3671-4B39-8901-6BF72F631CB3}"/>
            </a:ext>
          </a:extLst>
        </xdr:cNvPr>
        <xdr:cNvSpPr txBox="1"/>
      </xdr:nvSpPr>
      <xdr:spPr>
        <a:xfrm>
          <a:off x="19310427" y="10660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142003</xdr:rowOff>
    </xdr:from>
    <xdr:ext cx="469744" cy="259045"/>
    <xdr:sp macro="" textlink="">
      <xdr:nvSpPr>
        <xdr:cNvPr id="623" name="n_4aveValue【学校施設】&#10;一人当たり面積">
          <a:extLst>
            <a:ext uri="{FF2B5EF4-FFF2-40B4-BE49-F238E27FC236}">
              <a16:creationId xmlns:a16="http://schemas.microsoft.com/office/drawing/2014/main" id="{62EF83C6-001B-4B69-BCBD-AE330798001A}"/>
            </a:ext>
          </a:extLst>
        </xdr:cNvPr>
        <xdr:cNvSpPr txBox="1"/>
      </xdr:nvSpPr>
      <xdr:spPr>
        <a:xfrm>
          <a:off x="18421427" y="1025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116730</xdr:rowOff>
    </xdr:from>
    <xdr:ext cx="469744" cy="259045"/>
    <xdr:sp macro="" textlink="">
      <xdr:nvSpPr>
        <xdr:cNvPr id="624" name="n_1mainValue【学校施設】&#10;一人当たり面積">
          <a:extLst>
            <a:ext uri="{FF2B5EF4-FFF2-40B4-BE49-F238E27FC236}">
              <a16:creationId xmlns:a16="http://schemas.microsoft.com/office/drawing/2014/main" id="{4CBB7617-54FD-4FCC-8F78-01AE5E416381}"/>
            </a:ext>
          </a:extLst>
        </xdr:cNvPr>
        <xdr:cNvSpPr txBox="1"/>
      </xdr:nvSpPr>
      <xdr:spPr>
        <a:xfrm>
          <a:off x="21075727" y="10232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128033</xdr:rowOff>
    </xdr:from>
    <xdr:ext cx="469744" cy="259045"/>
    <xdr:sp macro="" textlink="">
      <xdr:nvSpPr>
        <xdr:cNvPr id="625" name="n_2mainValue【学校施設】&#10;一人当たり面積">
          <a:extLst>
            <a:ext uri="{FF2B5EF4-FFF2-40B4-BE49-F238E27FC236}">
              <a16:creationId xmlns:a16="http://schemas.microsoft.com/office/drawing/2014/main" id="{AA7E0C2A-282F-4DE2-B5FF-23DF852E6E6C}"/>
            </a:ext>
          </a:extLst>
        </xdr:cNvPr>
        <xdr:cNvSpPr txBox="1"/>
      </xdr:nvSpPr>
      <xdr:spPr>
        <a:xfrm>
          <a:off x="20199427" y="1024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137685</xdr:rowOff>
    </xdr:from>
    <xdr:ext cx="469744" cy="259045"/>
    <xdr:sp macro="" textlink="">
      <xdr:nvSpPr>
        <xdr:cNvPr id="626" name="n_3mainValue【学校施設】&#10;一人当たり面積">
          <a:extLst>
            <a:ext uri="{FF2B5EF4-FFF2-40B4-BE49-F238E27FC236}">
              <a16:creationId xmlns:a16="http://schemas.microsoft.com/office/drawing/2014/main" id="{2429E1BE-9040-4C76-8ED0-6DEA41578E80}"/>
            </a:ext>
          </a:extLst>
        </xdr:cNvPr>
        <xdr:cNvSpPr txBox="1"/>
      </xdr:nvSpPr>
      <xdr:spPr>
        <a:xfrm>
          <a:off x="19310427" y="10253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119778</xdr:rowOff>
    </xdr:from>
    <xdr:ext cx="469744" cy="259045"/>
    <xdr:sp macro="" textlink="">
      <xdr:nvSpPr>
        <xdr:cNvPr id="627" name="n_4mainValue【学校施設】&#10;一人当たり面積">
          <a:extLst>
            <a:ext uri="{FF2B5EF4-FFF2-40B4-BE49-F238E27FC236}">
              <a16:creationId xmlns:a16="http://schemas.microsoft.com/office/drawing/2014/main" id="{F3DE9458-58B5-48D6-B7E5-0C7C91458961}"/>
            </a:ext>
          </a:extLst>
        </xdr:cNvPr>
        <xdr:cNvSpPr txBox="1"/>
      </xdr:nvSpPr>
      <xdr:spPr>
        <a:xfrm>
          <a:off x="18421427" y="10578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EA935488-7499-4AE8-97B1-B46D23C7F74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1C387737-16BD-424D-8544-BDA1DFCF498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C89600B7-91E9-47C7-BBEA-0D5DB08C298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A45C136A-3BCB-4867-8C14-39B8E4A12DB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F82BFA34-35C7-4C8C-95EB-D5F4FE601F0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60008145-3BA0-48BA-B7B1-CD20629198D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64CF3D3B-9CE5-4DEB-B61C-64B313FE04A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A155F81E-DD92-4B26-BC2E-3D1C9F121C6B}"/>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a:extLst>
            <a:ext uri="{FF2B5EF4-FFF2-40B4-BE49-F238E27FC236}">
              <a16:creationId xmlns:a16="http://schemas.microsoft.com/office/drawing/2014/main" id="{700F0504-A64D-4F7D-868A-B95D7FA9C75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a:extLst>
            <a:ext uri="{FF2B5EF4-FFF2-40B4-BE49-F238E27FC236}">
              <a16:creationId xmlns:a16="http://schemas.microsoft.com/office/drawing/2014/main" id="{4D197B6B-F2E8-4B3A-A65C-F36BAC6C18D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a:extLst>
            <a:ext uri="{FF2B5EF4-FFF2-40B4-BE49-F238E27FC236}">
              <a16:creationId xmlns:a16="http://schemas.microsoft.com/office/drawing/2014/main" id="{D1E774DA-857E-4A00-B298-3D6D78024A6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a:extLst>
            <a:ext uri="{FF2B5EF4-FFF2-40B4-BE49-F238E27FC236}">
              <a16:creationId xmlns:a16="http://schemas.microsoft.com/office/drawing/2014/main" id="{A802D741-96E9-4F15-95FF-67A0FC9F600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a:extLst>
            <a:ext uri="{FF2B5EF4-FFF2-40B4-BE49-F238E27FC236}">
              <a16:creationId xmlns:a16="http://schemas.microsoft.com/office/drawing/2014/main" id="{6F952BA5-4289-4087-82D9-0CA205BA117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a:extLst>
            <a:ext uri="{FF2B5EF4-FFF2-40B4-BE49-F238E27FC236}">
              <a16:creationId xmlns:a16="http://schemas.microsoft.com/office/drawing/2014/main" id="{A68AE17E-A229-4169-A139-18CD11099DA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a:extLst>
            <a:ext uri="{FF2B5EF4-FFF2-40B4-BE49-F238E27FC236}">
              <a16:creationId xmlns:a16="http://schemas.microsoft.com/office/drawing/2014/main" id="{76D72EED-85DB-4B3C-8C8E-E651FDE4986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a:extLst>
            <a:ext uri="{FF2B5EF4-FFF2-40B4-BE49-F238E27FC236}">
              <a16:creationId xmlns:a16="http://schemas.microsoft.com/office/drawing/2014/main" id="{62C7C7C7-96CD-4191-AB0A-A806522D8525}"/>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a:extLst>
            <a:ext uri="{FF2B5EF4-FFF2-40B4-BE49-F238E27FC236}">
              <a16:creationId xmlns:a16="http://schemas.microsoft.com/office/drawing/2014/main" id="{0AF111D0-DA04-47AB-9E88-8526C83C3B7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a:extLst>
            <a:ext uri="{FF2B5EF4-FFF2-40B4-BE49-F238E27FC236}">
              <a16:creationId xmlns:a16="http://schemas.microsoft.com/office/drawing/2014/main" id="{AD0FFA49-5EF9-436E-B6F8-6BE8A4DF407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a:extLst>
            <a:ext uri="{FF2B5EF4-FFF2-40B4-BE49-F238E27FC236}">
              <a16:creationId xmlns:a16="http://schemas.microsoft.com/office/drawing/2014/main" id="{E3C80093-CA5C-404F-A7C2-9577FE8C479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a:extLst>
            <a:ext uri="{FF2B5EF4-FFF2-40B4-BE49-F238E27FC236}">
              <a16:creationId xmlns:a16="http://schemas.microsoft.com/office/drawing/2014/main" id="{E16089FC-A2EC-4486-A03E-FF4D2223D95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a:extLst>
            <a:ext uri="{FF2B5EF4-FFF2-40B4-BE49-F238E27FC236}">
              <a16:creationId xmlns:a16="http://schemas.microsoft.com/office/drawing/2014/main" id="{39B73E9B-6A79-4A9F-A023-98954718AD6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a:extLst>
            <a:ext uri="{FF2B5EF4-FFF2-40B4-BE49-F238E27FC236}">
              <a16:creationId xmlns:a16="http://schemas.microsoft.com/office/drawing/2014/main" id="{FDBE5E4E-1F4D-47DC-9384-1B0A8AAE6AF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a:extLst>
            <a:ext uri="{FF2B5EF4-FFF2-40B4-BE49-F238E27FC236}">
              <a16:creationId xmlns:a16="http://schemas.microsoft.com/office/drawing/2014/main" id="{C8487EC8-0054-48CC-9706-5238ED3ACBB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a:extLst>
            <a:ext uri="{FF2B5EF4-FFF2-40B4-BE49-F238E27FC236}">
              <a16:creationId xmlns:a16="http://schemas.microsoft.com/office/drawing/2014/main" id="{D7DFEDBE-5F93-4E4D-80DA-AF020DEC742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52" name="正方形/長方形 651">
          <a:extLst>
            <a:ext uri="{FF2B5EF4-FFF2-40B4-BE49-F238E27FC236}">
              <a16:creationId xmlns:a16="http://schemas.microsoft.com/office/drawing/2014/main" id="{878C8E2B-1235-4C73-9C67-1DD75A043B1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3" name="正方形/長方形 652">
          <a:extLst>
            <a:ext uri="{FF2B5EF4-FFF2-40B4-BE49-F238E27FC236}">
              <a16:creationId xmlns:a16="http://schemas.microsoft.com/office/drawing/2014/main" id="{2FDB2242-ECDB-45D1-A62F-902FF98DD55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4" name="正方形/長方形 653">
          <a:extLst>
            <a:ext uri="{FF2B5EF4-FFF2-40B4-BE49-F238E27FC236}">
              <a16:creationId xmlns:a16="http://schemas.microsoft.com/office/drawing/2014/main" id="{4FAC6F0A-878C-4559-BFE6-225A9DE8416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5" name="正方形/長方形 654">
          <a:extLst>
            <a:ext uri="{FF2B5EF4-FFF2-40B4-BE49-F238E27FC236}">
              <a16:creationId xmlns:a16="http://schemas.microsoft.com/office/drawing/2014/main" id="{58AF6C3C-9B8C-45F5-B744-FC49D0A7377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6" name="正方形/長方形 655">
          <a:extLst>
            <a:ext uri="{FF2B5EF4-FFF2-40B4-BE49-F238E27FC236}">
              <a16:creationId xmlns:a16="http://schemas.microsoft.com/office/drawing/2014/main" id="{2EFAABC6-1EC8-43DF-A299-4ED13EE0986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7" name="正方形/長方形 656">
          <a:extLst>
            <a:ext uri="{FF2B5EF4-FFF2-40B4-BE49-F238E27FC236}">
              <a16:creationId xmlns:a16="http://schemas.microsoft.com/office/drawing/2014/main" id="{AE1B3BFA-8132-4192-8C88-2BE0DC8137C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8" name="正方形/長方形 657">
          <a:extLst>
            <a:ext uri="{FF2B5EF4-FFF2-40B4-BE49-F238E27FC236}">
              <a16:creationId xmlns:a16="http://schemas.microsoft.com/office/drawing/2014/main" id="{7ACFDD64-83BB-47DD-8196-149CC6917C0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9" name="正方形/長方形 658">
          <a:extLst>
            <a:ext uri="{FF2B5EF4-FFF2-40B4-BE49-F238E27FC236}">
              <a16:creationId xmlns:a16="http://schemas.microsoft.com/office/drawing/2014/main" id="{87510487-BD12-4811-944A-7FF251F8F989}"/>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60" name="正方形/長方形 659">
          <a:extLst>
            <a:ext uri="{FF2B5EF4-FFF2-40B4-BE49-F238E27FC236}">
              <a16:creationId xmlns:a16="http://schemas.microsoft.com/office/drawing/2014/main" id="{91752182-7514-45BE-BDE0-FBCA1DBCD4A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1" name="正方形/長方形 660">
          <a:extLst>
            <a:ext uri="{FF2B5EF4-FFF2-40B4-BE49-F238E27FC236}">
              <a16:creationId xmlns:a16="http://schemas.microsoft.com/office/drawing/2014/main" id="{6BB2E73C-1C11-44E1-B818-196E269C3A4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2" name="テキスト ボックス 661">
          <a:extLst>
            <a:ext uri="{FF2B5EF4-FFF2-40B4-BE49-F238E27FC236}">
              <a16:creationId xmlns:a16="http://schemas.microsoft.com/office/drawing/2014/main" id="{36FE40CA-0EE1-4E6D-82AB-9BCA9018174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道路については、類似団体平均の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65.2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％を大きく上回る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94.2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％の結果となったが、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固定資産台帳整備時、供用開始日が不詳の道路資産について、開始年度を昭和元年度で設定した物件が多数あり、減価償却率を大きく引き上げている。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5F9718E-0312-4BCD-97D9-73FF3215834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50B53B4-4410-4971-AE36-8646B0A1BEC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5760E2E-89E8-43C4-8B67-774084BCCC2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D0DB3E0-BF0E-41ED-8254-D8E69A29684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福島県只見町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A3FBE64-A1FC-4152-B0A1-87916BCD542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1AF3531-EE51-4221-A3BB-05599CAA37A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ED626E0-51B2-4BC9-9A2C-4F3DF176752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82E6898-F0E4-4AD1-BE1C-60CF13700E4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848FF08-2046-4B76-9CE8-378A10F6E57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0BD36F2-175B-43D4-BD34-8B92F3B950D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4,178
4,146
747.56
6,495,715
6,294,337
117,113
3,513,588
6,397,718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E145E16-DCBC-44CD-AC4E-8BADEEAC5DD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9D0BC7F-D817-4A4B-8F54-E11FD5A6CAE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978720C-1184-4C8A-889C-D63EBFCDBDE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FBED7D2-1ED6-4834-A329-88F2935F230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3E48D65-C825-4827-A2B0-F21214254F3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746F40A-78E6-4426-AB09-D1849FC7AC41}"/>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A4B4E31-D6C9-44DB-9752-815F9A06359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0AF571F-65AC-4ED5-8177-D0601B0D378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0531CD8-C9C9-44A5-84E9-967E12DBCC6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59EE10A-03E6-44CF-91AF-8B217413B58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C350956-71FE-4041-AA5C-22E713F4B1B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C72863D-ED3E-4C49-8FD5-ACDBB88CA41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145A655-918C-4191-8EDC-AAF7DA12725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FE89945-0D9E-4F06-98A6-00F21C5E660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E102557-B16A-40C2-A8F6-3553A90A4A2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EA3F229-361B-47FB-8AA1-7B5B52A9BB8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DF0E63E-016F-417B-BC2B-1701BDE1AFB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274DC07-FEC7-47D4-876C-E066FBEB22C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A26C796-4C17-4998-B391-EC0FBF774D8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9FF2E2A-F6AC-4A4E-A9F9-D56E376E9D73}"/>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6EA7C6F-C86D-4144-9BE9-DA29E77320B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C667D49-36A9-4E76-BFC2-E401EB919FE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7A37742-D9BB-4FAA-A31A-09C7656C859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27433CE-F78C-4DF9-B807-41BD1DF5E03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2A2A7C9-B4B8-434B-AB3E-2CEE8FCE1B0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A790AC8-679E-45BC-B324-5B8F4E5C290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1BF7364-532A-4ADE-8948-3135006949E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DB9FB19-BB1F-4496-94A4-913A70A8223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19F7939-097F-4DEE-93B1-D04CD99D0929}"/>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B0C9873E-A743-4EBE-95F3-D4D2003684A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6FFCA5B4-1F48-4E7E-BA7B-0B8FF9A383E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E6BF9755-BC36-4BEA-804E-FD83AA00776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8D4017A-2CD5-4ADF-96E1-E705943BDCC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4605476F-2BFD-460F-ADF8-B453E02334F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FE379C10-3815-4F25-8C78-54812296031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9A81A58C-90B9-41D9-AC73-CF558E8CF68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FFF44428-0E12-4D8F-A820-85530CFE3F43}"/>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7032165C-5732-45FB-A2C0-84EF60C5072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CF4F88A9-2D57-4FFF-B605-B2F501D414A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8A16D6B-4F58-45CF-A81D-00925AF1A35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94ACA1C0-7250-420B-B3D1-781AA6BCC2C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21AB19D6-36AA-4409-9E12-CF74E092F90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234B950D-56A2-4759-AC5E-BEAB081D94E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B05111DE-1D99-432E-99B7-D33132F763B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F61313F2-1615-43C1-ADE2-5E59BAFDAFFF}"/>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a:extLst>
            <a:ext uri="{FF2B5EF4-FFF2-40B4-BE49-F238E27FC236}">
              <a16:creationId xmlns:a16="http://schemas.microsoft.com/office/drawing/2014/main" id="{71211669-F7B3-4A8B-8A14-A131CDBFD20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a:extLst>
            <a:ext uri="{FF2B5EF4-FFF2-40B4-BE49-F238E27FC236}">
              <a16:creationId xmlns:a16="http://schemas.microsoft.com/office/drawing/2014/main" id="{3C2758ED-FFA7-468A-804B-1C3E581F897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a:extLst>
            <a:ext uri="{FF2B5EF4-FFF2-40B4-BE49-F238E27FC236}">
              <a16:creationId xmlns:a16="http://schemas.microsoft.com/office/drawing/2014/main" id="{19837DF6-58BA-40E2-A63D-112A0949A11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a:extLst>
            <a:ext uri="{FF2B5EF4-FFF2-40B4-BE49-F238E27FC236}">
              <a16:creationId xmlns:a16="http://schemas.microsoft.com/office/drawing/2014/main" id="{442D42C7-4367-49D5-8A7D-86EA05727EA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a:extLst>
            <a:ext uri="{FF2B5EF4-FFF2-40B4-BE49-F238E27FC236}">
              <a16:creationId xmlns:a16="http://schemas.microsoft.com/office/drawing/2014/main" id="{378EBF1E-25E8-4A25-9A85-63F8025EFF3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a:extLst>
            <a:ext uri="{FF2B5EF4-FFF2-40B4-BE49-F238E27FC236}">
              <a16:creationId xmlns:a16="http://schemas.microsoft.com/office/drawing/2014/main" id="{D8E00D85-191F-4DEB-B237-5881CD6D2F1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a:extLst>
            <a:ext uri="{FF2B5EF4-FFF2-40B4-BE49-F238E27FC236}">
              <a16:creationId xmlns:a16="http://schemas.microsoft.com/office/drawing/2014/main" id="{8653B9D9-04AF-4B17-8F02-805EF55998E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a:extLst>
            <a:ext uri="{FF2B5EF4-FFF2-40B4-BE49-F238E27FC236}">
              <a16:creationId xmlns:a16="http://schemas.microsoft.com/office/drawing/2014/main" id="{E84ABB52-48D2-4EFB-8D08-E6E3D001D9F7}"/>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a:extLst>
            <a:ext uri="{FF2B5EF4-FFF2-40B4-BE49-F238E27FC236}">
              <a16:creationId xmlns:a16="http://schemas.microsoft.com/office/drawing/2014/main" id="{8E4EB589-B96D-445A-8E28-1C47520D924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a:extLst>
            <a:ext uri="{FF2B5EF4-FFF2-40B4-BE49-F238E27FC236}">
              <a16:creationId xmlns:a16="http://schemas.microsoft.com/office/drawing/2014/main" id="{F71547C1-02F3-4621-A5BB-ED30ACA7A4F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a:extLst>
            <a:ext uri="{FF2B5EF4-FFF2-40B4-BE49-F238E27FC236}">
              <a16:creationId xmlns:a16="http://schemas.microsoft.com/office/drawing/2014/main" id="{19A1637C-F52D-4887-BDA7-3D90F3B7AAB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a:extLst>
            <a:ext uri="{FF2B5EF4-FFF2-40B4-BE49-F238E27FC236}">
              <a16:creationId xmlns:a16="http://schemas.microsoft.com/office/drawing/2014/main" id="{AAC3DD30-2EA8-48F8-A59E-609572FA541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a:extLst>
            <a:ext uri="{FF2B5EF4-FFF2-40B4-BE49-F238E27FC236}">
              <a16:creationId xmlns:a16="http://schemas.microsoft.com/office/drawing/2014/main" id="{4131B8B5-D5E5-4BB2-A693-2C81C6475D9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a:extLst>
            <a:ext uri="{FF2B5EF4-FFF2-40B4-BE49-F238E27FC236}">
              <a16:creationId xmlns:a16="http://schemas.microsoft.com/office/drawing/2014/main" id="{1B4CE2EA-9D7F-41BC-930B-CC46794EE4B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a:extLst>
            <a:ext uri="{FF2B5EF4-FFF2-40B4-BE49-F238E27FC236}">
              <a16:creationId xmlns:a16="http://schemas.microsoft.com/office/drawing/2014/main" id="{AED5C314-82D7-422C-A3C6-010EBAA0C49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a:extLst>
            <a:ext uri="{FF2B5EF4-FFF2-40B4-BE49-F238E27FC236}">
              <a16:creationId xmlns:a16="http://schemas.microsoft.com/office/drawing/2014/main" id="{6DEA759E-0E33-4E9D-BBB6-88CB27E2FE3E}"/>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73" name="正方形/長方形 72">
          <a:extLst>
            <a:ext uri="{FF2B5EF4-FFF2-40B4-BE49-F238E27FC236}">
              <a16:creationId xmlns:a16="http://schemas.microsoft.com/office/drawing/2014/main" id="{920D17A5-8F99-46DD-BEB9-C08137C80B0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74" name="正方形/長方形 73">
          <a:extLst>
            <a:ext uri="{FF2B5EF4-FFF2-40B4-BE49-F238E27FC236}">
              <a16:creationId xmlns:a16="http://schemas.microsoft.com/office/drawing/2014/main" id="{D5F3CDBE-A894-4AD5-8ED9-A478A11EF09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75" name="正方形/長方形 74">
          <a:extLst>
            <a:ext uri="{FF2B5EF4-FFF2-40B4-BE49-F238E27FC236}">
              <a16:creationId xmlns:a16="http://schemas.microsoft.com/office/drawing/2014/main" id="{4C762F2C-AEDF-4745-9D4E-AED4DA080C2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76" name="正方形/長方形 75">
          <a:extLst>
            <a:ext uri="{FF2B5EF4-FFF2-40B4-BE49-F238E27FC236}">
              <a16:creationId xmlns:a16="http://schemas.microsoft.com/office/drawing/2014/main" id="{3782DA34-C6AC-49DD-900E-C0420E84B9A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77" name="正方形/長方形 76">
          <a:extLst>
            <a:ext uri="{FF2B5EF4-FFF2-40B4-BE49-F238E27FC236}">
              <a16:creationId xmlns:a16="http://schemas.microsoft.com/office/drawing/2014/main" id="{F4E96486-2444-4D47-9D04-B6F06D4FDBC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78" name="正方形/長方形 77">
          <a:extLst>
            <a:ext uri="{FF2B5EF4-FFF2-40B4-BE49-F238E27FC236}">
              <a16:creationId xmlns:a16="http://schemas.microsoft.com/office/drawing/2014/main" id="{325BF169-2D2A-494B-AC4A-F2E08E32AA1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79" name="正方形/長方形 78">
          <a:extLst>
            <a:ext uri="{FF2B5EF4-FFF2-40B4-BE49-F238E27FC236}">
              <a16:creationId xmlns:a16="http://schemas.microsoft.com/office/drawing/2014/main" id="{8F554174-52EC-42C7-A6A1-6A58A885F96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80" name="正方形/長方形 79">
          <a:extLst>
            <a:ext uri="{FF2B5EF4-FFF2-40B4-BE49-F238E27FC236}">
              <a16:creationId xmlns:a16="http://schemas.microsoft.com/office/drawing/2014/main" id="{A049C52F-6163-4C66-9C7E-CC85516AC833}"/>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81" name="正方形/長方形 80">
          <a:extLst>
            <a:ext uri="{FF2B5EF4-FFF2-40B4-BE49-F238E27FC236}">
              <a16:creationId xmlns:a16="http://schemas.microsoft.com/office/drawing/2014/main" id="{39651AB2-A8A7-4C34-9407-A3B48C78664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82" name="正方形/長方形 81">
          <a:extLst>
            <a:ext uri="{FF2B5EF4-FFF2-40B4-BE49-F238E27FC236}">
              <a16:creationId xmlns:a16="http://schemas.microsoft.com/office/drawing/2014/main" id="{6573B749-8E59-498F-A2C7-B8A637DF55B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83" name="正方形/長方形 82">
          <a:extLst>
            <a:ext uri="{FF2B5EF4-FFF2-40B4-BE49-F238E27FC236}">
              <a16:creationId xmlns:a16="http://schemas.microsoft.com/office/drawing/2014/main" id="{F418C23E-236C-4D72-ADE6-40A8B21177F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84" name="正方形/長方形 83">
          <a:extLst>
            <a:ext uri="{FF2B5EF4-FFF2-40B4-BE49-F238E27FC236}">
              <a16:creationId xmlns:a16="http://schemas.microsoft.com/office/drawing/2014/main" id="{B91DDAC0-AC4F-4138-943C-4591A36962F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85" name="正方形/長方形 84">
          <a:extLst>
            <a:ext uri="{FF2B5EF4-FFF2-40B4-BE49-F238E27FC236}">
              <a16:creationId xmlns:a16="http://schemas.microsoft.com/office/drawing/2014/main" id="{9AD59CFF-1831-4862-BBD0-9124983CBB0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86" name="正方形/長方形 85">
          <a:extLst>
            <a:ext uri="{FF2B5EF4-FFF2-40B4-BE49-F238E27FC236}">
              <a16:creationId xmlns:a16="http://schemas.microsoft.com/office/drawing/2014/main" id="{F1EED819-8587-4C1E-8324-D201F06F4F4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87" name="正方形/長方形 86">
          <a:extLst>
            <a:ext uri="{FF2B5EF4-FFF2-40B4-BE49-F238E27FC236}">
              <a16:creationId xmlns:a16="http://schemas.microsoft.com/office/drawing/2014/main" id="{FE320A07-8DF0-4F0C-9EAB-28D5F4A0662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88" name="正方形/長方形 87">
          <a:extLst>
            <a:ext uri="{FF2B5EF4-FFF2-40B4-BE49-F238E27FC236}">
              <a16:creationId xmlns:a16="http://schemas.microsoft.com/office/drawing/2014/main" id="{308235DE-7502-49AD-88D7-DA0C0AA12E2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89" name="正方形/長方形 88">
          <a:extLst>
            <a:ext uri="{FF2B5EF4-FFF2-40B4-BE49-F238E27FC236}">
              <a16:creationId xmlns:a16="http://schemas.microsoft.com/office/drawing/2014/main" id="{85BB2E1F-5C16-4721-99CC-A359CD6716B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90" name="正方形/長方形 89">
          <a:extLst>
            <a:ext uri="{FF2B5EF4-FFF2-40B4-BE49-F238E27FC236}">
              <a16:creationId xmlns:a16="http://schemas.microsoft.com/office/drawing/2014/main" id="{BD4F6F0B-C821-4CC8-9F87-6B9F843933B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91" name="正方形/長方形 90">
          <a:extLst>
            <a:ext uri="{FF2B5EF4-FFF2-40B4-BE49-F238E27FC236}">
              <a16:creationId xmlns:a16="http://schemas.microsoft.com/office/drawing/2014/main" id="{C2A9297D-EBBB-428D-80A4-3856FEB8F8D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92" name="正方形/長方形 91">
          <a:extLst>
            <a:ext uri="{FF2B5EF4-FFF2-40B4-BE49-F238E27FC236}">
              <a16:creationId xmlns:a16="http://schemas.microsoft.com/office/drawing/2014/main" id="{2FDCCE98-05ED-475F-99E7-2E30D1EE60D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93" name="正方形/長方形 92">
          <a:extLst>
            <a:ext uri="{FF2B5EF4-FFF2-40B4-BE49-F238E27FC236}">
              <a16:creationId xmlns:a16="http://schemas.microsoft.com/office/drawing/2014/main" id="{68E4C4BC-9B9E-4F51-911B-4095431F22E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94" name="正方形/長方形 93">
          <a:extLst>
            <a:ext uri="{FF2B5EF4-FFF2-40B4-BE49-F238E27FC236}">
              <a16:creationId xmlns:a16="http://schemas.microsoft.com/office/drawing/2014/main" id="{6DA3F001-DA22-4750-AD6A-F592239FB6E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95" name="正方形/長方形 94">
          <a:extLst>
            <a:ext uri="{FF2B5EF4-FFF2-40B4-BE49-F238E27FC236}">
              <a16:creationId xmlns:a16="http://schemas.microsoft.com/office/drawing/2014/main" id="{B79EB2DF-CF17-4B18-A346-75B7FA74465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96" name="正方形/長方形 95">
          <a:extLst>
            <a:ext uri="{FF2B5EF4-FFF2-40B4-BE49-F238E27FC236}">
              <a16:creationId xmlns:a16="http://schemas.microsoft.com/office/drawing/2014/main" id="{A981D983-26B4-4AA6-A046-2DC006F87611}"/>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97" name="正方形/長方形 96">
          <a:extLst>
            <a:ext uri="{FF2B5EF4-FFF2-40B4-BE49-F238E27FC236}">
              <a16:creationId xmlns:a16="http://schemas.microsoft.com/office/drawing/2014/main" id="{C513D603-0A57-440F-9FAB-DE7BB852BCB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98" name="正方形/長方形 97">
          <a:extLst>
            <a:ext uri="{FF2B5EF4-FFF2-40B4-BE49-F238E27FC236}">
              <a16:creationId xmlns:a16="http://schemas.microsoft.com/office/drawing/2014/main" id="{290C0405-E145-4DD0-B450-82F7AA70F47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99" name="正方形/長方形 98">
          <a:extLst>
            <a:ext uri="{FF2B5EF4-FFF2-40B4-BE49-F238E27FC236}">
              <a16:creationId xmlns:a16="http://schemas.microsoft.com/office/drawing/2014/main" id="{4F19F4D7-2622-403E-948C-FA23EA625B3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00" name="正方形/長方形 99">
          <a:extLst>
            <a:ext uri="{FF2B5EF4-FFF2-40B4-BE49-F238E27FC236}">
              <a16:creationId xmlns:a16="http://schemas.microsoft.com/office/drawing/2014/main" id="{72881308-D082-4001-A59E-68031491A7F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01" name="正方形/長方形 100">
          <a:extLst>
            <a:ext uri="{FF2B5EF4-FFF2-40B4-BE49-F238E27FC236}">
              <a16:creationId xmlns:a16="http://schemas.microsoft.com/office/drawing/2014/main" id="{A67192F5-13FD-4090-A811-24AB53B79C9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02" name="正方形/長方形 101">
          <a:extLst>
            <a:ext uri="{FF2B5EF4-FFF2-40B4-BE49-F238E27FC236}">
              <a16:creationId xmlns:a16="http://schemas.microsoft.com/office/drawing/2014/main" id="{73B302EA-A26C-4C13-B836-EA2B38C1010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03" name="正方形/長方形 102">
          <a:extLst>
            <a:ext uri="{FF2B5EF4-FFF2-40B4-BE49-F238E27FC236}">
              <a16:creationId xmlns:a16="http://schemas.microsoft.com/office/drawing/2014/main" id="{23A14347-5DFF-4299-AE39-6BF5B19FEE9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04" name="正方形/長方形 103">
          <a:extLst>
            <a:ext uri="{FF2B5EF4-FFF2-40B4-BE49-F238E27FC236}">
              <a16:creationId xmlns:a16="http://schemas.microsoft.com/office/drawing/2014/main" id="{EC795A46-16DB-4D1D-A3FD-F9387CEF4091}"/>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05" name="正方形/長方形 104">
          <a:extLst>
            <a:ext uri="{FF2B5EF4-FFF2-40B4-BE49-F238E27FC236}">
              <a16:creationId xmlns:a16="http://schemas.microsoft.com/office/drawing/2014/main" id="{CAF249D0-8022-484F-9752-BF110B80EC6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06" name="正方形/長方形 105">
          <a:extLst>
            <a:ext uri="{FF2B5EF4-FFF2-40B4-BE49-F238E27FC236}">
              <a16:creationId xmlns:a16="http://schemas.microsoft.com/office/drawing/2014/main" id="{ABF0AC0F-9314-4506-8369-10349BC3620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07" name="正方形/長方形 106">
          <a:extLst>
            <a:ext uri="{FF2B5EF4-FFF2-40B4-BE49-F238E27FC236}">
              <a16:creationId xmlns:a16="http://schemas.microsoft.com/office/drawing/2014/main" id="{E2AB2A41-4880-46C7-BF4D-F584F03E252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08" name="正方形/長方形 107">
          <a:extLst>
            <a:ext uri="{FF2B5EF4-FFF2-40B4-BE49-F238E27FC236}">
              <a16:creationId xmlns:a16="http://schemas.microsoft.com/office/drawing/2014/main" id="{6F886891-92A2-4CE9-97AA-F4757045C30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09" name="正方形/長方形 108">
          <a:extLst>
            <a:ext uri="{FF2B5EF4-FFF2-40B4-BE49-F238E27FC236}">
              <a16:creationId xmlns:a16="http://schemas.microsoft.com/office/drawing/2014/main" id="{3A64E538-56BB-491A-96E0-003B7865793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10" name="正方形/長方形 109">
          <a:extLst>
            <a:ext uri="{FF2B5EF4-FFF2-40B4-BE49-F238E27FC236}">
              <a16:creationId xmlns:a16="http://schemas.microsoft.com/office/drawing/2014/main" id="{7C64C17D-AC40-404C-A18D-22F6A67145A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11" name="正方形/長方形 110">
          <a:extLst>
            <a:ext uri="{FF2B5EF4-FFF2-40B4-BE49-F238E27FC236}">
              <a16:creationId xmlns:a16="http://schemas.microsoft.com/office/drawing/2014/main" id="{9EA5B777-B91B-4AA3-A6C6-77E2BA9B90E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12" name="正方形/長方形 111">
          <a:extLst>
            <a:ext uri="{FF2B5EF4-FFF2-40B4-BE49-F238E27FC236}">
              <a16:creationId xmlns:a16="http://schemas.microsoft.com/office/drawing/2014/main" id="{816B38AA-7ADD-4D0B-B2A4-23C3144EEFAB}"/>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113" name="正方形/長方形 112">
          <a:extLst>
            <a:ext uri="{FF2B5EF4-FFF2-40B4-BE49-F238E27FC236}">
              <a16:creationId xmlns:a16="http://schemas.microsoft.com/office/drawing/2014/main" id="{F6327340-D5DF-4418-A2FB-2403EA9D49F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14" name="正方形/長方形 113">
          <a:extLst>
            <a:ext uri="{FF2B5EF4-FFF2-40B4-BE49-F238E27FC236}">
              <a16:creationId xmlns:a16="http://schemas.microsoft.com/office/drawing/2014/main" id="{5E54DF6E-CBE9-4AF4-BCCE-739F1544A27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15" name="正方形/長方形 114">
          <a:extLst>
            <a:ext uri="{FF2B5EF4-FFF2-40B4-BE49-F238E27FC236}">
              <a16:creationId xmlns:a16="http://schemas.microsoft.com/office/drawing/2014/main" id="{F9F7D2F7-C070-4061-A2A0-3352FBABBCA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16" name="正方形/長方形 115">
          <a:extLst>
            <a:ext uri="{FF2B5EF4-FFF2-40B4-BE49-F238E27FC236}">
              <a16:creationId xmlns:a16="http://schemas.microsoft.com/office/drawing/2014/main" id="{841896F3-B900-49A8-8B6D-4531EE62D03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17" name="正方形/長方形 116">
          <a:extLst>
            <a:ext uri="{FF2B5EF4-FFF2-40B4-BE49-F238E27FC236}">
              <a16:creationId xmlns:a16="http://schemas.microsoft.com/office/drawing/2014/main" id="{26F6D2A2-6BCA-4725-824F-CDD4712DF1B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18" name="正方形/長方形 117">
          <a:extLst>
            <a:ext uri="{FF2B5EF4-FFF2-40B4-BE49-F238E27FC236}">
              <a16:creationId xmlns:a16="http://schemas.microsoft.com/office/drawing/2014/main" id="{40FB6A21-AF18-4CE6-8485-77DC2AE7429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19" name="正方形/長方形 118">
          <a:extLst>
            <a:ext uri="{FF2B5EF4-FFF2-40B4-BE49-F238E27FC236}">
              <a16:creationId xmlns:a16="http://schemas.microsoft.com/office/drawing/2014/main" id="{44E39F40-FE08-441B-924F-BB374D0E800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20" name="正方形/長方形 119">
          <a:extLst>
            <a:ext uri="{FF2B5EF4-FFF2-40B4-BE49-F238E27FC236}">
              <a16:creationId xmlns:a16="http://schemas.microsoft.com/office/drawing/2014/main" id="{037BE84E-3224-4638-A18F-848CF4FDC56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121" name="テキスト ボックス 120">
          <a:extLst>
            <a:ext uri="{FF2B5EF4-FFF2-40B4-BE49-F238E27FC236}">
              <a16:creationId xmlns:a16="http://schemas.microsoft.com/office/drawing/2014/main" id="{01CB0498-F665-4169-A0A9-70E772BC3A6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122" name="直線コネクタ 121">
          <a:extLst>
            <a:ext uri="{FF2B5EF4-FFF2-40B4-BE49-F238E27FC236}">
              <a16:creationId xmlns:a16="http://schemas.microsoft.com/office/drawing/2014/main" id="{5F199B78-0753-4519-BD33-8BD6F922DFB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123" name="テキスト ボックス 122">
          <a:extLst>
            <a:ext uri="{FF2B5EF4-FFF2-40B4-BE49-F238E27FC236}">
              <a16:creationId xmlns:a16="http://schemas.microsoft.com/office/drawing/2014/main" id="{8D08F5D1-C37B-47AF-8F3E-F6CCF9687AB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124" name="直線コネクタ 123">
          <a:extLst>
            <a:ext uri="{FF2B5EF4-FFF2-40B4-BE49-F238E27FC236}">
              <a16:creationId xmlns:a16="http://schemas.microsoft.com/office/drawing/2014/main" id="{52E034D5-06B0-4D02-9D2F-46D5A12E637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125" name="テキスト ボックス 124">
          <a:extLst>
            <a:ext uri="{FF2B5EF4-FFF2-40B4-BE49-F238E27FC236}">
              <a16:creationId xmlns:a16="http://schemas.microsoft.com/office/drawing/2014/main" id="{84CDABE6-46DB-4A25-B9E9-CFF12498C3D8}"/>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126" name="直線コネクタ 125">
          <a:extLst>
            <a:ext uri="{FF2B5EF4-FFF2-40B4-BE49-F238E27FC236}">
              <a16:creationId xmlns:a16="http://schemas.microsoft.com/office/drawing/2014/main" id="{9027F683-107E-48DD-B1B6-D77882219905}"/>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127" name="テキスト ボックス 126">
          <a:extLst>
            <a:ext uri="{FF2B5EF4-FFF2-40B4-BE49-F238E27FC236}">
              <a16:creationId xmlns:a16="http://schemas.microsoft.com/office/drawing/2014/main" id="{A0488C01-F4C9-4961-9493-14FFDEE5A1DE}"/>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128" name="直線コネクタ 127">
          <a:extLst>
            <a:ext uri="{FF2B5EF4-FFF2-40B4-BE49-F238E27FC236}">
              <a16:creationId xmlns:a16="http://schemas.microsoft.com/office/drawing/2014/main" id="{B255CACE-5505-4F6A-88BA-B7FB56FA8362}"/>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129" name="テキスト ボックス 128">
          <a:extLst>
            <a:ext uri="{FF2B5EF4-FFF2-40B4-BE49-F238E27FC236}">
              <a16:creationId xmlns:a16="http://schemas.microsoft.com/office/drawing/2014/main" id="{95AAE454-1D63-4239-80DB-FA8CD909C6F3}"/>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130" name="直線コネクタ 129">
          <a:extLst>
            <a:ext uri="{FF2B5EF4-FFF2-40B4-BE49-F238E27FC236}">
              <a16:creationId xmlns:a16="http://schemas.microsoft.com/office/drawing/2014/main" id="{1896FBBF-309D-4DFE-9CFF-C800DC6871B9}"/>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131" name="テキスト ボックス 130">
          <a:extLst>
            <a:ext uri="{FF2B5EF4-FFF2-40B4-BE49-F238E27FC236}">
              <a16:creationId xmlns:a16="http://schemas.microsoft.com/office/drawing/2014/main" id="{1F5976FE-5D00-453C-8FA3-83F6DC9DA022}"/>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132" name="直線コネクタ 131">
          <a:extLst>
            <a:ext uri="{FF2B5EF4-FFF2-40B4-BE49-F238E27FC236}">
              <a16:creationId xmlns:a16="http://schemas.microsoft.com/office/drawing/2014/main" id="{1C0E1853-276A-4B1F-8091-CBAAC6447726}"/>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133" name="テキスト ボックス 132">
          <a:extLst>
            <a:ext uri="{FF2B5EF4-FFF2-40B4-BE49-F238E27FC236}">
              <a16:creationId xmlns:a16="http://schemas.microsoft.com/office/drawing/2014/main" id="{076A8F5D-1F62-41B2-B747-D2EBE1DA5B96}"/>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134" name="直線コネクタ 133">
          <a:extLst>
            <a:ext uri="{FF2B5EF4-FFF2-40B4-BE49-F238E27FC236}">
              <a16:creationId xmlns:a16="http://schemas.microsoft.com/office/drawing/2014/main" id="{7C56AD98-2B24-4693-9E9F-08F5D84A073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135" name="【保健センター・保健所】&#10;有形固定資産減価償却率グラフ枠">
          <a:extLst>
            <a:ext uri="{FF2B5EF4-FFF2-40B4-BE49-F238E27FC236}">
              <a16:creationId xmlns:a16="http://schemas.microsoft.com/office/drawing/2014/main" id="{F73AA259-7BC3-4CCC-96D6-E0E3BB47486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123825</xdr:rowOff>
    </xdr:to>
    <xdr:cxnSp macro="">
      <xdr:nvCxnSpPr>
        <xdr:cNvPr id="136" name="直線コネクタ 135">
          <a:extLst>
            <a:ext uri="{FF2B5EF4-FFF2-40B4-BE49-F238E27FC236}">
              <a16:creationId xmlns:a16="http://schemas.microsoft.com/office/drawing/2014/main" id="{BE1BA00C-F2E0-471B-B36C-282848D6DA42}"/>
            </a:ext>
          </a:extLst>
        </xdr:cNvPr>
        <xdr:cNvCxnSpPr/>
      </xdr:nvCxnSpPr>
      <xdr:spPr>
        <a:xfrm flipV="1">
          <a:off x="16318864" y="96393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127652</xdr:rowOff>
    </xdr:from>
    <xdr:ext cx="405111" cy="259045"/>
    <xdr:sp macro="" textlink="">
      <xdr:nvSpPr>
        <xdr:cNvPr id="137" name="【保健センター・保健所】&#10;有形固定資産減価償却率最小値テキスト">
          <a:extLst>
            <a:ext uri="{FF2B5EF4-FFF2-40B4-BE49-F238E27FC236}">
              <a16:creationId xmlns:a16="http://schemas.microsoft.com/office/drawing/2014/main" id="{32486462-9434-4946-ABCE-F16ABED828C2}"/>
            </a:ext>
          </a:extLst>
        </xdr:cNvPr>
        <xdr:cNvSpPr txBox="1"/>
      </xdr:nvSpPr>
      <xdr:spPr>
        <a:xfrm>
          <a:off x="16357600" y="1110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123825</xdr:rowOff>
    </xdr:from>
    <xdr:to>
      <xdr:col>86</xdr:col>
      <xdr:colOff>25400</xdr:colOff>
      <xdr:row>64</xdr:row>
      <xdr:rowOff>123825</xdr:rowOff>
    </xdr:to>
    <xdr:cxnSp macro="">
      <xdr:nvCxnSpPr>
        <xdr:cNvPr id="138" name="直線コネクタ 137">
          <a:extLst>
            <a:ext uri="{FF2B5EF4-FFF2-40B4-BE49-F238E27FC236}">
              <a16:creationId xmlns:a16="http://schemas.microsoft.com/office/drawing/2014/main" id="{8AEC678F-BDA9-4E3E-BF78-2F2D465DD345}"/>
            </a:ext>
          </a:extLst>
        </xdr:cNvPr>
        <xdr:cNvCxnSpPr/>
      </xdr:nvCxnSpPr>
      <xdr:spPr>
        <a:xfrm>
          <a:off x="16230600" y="1109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340478" cy="259045"/>
    <xdr:sp macro="" textlink="">
      <xdr:nvSpPr>
        <xdr:cNvPr id="139" name="【保健センター・保健所】&#10;有形固定資産減価償却率最大値テキスト">
          <a:extLst>
            <a:ext uri="{FF2B5EF4-FFF2-40B4-BE49-F238E27FC236}">
              <a16:creationId xmlns:a16="http://schemas.microsoft.com/office/drawing/2014/main" id="{E9E2E760-18C3-490B-B707-B159EAFB3E5A}"/>
            </a:ext>
          </a:extLst>
        </xdr:cNvPr>
        <xdr:cNvSpPr txBox="1"/>
      </xdr:nvSpPr>
      <xdr:spPr>
        <a:xfrm>
          <a:off x="16357600" y="9414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140" name="直線コネクタ 139">
          <a:extLst>
            <a:ext uri="{FF2B5EF4-FFF2-40B4-BE49-F238E27FC236}">
              <a16:creationId xmlns:a16="http://schemas.microsoft.com/office/drawing/2014/main" id="{A62966C9-A4A0-45D9-9817-D6895FCC0D5B}"/>
            </a:ext>
          </a:extLst>
        </xdr:cNvPr>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78757</xdr:rowOff>
    </xdr:from>
    <xdr:ext cx="405111" cy="259045"/>
    <xdr:sp macro="" textlink="">
      <xdr:nvSpPr>
        <xdr:cNvPr id="141" name="【保健センター・保健所】&#10;有形固定資産減価償却率平均値テキスト">
          <a:extLst>
            <a:ext uri="{FF2B5EF4-FFF2-40B4-BE49-F238E27FC236}">
              <a16:creationId xmlns:a16="http://schemas.microsoft.com/office/drawing/2014/main" id="{864C431C-A6A2-4237-AA09-684DB8AAB9E4}"/>
            </a:ext>
          </a:extLst>
        </xdr:cNvPr>
        <xdr:cNvSpPr txBox="1"/>
      </xdr:nvSpPr>
      <xdr:spPr>
        <a:xfrm>
          <a:off x="16357600" y="1036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55880</xdr:rowOff>
    </xdr:from>
    <xdr:to>
      <xdr:col>85</xdr:col>
      <xdr:colOff>177800</xdr:colOff>
      <xdr:row>61</xdr:row>
      <xdr:rowOff>157480</xdr:rowOff>
    </xdr:to>
    <xdr:sp macro="" textlink="">
      <xdr:nvSpPr>
        <xdr:cNvPr id="142" name="フローチャート: 判断 141">
          <a:extLst>
            <a:ext uri="{FF2B5EF4-FFF2-40B4-BE49-F238E27FC236}">
              <a16:creationId xmlns:a16="http://schemas.microsoft.com/office/drawing/2014/main" id="{8531F1BB-B385-4532-933F-F5AFE6149275}"/>
            </a:ext>
          </a:extLst>
        </xdr:cNvPr>
        <xdr:cNvSpPr/>
      </xdr:nvSpPr>
      <xdr:spPr>
        <a:xfrm>
          <a:off x="162687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23495</xdr:rowOff>
    </xdr:from>
    <xdr:to>
      <xdr:col>81</xdr:col>
      <xdr:colOff>101600</xdr:colOff>
      <xdr:row>61</xdr:row>
      <xdr:rowOff>125095</xdr:rowOff>
    </xdr:to>
    <xdr:sp macro="" textlink="">
      <xdr:nvSpPr>
        <xdr:cNvPr id="143" name="フローチャート: 判断 142">
          <a:extLst>
            <a:ext uri="{FF2B5EF4-FFF2-40B4-BE49-F238E27FC236}">
              <a16:creationId xmlns:a16="http://schemas.microsoft.com/office/drawing/2014/main" id="{DFA7CA6F-3B4F-442A-B2F9-87DDE38E28CE}"/>
            </a:ext>
          </a:extLst>
        </xdr:cNvPr>
        <xdr:cNvSpPr/>
      </xdr:nvSpPr>
      <xdr:spPr>
        <a:xfrm>
          <a:off x="154305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90170</xdr:rowOff>
    </xdr:from>
    <xdr:to>
      <xdr:col>76</xdr:col>
      <xdr:colOff>165100</xdr:colOff>
      <xdr:row>62</xdr:row>
      <xdr:rowOff>20320</xdr:rowOff>
    </xdr:to>
    <xdr:sp macro="" textlink="">
      <xdr:nvSpPr>
        <xdr:cNvPr id="144" name="フローチャート: 判断 143">
          <a:extLst>
            <a:ext uri="{FF2B5EF4-FFF2-40B4-BE49-F238E27FC236}">
              <a16:creationId xmlns:a16="http://schemas.microsoft.com/office/drawing/2014/main" id="{39815354-314C-4218-B401-2CC82A941B80}"/>
            </a:ext>
          </a:extLst>
        </xdr:cNvPr>
        <xdr:cNvSpPr/>
      </xdr:nvSpPr>
      <xdr:spPr>
        <a:xfrm>
          <a:off x="145415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23495</xdr:rowOff>
    </xdr:from>
    <xdr:to>
      <xdr:col>72</xdr:col>
      <xdr:colOff>38100</xdr:colOff>
      <xdr:row>61</xdr:row>
      <xdr:rowOff>125095</xdr:rowOff>
    </xdr:to>
    <xdr:sp macro="" textlink="">
      <xdr:nvSpPr>
        <xdr:cNvPr id="145" name="フローチャート: 判断 144">
          <a:extLst>
            <a:ext uri="{FF2B5EF4-FFF2-40B4-BE49-F238E27FC236}">
              <a16:creationId xmlns:a16="http://schemas.microsoft.com/office/drawing/2014/main" id="{7DC62567-5320-4148-B1C2-AE090DC00694}"/>
            </a:ext>
          </a:extLst>
        </xdr:cNvPr>
        <xdr:cNvSpPr/>
      </xdr:nvSpPr>
      <xdr:spPr>
        <a:xfrm>
          <a:off x="136525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63500</xdr:rowOff>
    </xdr:from>
    <xdr:to>
      <xdr:col>67</xdr:col>
      <xdr:colOff>101600</xdr:colOff>
      <xdr:row>60</xdr:row>
      <xdr:rowOff>165100</xdr:rowOff>
    </xdr:to>
    <xdr:sp macro="" textlink="">
      <xdr:nvSpPr>
        <xdr:cNvPr id="146" name="フローチャート: 判断 145">
          <a:extLst>
            <a:ext uri="{FF2B5EF4-FFF2-40B4-BE49-F238E27FC236}">
              <a16:creationId xmlns:a16="http://schemas.microsoft.com/office/drawing/2014/main" id="{B167DEDA-218F-4406-80D9-A51595615CFE}"/>
            </a:ext>
          </a:extLst>
        </xdr:cNvPr>
        <xdr:cNvSpPr/>
      </xdr:nvSpPr>
      <xdr:spPr>
        <a:xfrm>
          <a:off x="12763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B74ECAE8-59BF-4B3C-B236-DCD5797A7F7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A4528B5B-AC53-473A-9F19-DA3B0B5E113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149" name="テキスト ボックス 148">
          <a:extLst>
            <a:ext uri="{FF2B5EF4-FFF2-40B4-BE49-F238E27FC236}">
              <a16:creationId xmlns:a16="http://schemas.microsoft.com/office/drawing/2014/main" id="{FEF0D081-E3BE-430E-B970-D33E67F48BD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150" name="テキスト ボックス 149">
          <a:extLst>
            <a:ext uri="{FF2B5EF4-FFF2-40B4-BE49-F238E27FC236}">
              <a16:creationId xmlns:a16="http://schemas.microsoft.com/office/drawing/2014/main" id="{60426284-8D3F-44F2-899B-EF766F43E0B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151" name="テキスト ボックス 150">
          <a:extLst>
            <a:ext uri="{FF2B5EF4-FFF2-40B4-BE49-F238E27FC236}">
              <a16:creationId xmlns:a16="http://schemas.microsoft.com/office/drawing/2014/main" id="{299BCFB1-4C51-4063-A61F-97DFCA03B6C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111125</xdr:rowOff>
    </xdr:from>
    <xdr:to>
      <xdr:col>85</xdr:col>
      <xdr:colOff>177800</xdr:colOff>
      <xdr:row>62</xdr:row>
      <xdr:rowOff>41275</xdr:rowOff>
    </xdr:to>
    <xdr:sp macro="" textlink="">
      <xdr:nvSpPr>
        <xdr:cNvPr id="152" name="楕円 151">
          <a:extLst>
            <a:ext uri="{FF2B5EF4-FFF2-40B4-BE49-F238E27FC236}">
              <a16:creationId xmlns:a16="http://schemas.microsoft.com/office/drawing/2014/main" id="{5079FF3A-2992-4249-8930-076E7D0DDB4A}"/>
            </a:ext>
          </a:extLst>
        </xdr:cNvPr>
        <xdr:cNvSpPr/>
      </xdr:nvSpPr>
      <xdr:spPr>
        <a:xfrm>
          <a:off x="16268700" y="105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89552</xdr:rowOff>
    </xdr:from>
    <xdr:ext cx="405111" cy="259045"/>
    <xdr:sp macro="" textlink="">
      <xdr:nvSpPr>
        <xdr:cNvPr id="153" name="【保健センター・保健所】&#10;有形固定資産減価償却率該当値テキスト">
          <a:extLst>
            <a:ext uri="{FF2B5EF4-FFF2-40B4-BE49-F238E27FC236}">
              <a16:creationId xmlns:a16="http://schemas.microsoft.com/office/drawing/2014/main" id="{A037872A-0A1C-4903-86CE-19802C41F2C8}"/>
            </a:ext>
          </a:extLst>
        </xdr:cNvPr>
        <xdr:cNvSpPr txBox="1"/>
      </xdr:nvSpPr>
      <xdr:spPr>
        <a:xfrm>
          <a:off x="16357600" y="1054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135890</xdr:rowOff>
    </xdr:from>
    <xdr:to>
      <xdr:col>81</xdr:col>
      <xdr:colOff>101600</xdr:colOff>
      <xdr:row>61</xdr:row>
      <xdr:rowOff>66040</xdr:rowOff>
    </xdr:to>
    <xdr:sp macro="" textlink="">
      <xdr:nvSpPr>
        <xdr:cNvPr id="154" name="楕円 153">
          <a:extLst>
            <a:ext uri="{FF2B5EF4-FFF2-40B4-BE49-F238E27FC236}">
              <a16:creationId xmlns:a16="http://schemas.microsoft.com/office/drawing/2014/main" id="{E727A11C-4E91-4A2E-BD64-A1F69843A37F}"/>
            </a:ext>
          </a:extLst>
        </xdr:cNvPr>
        <xdr:cNvSpPr/>
      </xdr:nvSpPr>
      <xdr:spPr>
        <a:xfrm>
          <a:off x="154305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15240</xdr:rowOff>
    </xdr:from>
    <xdr:to>
      <xdr:col>85</xdr:col>
      <xdr:colOff>127000</xdr:colOff>
      <xdr:row>61</xdr:row>
      <xdr:rowOff>161925</xdr:rowOff>
    </xdr:to>
    <xdr:cxnSp macro="">
      <xdr:nvCxnSpPr>
        <xdr:cNvPr id="155" name="直線コネクタ 154">
          <a:extLst>
            <a:ext uri="{FF2B5EF4-FFF2-40B4-BE49-F238E27FC236}">
              <a16:creationId xmlns:a16="http://schemas.microsoft.com/office/drawing/2014/main" id="{1C071C5D-1490-4C06-AB72-3A08CC8E9A5C}"/>
            </a:ext>
          </a:extLst>
        </xdr:cNvPr>
        <xdr:cNvCxnSpPr/>
      </xdr:nvCxnSpPr>
      <xdr:spPr>
        <a:xfrm>
          <a:off x="15481300" y="10473690"/>
          <a:ext cx="838200" cy="14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61595</xdr:rowOff>
    </xdr:from>
    <xdr:to>
      <xdr:col>76</xdr:col>
      <xdr:colOff>165100</xdr:colOff>
      <xdr:row>60</xdr:row>
      <xdr:rowOff>163195</xdr:rowOff>
    </xdr:to>
    <xdr:sp macro="" textlink="">
      <xdr:nvSpPr>
        <xdr:cNvPr id="156" name="楕円 155">
          <a:extLst>
            <a:ext uri="{FF2B5EF4-FFF2-40B4-BE49-F238E27FC236}">
              <a16:creationId xmlns:a16="http://schemas.microsoft.com/office/drawing/2014/main" id="{671690C6-E268-44C5-A534-A1D7BD70C9FC}"/>
            </a:ext>
          </a:extLst>
        </xdr:cNvPr>
        <xdr:cNvSpPr/>
      </xdr:nvSpPr>
      <xdr:spPr>
        <a:xfrm>
          <a:off x="145415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112395</xdr:rowOff>
    </xdr:from>
    <xdr:to>
      <xdr:col>81</xdr:col>
      <xdr:colOff>50800</xdr:colOff>
      <xdr:row>61</xdr:row>
      <xdr:rowOff>15240</xdr:rowOff>
    </xdr:to>
    <xdr:cxnSp macro="">
      <xdr:nvCxnSpPr>
        <xdr:cNvPr id="157" name="直線コネクタ 156">
          <a:extLst>
            <a:ext uri="{FF2B5EF4-FFF2-40B4-BE49-F238E27FC236}">
              <a16:creationId xmlns:a16="http://schemas.microsoft.com/office/drawing/2014/main" id="{E360A529-A478-4F62-96F3-A6612F994D41}"/>
            </a:ext>
          </a:extLst>
        </xdr:cNvPr>
        <xdr:cNvCxnSpPr/>
      </xdr:nvCxnSpPr>
      <xdr:spPr>
        <a:xfrm>
          <a:off x="14592300" y="1039939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61595</xdr:rowOff>
    </xdr:from>
    <xdr:to>
      <xdr:col>72</xdr:col>
      <xdr:colOff>38100</xdr:colOff>
      <xdr:row>60</xdr:row>
      <xdr:rowOff>163195</xdr:rowOff>
    </xdr:to>
    <xdr:sp macro="" textlink="">
      <xdr:nvSpPr>
        <xdr:cNvPr id="158" name="楕円 157">
          <a:extLst>
            <a:ext uri="{FF2B5EF4-FFF2-40B4-BE49-F238E27FC236}">
              <a16:creationId xmlns:a16="http://schemas.microsoft.com/office/drawing/2014/main" id="{E9358835-CE6A-49B4-ADD2-B4BBC818CF0B}"/>
            </a:ext>
          </a:extLst>
        </xdr:cNvPr>
        <xdr:cNvSpPr/>
      </xdr:nvSpPr>
      <xdr:spPr>
        <a:xfrm>
          <a:off x="136525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112395</xdr:rowOff>
    </xdr:from>
    <xdr:to>
      <xdr:col>76</xdr:col>
      <xdr:colOff>114300</xdr:colOff>
      <xdr:row>60</xdr:row>
      <xdr:rowOff>112395</xdr:rowOff>
    </xdr:to>
    <xdr:cxnSp macro="">
      <xdr:nvCxnSpPr>
        <xdr:cNvPr id="159" name="直線コネクタ 158">
          <a:extLst>
            <a:ext uri="{FF2B5EF4-FFF2-40B4-BE49-F238E27FC236}">
              <a16:creationId xmlns:a16="http://schemas.microsoft.com/office/drawing/2014/main" id="{5E385BD2-7178-45AC-8260-ECD39C787F36}"/>
            </a:ext>
          </a:extLst>
        </xdr:cNvPr>
        <xdr:cNvCxnSpPr/>
      </xdr:nvCxnSpPr>
      <xdr:spPr>
        <a:xfrm>
          <a:off x="13703300" y="103993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25400</xdr:rowOff>
    </xdr:from>
    <xdr:to>
      <xdr:col>67</xdr:col>
      <xdr:colOff>101600</xdr:colOff>
      <xdr:row>60</xdr:row>
      <xdr:rowOff>127000</xdr:rowOff>
    </xdr:to>
    <xdr:sp macro="" textlink="">
      <xdr:nvSpPr>
        <xdr:cNvPr id="160" name="楕円 159">
          <a:extLst>
            <a:ext uri="{FF2B5EF4-FFF2-40B4-BE49-F238E27FC236}">
              <a16:creationId xmlns:a16="http://schemas.microsoft.com/office/drawing/2014/main" id="{22FCAC10-276C-41C7-896E-C7FC9FFDB6CC}"/>
            </a:ext>
          </a:extLst>
        </xdr:cNvPr>
        <xdr:cNvSpPr/>
      </xdr:nvSpPr>
      <xdr:spPr>
        <a:xfrm>
          <a:off x="12763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76200</xdr:rowOff>
    </xdr:from>
    <xdr:to>
      <xdr:col>71</xdr:col>
      <xdr:colOff>177800</xdr:colOff>
      <xdr:row>60</xdr:row>
      <xdr:rowOff>112395</xdr:rowOff>
    </xdr:to>
    <xdr:cxnSp macro="">
      <xdr:nvCxnSpPr>
        <xdr:cNvPr id="161" name="直線コネクタ 160">
          <a:extLst>
            <a:ext uri="{FF2B5EF4-FFF2-40B4-BE49-F238E27FC236}">
              <a16:creationId xmlns:a16="http://schemas.microsoft.com/office/drawing/2014/main" id="{AC5C25CF-CF53-4D08-BED6-A16D7871C3A2}"/>
            </a:ext>
          </a:extLst>
        </xdr:cNvPr>
        <xdr:cNvCxnSpPr/>
      </xdr:nvCxnSpPr>
      <xdr:spPr>
        <a:xfrm>
          <a:off x="12814300" y="103632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116222</xdr:rowOff>
    </xdr:from>
    <xdr:ext cx="405111" cy="259045"/>
    <xdr:sp macro="" textlink="">
      <xdr:nvSpPr>
        <xdr:cNvPr id="162" name="n_1aveValue【保健センター・保健所】&#10;有形固定資産減価償却率">
          <a:extLst>
            <a:ext uri="{FF2B5EF4-FFF2-40B4-BE49-F238E27FC236}">
              <a16:creationId xmlns:a16="http://schemas.microsoft.com/office/drawing/2014/main" id="{4B7A884A-9ED8-4955-87B5-9396551AA4B9}"/>
            </a:ext>
          </a:extLst>
        </xdr:cNvPr>
        <xdr:cNvSpPr txBox="1"/>
      </xdr:nvSpPr>
      <xdr:spPr>
        <a:xfrm>
          <a:off x="15266044" y="105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11447</xdr:rowOff>
    </xdr:from>
    <xdr:ext cx="405111" cy="259045"/>
    <xdr:sp macro="" textlink="">
      <xdr:nvSpPr>
        <xdr:cNvPr id="163" name="n_2aveValue【保健センター・保健所】&#10;有形固定資産減価償却率">
          <a:extLst>
            <a:ext uri="{FF2B5EF4-FFF2-40B4-BE49-F238E27FC236}">
              <a16:creationId xmlns:a16="http://schemas.microsoft.com/office/drawing/2014/main" id="{A62C3F84-84C2-4B3D-900E-183EF3A27B35}"/>
            </a:ext>
          </a:extLst>
        </xdr:cNvPr>
        <xdr:cNvSpPr txBox="1"/>
      </xdr:nvSpPr>
      <xdr:spPr>
        <a:xfrm>
          <a:off x="14389744"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116222</xdr:rowOff>
    </xdr:from>
    <xdr:ext cx="405111" cy="259045"/>
    <xdr:sp macro="" textlink="">
      <xdr:nvSpPr>
        <xdr:cNvPr id="164" name="n_3aveValue【保健センター・保健所】&#10;有形固定資産減価償却率">
          <a:extLst>
            <a:ext uri="{FF2B5EF4-FFF2-40B4-BE49-F238E27FC236}">
              <a16:creationId xmlns:a16="http://schemas.microsoft.com/office/drawing/2014/main" id="{82DD327A-D6D5-4F97-9CEF-EE967C04A328}"/>
            </a:ext>
          </a:extLst>
        </xdr:cNvPr>
        <xdr:cNvSpPr txBox="1"/>
      </xdr:nvSpPr>
      <xdr:spPr>
        <a:xfrm>
          <a:off x="13500744" y="105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156227</xdr:rowOff>
    </xdr:from>
    <xdr:ext cx="405111" cy="259045"/>
    <xdr:sp macro="" textlink="">
      <xdr:nvSpPr>
        <xdr:cNvPr id="165" name="n_4aveValue【保健センター・保健所】&#10;有形固定資産減価償却率">
          <a:extLst>
            <a:ext uri="{FF2B5EF4-FFF2-40B4-BE49-F238E27FC236}">
              <a16:creationId xmlns:a16="http://schemas.microsoft.com/office/drawing/2014/main" id="{1599B167-A7CC-4180-8A51-44413E530478}"/>
            </a:ext>
          </a:extLst>
        </xdr:cNvPr>
        <xdr:cNvSpPr txBox="1"/>
      </xdr:nvSpPr>
      <xdr:spPr>
        <a:xfrm>
          <a:off x="12611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82567</xdr:rowOff>
    </xdr:from>
    <xdr:ext cx="405111" cy="259045"/>
    <xdr:sp macro="" textlink="">
      <xdr:nvSpPr>
        <xdr:cNvPr id="166" name="n_1mainValue【保健センター・保健所】&#10;有形固定資産減価償却率">
          <a:extLst>
            <a:ext uri="{FF2B5EF4-FFF2-40B4-BE49-F238E27FC236}">
              <a16:creationId xmlns:a16="http://schemas.microsoft.com/office/drawing/2014/main" id="{6B0DEA52-299E-485E-8284-DF8C17CA5AB4}"/>
            </a:ext>
          </a:extLst>
        </xdr:cNvPr>
        <xdr:cNvSpPr txBox="1"/>
      </xdr:nvSpPr>
      <xdr:spPr>
        <a:xfrm>
          <a:off x="15266044" y="1019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8272</xdr:rowOff>
    </xdr:from>
    <xdr:ext cx="405111" cy="259045"/>
    <xdr:sp macro="" textlink="">
      <xdr:nvSpPr>
        <xdr:cNvPr id="167" name="n_2mainValue【保健センター・保健所】&#10;有形固定資産減価償却率">
          <a:extLst>
            <a:ext uri="{FF2B5EF4-FFF2-40B4-BE49-F238E27FC236}">
              <a16:creationId xmlns:a16="http://schemas.microsoft.com/office/drawing/2014/main" id="{5D96295E-5624-4BBE-9379-A0786F03D455}"/>
            </a:ext>
          </a:extLst>
        </xdr:cNvPr>
        <xdr:cNvSpPr txBox="1"/>
      </xdr:nvSpPr>
      <xdr:spPr>
        <a:xfrm>
          <a:off x="14389744" y="1012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8272</xdr:rowOff>
    </xdr:from>
    <xdr:ext cx="405111" cy="259045"/>
    <xdr:sp macro="" textlink="">
      <xdr:nvSpPr>
        <xdr:cNvPr id="168" name="n_3mainValue【保健センター・保健所】&#10;有形固定資産減価償却率">
          <a:extLst>
            <a:ext uri="{FF2B5EF4-FFF2-40B4-BE49-F238E27FC236}">
              <a16:creationId xmlns:a16="http://schemas.microsoft.com/office/drawing/2014/main" id="{D3A37D68-4156-482F-970C-E6DA2E05B75C}"/>
            </a:ext>
          </a:extLst>
        </xdr:cNvPr>
        <xdr:cNvSpPr txBox="1"/>
      </xdr:nvSpPr>
      <xdr:spPr>
        <a:xfrm>
          <a:off x="13500744" y="1012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143527</xdr:rowOff>
    </xdr:from>
    <xdr:ext cx="405111" cy="259045"/>
    <xdr:sp macro="" textlink="">
      <xdr:nvSpPr>
        <xdr:cNvPr id="169" name="n_4mainValue【保健センター・保健所】&#10;有形固定資産減価償却率">
          <a:extLst>
            <a:ext uri="{FF2B5EF4-FFF2-40B4-BE49-F238E27FC236}">
              <a16:creationId xmlns:a16="http://schemas.microsoft.com/office/drawing/2014/main" id="{2B9C3B38-D853-4499-8AC1-F12C958AAC1A}"/>
            </a:ext>
          </a:extLst>
        </xdr:cNvPr>
        <xdr:cNvSpPr txBox="1"/>
      </xdr:nvSpPr>
      <xdr:spPr>
        <a:xfrm>
          <a:off x="12611744"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170" name="正方形/長方形 169">
          <a:extLst>
            <a:ext uri="{FF2B5EF4-FFF2-40B4-BE49-F238E27FC236}">
              <a16:creationId xmlns:a16="http://schemas.microsoft.com/office/drawing/2014/main" id="{EB4CABB8-6692-48A4-A346-6FD43224E36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171" name="正方形/長方形 170">
          <a:extLst>
            <a:ext uri="{FF2B5EF4-FFF2-40B4-BE49-F238E27FC236}">
              <a16:creationId xmlns:a16="http://schemas.microsoft.com/office/drawing/2014/main" id="{6624BD9F-F862-426C-A35E-2CC4564D70A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172" name="正方形/長方形 171">
          <a:extLst>
            <a:ext uri="{FF2B5EF4-FFF2-40B4-BE49-F238E27FC236}">
              <a16:creationId xmlns:a16="http://schemas.microsoft.com/office/drawing/2014/main" id="{88744DA3-65B4-4DA0-8EB0-3467F5350FC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173" name="正方形/長方形 172">
          <a:extLst>
            <a:ext uri="{FF2B5EF4-FFF2-40B4-BE49-F238E27FC236}">
              <a16:creationId xmlns:a16="http://schemas.microsoft.com/office/drawing/2014/main" id="{E8994839-6CF1-4F1C-9939-BE1F280BBE4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174" name="正方形/長方形 173">
          <a:extLst>
            <a:ext uri="{FF2B5EF4-FFF2-40B4-BE49-F238E27FC236}">
              <a16:creationId xmlns:a16="http://schemas.microsoft.com/office/drawing/2014/main" id="{0FC5FB55-5269-4674-8357-FA9990660F6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175" name="正方形/長方形 174">
          <a:extLst>
            <a:ext uri="{FF2B5EF4-FFF2-40B4-BE49-F238E27FC236}">
              <a16:creationId xmlns:a16="http://schemas.microsoft.com/office/drawing/2014/main" id="{3EC3554F-5183-4BC8-9A03-92825560E32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176" name="正方形/長方形 175">
          <a:extLst>
            <a:ext uri="{FF2B5EF4-FFF2-40B4-BE49-F238E27FC236}">
              <a16:creationId xmlns:a16="http://schemas.microsoft.com/office/drawing/2014/main" id="{05C29545-3A61-4575-A4D7-8FF5C4B2416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177" name="正方形/長方形 176">
          <a:extLst>
            <a:ext uri="{FF2B5EF4-FFF2-40B4-BE49-F238E27FC236}">
              <a16:creationId xmlns:a16="http://schemas.microsoft.com/office/drawing/2014/main" id="{610F6090-6A9D-4E08-BF76-20ED4B854A8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178" name="テキスト ボックス 177">
          <a:extLst>
            <a:ext uri="{FF2B5EF4-FFF2-40B4-BE49-F238E27FC236}">
              <a16:creationId xmlns:a16="http://schemas.microsoft.com/office/drawing/2014/main" id="{E042A521-2E3A-400C-9EF4-7FA75590D97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179" name="直線コネクタ 178">
          <a:extLst>
            <a:ext uri="{FF2B5EF4-FFF2-40B4-BE49-F238E27FC236}">
              <a16:creationId xmlns:a16="http://schemas.microsoft.com/office/drawing/2014/main" id="{85957E6F-71F0-4148-B1F2-87F3FE3B56E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180" name="直線コネクタ 179">
          <a:extLst>
            <a:ext uri="{FF2B5EF4-FFF2-40B4-BE49-F238E27FC236}">
              <a16:creationId xmlns:a16="http://schemas.microsoft.com/office/drawing/2014/main" id="{6FB8D900-C5C1-4781-B59A-EC7FD4E529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181" name="テキスト ボックス 180">
          <a:extLst>
            <a:ext uri="{FF2B5EF4-FFF2-40B4-BE49-F238E27FC236}">
              <a16:creationId xmlns:a16="http://schemas.microsoft.com/office/drawing/2014/main" id="{A2B38419-834A-4AA3-8062-BEB50438958E}"/>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182" name="直線コネクタ 181">
          <a:extLst>
            <a:ext uri="{FF2B5EF4-FFF2-40B4-BE49-F238E27FC236}">
              <a16:creationId xmlns:a16="http://schemas.microsoft.com/office/drawing/2014/main" id="{3B0BA9F3-55AE-4D76-A081-489D92903B1B}"/>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183" name="テキスト ボックス 182">
          <a:extLst>
            <a:ext uri="{FF2B5EF4-FFF2-40B4-BE49-F238E27FC236}">
              <a16:creationId xmlns:a16="http://schemas.microsoft.com/office/drawing/2014/main" id="{19493A5C-2D86-4CEC-AE79-1098967A54B8}"/>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184" name="直線コネクタ 183">
          <a:extLst>
            <a:ext uri="{FF2B5EF4-FFF2-40B4-BE49-F238E27FC236}">
              <a16:creationId xmlns:a16="http://schemas.microsoft.com/office/drawing/2014/main" id="{6B7BA2CE-7A65-47DA-87D9-2B0EEDBFC2DC}"/>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185" name="テキスト ボックス 184">
          <a:extLst>
            <a:ext uri="{FF2B5EF4-FFF2-40B4-BE49-F238E27FC236}">
              <a16:creationId xmlns:a16="http://schemas.microsoft.com/office/drawing/2014/main" id="{79849B51-7ED8-4CAB-85A8-10EB4D446273}"/>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186" name="直線コネクタ 185">
          <a:extLst>
            <a:ext uri="{FF2B5EF4-FFF2-40B4-BE49-F238E27FC236}">
              <a16:creationId xmlns:a16="http://schemas.microsoft.com/office/drawing/2014/main" id="{2B6BDDCC-D921-4811-9D3D-74D01C55C906}"/>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187" name="テキスト ボックス 186">
          <a:extLst>
            <a:ext uri="{FF2B5EF4-FFF2-40B4-BE49-F238E27FC236}">
              <a16:creationId xmlns:a16="http://schemas.microsoft.com/office/drawing/2014/main" id="{E589C739-779E-47F4-8EDD-F40132E9DCFB}"/>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188" name="直線コネクタ 187">
          <a:extLst>
            <a:ext uri="{FF2B5EF4-FFF2-40B4-BE49-F238E27FC236}">
              <a16:creationId xmlns:a16="http://schemas.microsoft.com/office/drawing/2014/main" id="{A1E630D9-B608-4422-AEC2-A32AD32D3EAE}"/>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189" name="テキスト ボックス 188">
          <a:extLst>
            <a:ext uri="{FF2B5EF4-FFF2-40B4-BE49-F238E27FC236}">
              <a16:creationId xmlns:a16="http://schemas.microsoft.com/office/drawing/2014/main" id="{A448C675-7F1D-484A-B24A-32525D3244EA}"/>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190" name="直線コネクタ 189">
          <a:extLst>
            <a:ext uri="{FF2B5EF4-FFF2-40B4-BE49-F238E27FC236}">
              <a16:creationId xmlns:a16="http://schemas.microsoft.com/office/drawing/2014/main" id="{C6806ABA-7350-4181-B437-E34876D349A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191" name="テキスト ボックス 190">
          <a:extLst>
            <a:ext uri="{FF2B5EF4-FFF2-40B4-BE49-F238E27FC236}">
              <a16:creationId xmlns:a16="http://schemas.microsoft.com/office/drawing/2014/main" id="{689DF599-DEA4-47BC-816E-DCB22875EF1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192" name="【保健センター・保健所】&#10;一人当たり面積グラフ枠">
          <a:extLst>
            <a:ext uri="{FF2B5EF4-FFF2-40B4-BE49-F238E27FC236}">
              <a16:creationId xmlns:a16="http://schemas.microsoft.com/office/drawing/2014/main" id="{FB1F9F72-CC24-4412-9146-E3EF3983AC7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59817</xdr:rowOff>
    </xdr:from>
    <xdr:to>
      <xdr:col>116</xdr:col>
      <xdr:colOff>62864</xdr:colOff>
      <xdr:row>64</xdr:row>
      <xdr:rowOff>42672</xdr:rowOff>
    </xdr:to>
    <xdr:cxnSp macro="">
      <xdr:nvCxnSpPr>
        <xdr:cNvPr id="193" name="直線コネクタ 192">
          <a:extLst>
            <a:ext uri="{FF2B5EF4-FFF2-40B4-BE49-F238E27FC236}">
              <a16:creationId xmlns:a16="http://schemas.microsoft.com/office/drawing/2014/main" id="{F717BF71-A2B9-4B0A-83A0-B4A779454BA2}"/>
            </a:ext>
          </a:extLst>
        </xdr:cNvPr>
        <xdr:cNvCxnSpPr/>
      </xdr:nvCxnSpPr>
      <xdr:spPr>
        <a:xfrm flipV="1">
          <a:off x="22160864" y="9661017"/>
          <a:ext cx="0"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46499</xdr:rowOff>
    </xdr:from>
    <xdr:ext cx="469744" cy="259045"/>
    <xdr:sp macro="" textlink="">
      <xdr:nvSpPr>
        <xdr:cNvPr id="194" name="【保健センター・保健所】&#10;一人当たり面積最小値テキスト">
          <a:extLst>
            <a:ext uri="{FF2B5EF4-FFF2-40B4-BE49-F238E27FC236}">
              <a16:creationId xmlns:a16="http://schemas.microsoft.com/office/drawing/2014/main" id="{DCEF231F-FC9E-4799-BBD9-8D179827428F}"/>
            </a:ext>
          </a:extLst>
        </xdr:cNvPr>
        <xdr:cNvSpPr txBox="1"/>
      </xdr:nvSpPr>
      <xdr:spPr>
        <a:xfrm>
          <a:off x="22199600" y="1101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42672</xdr:rowOff>
    </xdr:from>
    <xdr:to>
      <xdr:col>116</xdr:col>
      <xdr:colOff>152400</xdr:colOff>
      <xdr:row>64</xdr:row>
      <xdr:rowOff>42672</xdr:rowOff>
    </xdr:to>
    <xdr:cxnSp macro="">
      <xdr:nvCxnSpPr>
        <xdr:cNvPr id="195" name="直線コネクタ 194">
          <a:extLst>
            <a:ext uri="{FF2B5EF4-FFF2-40B4-BE49-F238E27FC236}">
              <a16:creationId xmlns:a16="http://schemas.microsoft.com/office/drawing/2014/main" id="{7ECF99B7-71F8-4CAE-909C-719B12741AB9}"/>
            </a:ext>
          </a:extLst>
        </xdr:cNvPr>
        <xdr:cNvCxnSpPr/>
      </xdr:nvCxnSpPr>
      <xdr:spPr>
        <a:xfrm>
          <a:off x="22072600" y="11015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6494</xdr:rowOff>
    </xdr:from>
    <xdr:ext cx="469744" cy="259045"/>
    <xdr:sp macro="" textlink="">
      <xdr:nvSpPr>
        <xdr:cNvPr id="196" name="【保健センター・保健所】&#10;一人当たり面積最大値テキスト">
          <a:extLst>
            <a:ext uri="{FF2B5EF4-FFF2-40B4-BE49-F238E27FC236}">
              <a16:creationId xmlns:a16="http://schemas.microsoft.com/office/drawing/2014/main" id="{17E94588-E940-4B29-9A09-7D8C7CC3F17B}"/>
            </a:ext>
          </a:extLst>
        </xdr:cNvPr>
        <xdr:cNvSpPr txBox="1"/>
      </xdr:nvSpPr>
      <xdr:spPr>
        <a:xfrm>
          <a:off x="22199600" y="943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59817</xdr:rowOff>
    </xdr:from>
    <xdr:to>
      <xdr:col>116</xdr:col>
      <xdr:colOff>152400</xdr:colOff>
      <xdr:row>56</xdr:row>
      <xdr:rowOff>59817</xdr:rowOff>
    </xdr:to>
    <xdr:cxnSp macro="">
      <xdr:nvCxnSpPr>
        <xdr:cNvPr id="197" name="直線コネクタ 196">
          <a:extLst>
            <a:ext uri="{FF2B5EF4-FFF2-40B4-BE49-F238E27FC236}">
              <a16:creationId xmlns:a16="http://schemas.microsoft.com/office/drawing/2014/main" id="{FD04C6A8-1A31-4675-A1E1-330649781652}"/>
            </a:ext>
          </a:extLst>
        </xdr:cNvPr>
        <xdr:cNvCxnSpPr/>
      </xdr:nvCxnSpPr>
      <xdr:spPr>
        <a:xfrm>
          <a:off x="22072600" y="966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153941</xdr:rowOff>
    </xdr:from>
    <xdr:ext cx="469744" cy="259045"/>
    <xdr:sp macro="" textlink="">
      <xdr:nvSpPr>
        <xdr:cNvPr id="198" name="【保健センター・保健所】&#10;一人当たり面積平均値テキスト">
          <a:extLst>
            <a:ext uri="{FF2B5EF4-FFF2-40B4-BE49-F238E27FC236}">
              <a16:creationId xmlns:a16="http://schemas.microsoft.com/office/drawing/2014/main" id="{B23D42CB-73E0-4C8E-89C6-5C845D644067}"/>
            </a:ext>
          </a:extLst>
        </xdr:cNvPr>
        <xdr:cNvSpPr txBox="1"/>
      </xdr:nvSpPr>
      <xdr:spPr>
        <a:xfrm>
          <a:off x="22199600" y="10783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4064</xdr:rowOff>
    </xdr:from>
    <xdr:to>
      <xdr:col>116</xdr:col>
      <xdr:colOff>114300</xdr:colOff>
      <xdr:row>63</xdr:row>
      <xdr:rowOff>105664</xdr:rowOff>
    </xdr:to>
    <xdr:sp macro="" textlink="">
      <xdr:nvSpPr>
        <xdr:cNvPr id="199" name="フローチャート: 判断 198">
          <a:extLst>
            <a:ext uri="{FF2B5EF4-FFF2-40B4-BE49-F238E27FC236}">
              <a16:creationId xmlns:a16="http://schemas.microsoft.com/office/drawing/2014/main" id="{0021730C-9041-4586-A192-83A2F501490B}"/>
            </a:ext>
          </a:extLst>
        </xdr:cNvPr>
        <xdr:cNvSpPr/>
      </xdr:nvSpPr>
      <xdr:spPr>
        <a:xfrm>
          <a:off x="221107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635</xdr:rowOff>
    </xdr:from>
    <xdr:to>
      <xdr:col>112</xdr:col>
      <xdr:colOff>38100</xdr:colOff>
      <xdr:row>63</xdr:row>
      <xdr:rowOff>102235</xdr:rowOff>
    </xdr:to>
    <xdr:sp macro="" textlink="">
      <xdr:nvSpPr>
        <xdr:cNvPr id="200" name="フローチャート: 判断 199">
          <a:extLst>
            <a:ext uri="{FF2B5EF4-FFF2-40B4-BE49-F238E27FC236}">
              <a16:creationId xmlns:a16="http://schemas.microsoft.com/office/drawing/2014/main" id="{AE10F885-734E-43AC-AD9A-20F07CB0BD85}"/>
            </a:ext>
          </a:extLst>
        </xdr:cNvPr>
        <xdr:cNvSpPr/>
      </xdr:nvSpPr>
      <xdr:spPr>
        <a:xfrm>
          <a:off x="21272500" y="1080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169799</xdr:rowOff>
    </xdr:from>
    <xdr:to>
      <xdr:col>107</xdr:col>
      <xdr:colOff>101600</xdr:colOff>
      <xdr:row>63</xdr:row>
      <xdr:rowOff>99949</xdr:rowOff>
    </xdr:to>
    <xdr:sp macro="" textlink="">
      <xdr:nvSpPr>
        <xdr:cNvPr id="201" name="フローチャート: 判断 200">
          <a:extLst>
            <a:ext uri="{FF2B5EF4-FFF2-40B4-BE49-F238E27FC236}">
              <a16:creationId xmlns:a16="http://schemas.microsoft.com/office/drawing/2014/main" id="{6E234858-454B-4683-9CBB-3B919F76E3ED}"/>
            </a:ext>
          </a:extLst>
        </xdr:cNvPr>
        <xdr:cNvSpPr/>
      </xdr:nvSpPr>
      <xdr:spPr>
        <a:xfrm>
          <a:off x="20383500" y="1079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2921</xdr:rowOff>
    </xdr:from>
    <xdr:to>
      <xdr:col>102</xdr:col>
      <xdr:colOff>165100</xdr:colOff>
      <xdr:row>63</xdr:row>
      <xdr:rowOff>104521</xdr:rowOff>
    </xdr:to>
    <xdr:sp macro="" textlink="">
      <xdr:nvSpPr>
        <xdr:cNvPr id="202" name="フローチャート: 判断 201">
          <a:extLst>
            <a:ext uri="{FF2B5EF4-FFF2-40B4-BE49-F238E27FC236}">
              <a16:creationId xmlns:a16="http://schemas.microsoft.com/office/drawing/2014/main" id="{354FFB73-F40A-4AC1-80C3-48E30B935B05}"/>
            </a:ext>
          </a:extLst>
        </xdr:cNvPr>
        <xdr:cNvSpPr/>
      </xdr:nvSpPr>
      <xdr:spPr>
        <a:xfrm>
          <a:off x="19494500" y="1080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16637</xdr:rowOff>
    </xdr:from>
    <xdr:to>
      <xdr:col>98</xdr:col>
      <xdr:colOff>38100</xdr:colOff>
      <xdr:row>63</xdr:row>
      <xdr:rowOff>118237</xdr:rowOff>
    </xdr:to>
    <xdr:sp macro="" textlink="">
      <xdr:nvSpPr>
        <xdr:cNvPr id="203" name="フローチャート: 判断 202">
          <a:extLst>
            <a:ext uri="{FF2B5EF4-FFF2-40B4-BE49-F238E27FC236}">
              <a16:creationId xmlns:a16="http://schemas.microsoft.com/office/drawing/2014/main" id="{B233830B-F27B-4D73-8488-AA577398E14F}"/>
            </a:ext>
          </a:extLst>
        </xdr:cNvPr>
        <xdr:cNvSpPr/>
      </xdr:nvSpPr>
      <xdr:spPr>
        <a:xfrm>
          <a:off x="18605500" y="1081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4CE6CECE-3CF6-42D3-B144-6DB59C77B17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5A3819E6-5FD7-411E-84A9-8899D901DD4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F938C776-196E-431E-A75F-616812B5D99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5D319161-B0CF-46EB-BC47-D3154AF0556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A7D190F4-A33D-4167-A2B7-E02DC4F9223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9017</xdr:rowOff>
    </xdr:from>
    <xdr:to>
      <xdr:col>116</xdr:col>
      <xdr:colOff>114300</xdr:colOff>
      <xdr:row>56</xdr:row>
      <xdr:rowOff>110617</xdr:rowOff>
    </xdr:to>
    <xdr:sp macro="" textlink="">
      <xdr:nvSpPr>
        <xdr:cNvPr id="209" name="楕円 208">
          <a:extLst>
            <a:ext uri="{FF2B5EF4-FFF2-40B4-BE49-F238E27FC236}">
              <a16:creationId xmlns:a16="http://schemas.microsoft.com/office/drawing/2014/main" id="{8942B232-9263-4FEC-B01B-1BA07172743A}"/>
            </a:ext>
          </a:extLst>
        </xdr:cNvPr>
        <xdr:cNvSpPr/>
      </xdr:nvSpPr>
      <xdr:spPr>
        <a:xfrm>
          <a:off x="22110700" y="961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133494</xdr:rowOff>
    </xdr:from>
    <xdr:ext cx="469744" cy="259045"/>
    <xdr:sp macro="" textlink="">
      <xdr:nvSpPr>
        <xdr:cNvPr id="210" name="【保健センター・保健所】&#10;一人当たり面積該当値テキスト">
          <a:extLst>
            <a:ext uri="{FF2B5EF4-FFF2-40B4-BE49-F238E27FC236}">
              <a16:creationId xmlns:a16="http://schemas.microsoft.com/office/drawing/2014/main" id="{5363D373-A66D-414F-B6FE-C213FED4CBA6}"/>
            </a:ext>
          </a:extLst>
        </xdr:cNvPr>
        <xdr:cNvSpPr txBox="1"/>
      </xdr:nvSpPr>
      <xdr:spPr>
        <a:xfrm>
          <a:off x="22199600" y="9563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40640</xdr:rowOff>
    </xdr:from>
    <xdr:to>
      <xdr:col>112</xdr:col>
      <xdr:colOff>38100</xdr:colOff>
      <xdr:row>56</xdr:row>
      <xdr:rowOff>142240</xdr:rowOff>
    </xdr:to>
    <xdr:sp macro="" textlink="">
      <xdr:nvSpPr>
        <xdr:cNvPr id="211" name="楕円 210">
          <a:extLst>
            <a:ext uri="{FF2B5EF4-FFF2-40B4-BE49-F238E27FC236}">
              <a16:creationId xmlns:a16="http://schemas.microsoft.com/office/drawing/2014/main" id="{EF52C93D-99BF-409F-A2BB-7315D342BC37}"/>
            </a:ext>
          </a:extLst>
        </xdr:cNvPr>
        <xdr:cNvSpPr/>
      </xdr:nvSpPr>
      <xdr:spPr>
        <a:xfrm>
          <a:off x="212725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59817</xdr:rowOff>
    </xdr:from>
    <xdr:to>
      <xdr:col>116</xdr:col>
      <xdr:colOff>63500</xdr:colOff>
      <xdr:row>56</xdr:row>
      <xdr:rowOff>91440</xdr:rowOff>
    </xdr:to>
    <xdr:cxnSp macro="">
      <xdr:nvCxnSpPr>
        <xdr:cNvPr id="212" name="直線コネクタ 211">
          <a:extLst>
            <a:ext uri="{FF2B5EF4-FFF2-40B4-BE49-F238E27FC236}">
              <a16:creationId xmlns:a16="http://schemas.microsoft.com/office/drawing/2014/main" id="{CB47D4ED-F8D4-4F68-A328-F57418E4557D}"/>
            </a:ext>
          </a:extLst>
        </xdr:cNvPr>
        <xdr:cNvCxnSpPr/>
      </xdr:nvCxnSpPr>
      <xdr:spPr>
        <a:xfrm flipV="1">
          <a:off x="21323300" y="9661017"/>
          <a:ext cx="8382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68834</xdr:rowOff>
    </xdr:from>
    <xdr:to>
      <xdr:col>107</xdr:col>
      <xdr:colOff>101600</xdr:colOff>
      <xdr:row>56</xdr:row>
      <xdr:rowOff>170434</xdr:rowOff>
    </xdr:to>
    <xdr:sp macro="" textlink="">
      <xdr:nvSpPr>
        <xdr:cNvPr id="213" name="楕円 212">
          <a:extLst>
            <a:ext uri="{FF2B5EF4-FFF2-40B4-BE49-F238E27FC236}">
              <a16:creationId xmlns:a16="http://schemas.microsoft.com/office/drawing/2014/main" id="{A771F142-984C-46BB-8AB2-BE05A1029E42}"/>
            </a:ext>
          </a:extLst>
        </xdr:cNvPr>
        <xdr:cNvSpPr/>
      </xdr:nvSpPr>
      <xdr:spPr>
        <a:xfrm>
          <a:off x="20383500" y="967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91440</xdr:rowOff>
    </xdr:from>
    <xdr:to>
      <xdr:col>111</xdr:col>
      <xdr:colOff>177800</xdr:colOff>
      <xdr:row>56</xdr:row>
      <xdr:rowOff>119634</xdr:rowOff>
    </xdr:to>
    <xdr:cxnSp macro="">
      <xdr:nvCxnSpPr>
        <xdr:cNvPr id="214" name="直線コネクタ 213">
          <a:extLst>
            <a:ext uri="{FF2B5EF4-FFF2-40B4-BE49-F238E27FC236}">
              <a16:creationId xmlns:a16="http://schemas.microsoft.com/office/drawing/2014/main" id="{07827ED9-E0F0-4D81-8748-75F9985F0532}"/>
            </a:ext>
          </a:extLst>
        </xdr:cNvPr>
        <xdr:cNvCxnSpPr/>
      </xdr:nvCxnSpPr>
      <xdr:spPr>
        <a:xfrm flipV="1">
          <a:off x="20434300" y="9692640"/>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93218</xdr:rowOff>
    </xdr:from>
    <xdr:to>
      <xdr:col>102</xdr:col>
      <xdr:colOff>165100</xdr:colOff>
      <xdr:row>57</xdr:row>
      <xdr:rowOff>23368</xdr:rowOff>
    </xdr:to>
    <xdr:sp macro="" textlink="">
      <xdr:nvSpPr>
        <xdr:cNvPr id="215" name="楕円 214">
          <a:extLst>
            <a:ext uri="{FF2B5EF4-FFF2-40B4-BE49-F238E27FC236}">
              <a16:creationId xmlns:a16="http://schemas.microsoft.com/office/drawing/2014/main" id="{2FDC4F6E-F0FB-4696-A61A-7D3F8872C5BA}"/>
            </a:ext>
          </a:extLst>
        </xdr:cNvPr>
        <xdr:cNvSpPr/>
      </xdr:nvSpPr>
      <xdr:spPr>
        <a:xfrm>
          <a:off x="19494500" y="969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119634</xdr:rowOff>
    </xdr:from>
    <xdr:to>
      <xdr:col>107</xdr:col>
      <xdr:colOff>50800</xdr:colOff>
      <xdr:row>56</xdr:row>
      <xdr:rowOff>144018</xdr:rowOff>
    </xdr:to>
    <xdr:cxnSp macro="">
      <xdr:nvCxnSpPr>
        <xdr:cNvPr id="216" name="直線コネクタ 215">
          <a:extLst>
            <a:ext uri="{FF2B5EF4-FFF2-40B4-BE49-F238E27FC236}">
              <a16:creationId xmlns:a16="http://schemas.microsoft.com/office/drawing/2014/main" id="{1DC20B34-1C48-4083-87BC-C73FB60215FB}"/>
            </a:ext>
          </a:extLst>
        </xdr:cNvPr>
        <xdr:cNvCxnSpPr/>
      </xdr:nvCxnSpPr>
      <xdr:spPr>
        <a:xfrm flipV="1">
          <a:off x="19545300" y="9720834"/>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111887</xdr:rowOff>
    </xdr:from>
    <xdr:to>
      <xdr:col>98</xdr:col>
      <xdr:colOff>38100</xdr:colOff>
      <xdr:row>57</xdr:row>
      <xdr:rowOff>42037</xdr:rowOff>
    </xdr:to>
    <xdr:sp macro="" textlink="">
      <xdr:nvSpPr>
        <xdr:cNvPr id="217" name="楕円 216">
          <a:extLst>
            <a:ext uri="{FF2B5EF4-FFF2-40B4-BE49-F238E27FC236}">
              <a16:creationId xmlns:a16="http://schemas.microsoft.com/office/drawing/2014/main" id="{37C0F9AF-DB09-4CD6-9C85-DA259517FFE3}"/>
            </a:ext>
          </a:extLst>
        </xdr:cNvPr>
        <xdr:cNvSpPr/>
      </xdr:nvSpPr>
      <xdr:spPr>
        <a:xfrm>
          <a:off x="18605500" y="971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144018</xdr:rowOff>
    </xdr:from>
    <xdr:to>
      <xdr:col>102</xdr:col>
      <xdr:colOff>114300</xdr:colOff>
      <xdr:row>56</xdr:row>
      <xdr:rowOff>162687</xdr:rowOff>
    </xdr:to>
    <xdr:cxnSp macro="">
      <xdr:nvCxnSpPr>
        <xdr:cNvPr id="218" name="直線コネクタ 217">
          <a:extLst>
            <a:ext uri="{FF2B5EF4-FFF2-40B4-BE49-F238E27FC236}">
              <a16:creationId xmlns:a16="http://schemas.microsoft.com/office/drawing/2014/main" id="{233B2A5F-C7EF-4F69-A16A-F42141D7FD16}"/>
            </a:ext>
          </a:extLst>
        </xdr:cNvPr>
        <xdr:cNvCxnSpPr/>
      </xdr:nvCxnSpPr>
      <xdr:spPr>
        <a:xfrm flipV="1">
          <a:off x="18656300" y="9745218"/>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93362</xdr:rowOff>
    </xdr:from>
    <xdr:ext cx="469744" cy="259045"/>
    <xdr:sp macro="" textlink="">
      <xdr:nvSpPr>
        <xdr:cNvPr id="219" name="n_1aveValue【保健センター・保健所】&#10;一人当たり面積">
          <a:extLst>
            <a:ext uri="{FF2B5EF4-FFF2-40B4-BE49-F238E27FC236}">
              <a16:creationId xmlns:a16="http://schemas.microsoft.com/office/drawing/2014/main" id="{3B621561-1B87-4825-9555-DA8BBF60076B}"/>
            </a:ext>
          </a:extLst>
        </xdr:cNvPr>
        <xdr:cNvSpPr txBox="1"/>
      </xdr:nvSpPr>
      <xdr:spPr>
        <a:xfrm>
          <a:off x="21075727" y="1089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91076</xdr:rowOff>
    </xdr:from>
    <xdr:ext cx="469744" cy="259045"/>
    <xdr:sp macro="" textlink="">
      <xdr:nvSpPr>
        <xdr:cNvPr id="220" name="n_2aveValue【保健センター・保健所】&#10;一人当たり面積">
          <a:extLst>
            <a:ext uri="{FF2B5EF4-FFF2-40B4-BE49-F238E27FC236}">
              <a16:creationId xmlns:a16="http://schemas.microsoft.com/office/drawing/2014/main" id="{1914AC34-01E2-4A87-AE33-4AE39283D1BA}"/>
            </a:ext>
          </a:extLst>
        </xdr:cNvPr>
        <xdr:cNvSpPr txBox="1"/>
      </xdr:nvSpPr>
      <xdr:spPr>
        <a:xfrm>
          <a:off x="20199427" y="1089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95648</xdr:rowOff>
    </xdr:from>
    <xdr:ext cx="469744" cy="259045"/>
    <xdr:sp macro="" textlink="">
      <xdr:nvSpPr>
        <xdr:cNvPr id="221" name="n_3aveValue【保健センター・保健所】&#10;一人当たり面積">
          <a:extLst>
            <a:ext uri="{FF2B5EF4-FFF2-40B4-BE49-F238E27FC236}">
              <a16:creationId xmlns:a16="http://schemas.microsoft.com/office/drawing/2014/main" id="{8BE7F891-3301-4299-9D4E-384C7DB637D4}"/>
            </a:ext>
          </a:extLst>
        </xdr:cNvPr>
        <xdr:cNvSpPr txBox="1"/>
      </xdr:nvSpPr>
      <xdr:spPr>
        <a:xfrm>
          <a:off x="19310427" y="1089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109364</xdr:rowOff>
    </xdr:from>
    <xdr:ext cx="469744" cy="259045"/>
    <xdr:sp macro="" textlink="">
      <xdr:nvSpPr>
        <xdr:cNvPr id="222" name="n_4aveValue【保健センター・保健所】&#10;一人当たり面積">
          <a:extLst>
            <a:ext uri="{FF2B5EF4-FFF2-40B4-BE49-F238E27FC236}">
              <a16:creationId xmlns:a16="http://schemas.microsoft.com/office/drawing/2014/main" id="{870BE98D-054F-426E-838D-F46ECCD6CDB0}"/>
            </a:ext>
          </a:extLst>
        </xdr:cNvPr>
        <xdr:cNvSpPr txBox="1"/>
      </xdr:nvSpPr>
      <xdr:spPr>
        <a:xfrm>
          <a:off x="18421427" y="1091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158767</xdr:rowOff>
    </xdr:from>
    <xdr:ext cx="469744" cy="259045"/>
    <xdr:sp macro="" textlink="">
      <xdr:nvSpPr>
        <xdr:cNvPr id="223" name="n_1mainValue【保健センター・保健所】&#10;一人当たり面積">
          <a:extLst>
            <a:ext uri="{FF2B5EF4-FFF2-40B4-BE49-F238E27FC236}">
              <a16:creationId xmlns:a16="http://schemas.microsoft.com/office/drawing/2014/main" id="{1FF8B020-A12B-4DA3-A521-C0E0DD5EC9D8}"/>
            </a:ext>
          </a:extLst>
        </xdr:cNvPr>
        <xdr:cNvSpPr txBox="1"/>
      </xdr:nvSpPr>
      <xdr:spPr>
        <a:xfrm>
          <a:off x="21075727" y="941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15511</xdr:rowOff>
    </xdr:from>
    <xdr:ext cx="469744" cy="259045"/>
    <xdr:sp macro="" textlink="">
      <xdr:nvSpPr>
        <xdr:cNvPr id="224" name="n_2mainValue【保健センター・保健所】&#10;一人当たり面積">
          <a:extLst>
            <a:ext uri="{FF2B5EF4-FFF2-40B4-BE49-F238E27FC236}">
              <a16:creationId xmlns:a16="http://schemas.microsoft.com/office/drawing/2014/main" id="{C4566B52-A96D-4F75-B9CD-2B28A2825F1E}"/>
            </a:ext>
          </a:extLst>
        </xdr:cNvPr>
        <xdr:cNvSpPr txBox="1"/>
      </xdr:nvSpPr>
      <xdr:spPr>
        <a:xfrm>
          <a:off x="20199427" y="944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39895</xdr:rowOff>
    </xdr:from>
    <xdr:ext cx="469744" cy="259045"/>
    <xdr:sp macro="" textlink="">
      <xdr:nvSpPr>
        <xdr:cNvPr id="225" name="n_3mainValue【保健センター・保健所】&#10;一人当たり面積">
          <a:extLst>
            <a:ext uri="{FF2B5EF4-FFF2-40B4-BE49-F238E27FC236}">
              <a16:creationId xmlns:a16="http://schemas.microsoft.com/office/drawing/2014/main" id="{C2B887EA-A680-4DFC-A657-B07A3B618884}"/>
            </a:ext>
          </a:extLst>
        </xdr:cNvPr>
        <xdr:cNvSpPr txBox="1"/>
      </xdr:nvSpPr>
      <xdr:spPr>
        <a:xfrm>
          <a:off x="19310427" y="9469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58564</xdr:rowOff>
    </xdr:from>
    <xdr:ext cx="469744" cy="259045"/>
    <xdr:sp macro="" textlink="">
      <xdr:nvSpPr>
        <xdr:cNvPr id="226" name="n_4mainValue【保健センター・保健所】&#10;一人当たり面積">
          <a:extLst>
            <a:ext uri="{FF2B5EF4-FFF2-40B4-BE49-F238E27FC236}">
              <a16:creationId xmlns:a16="http://schemas.microsoft.com/office/drawing/2014/main" id="{313E45B9-46F6-48BD-913C-F0F888C38044}"/>
            </a:ext>
          </a:extLst>
        </xdr:cNvPr>
        <xdr:cNvSpPr txBox="1"/>
      </xdr:nvSpPr>
      <xdr:spPr>
        <a:xfrm>
          <a:off x="18421427" y="948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227" name="正方形/長方形 226">
          <a:extLst>
            <a:ext uri="{FF2B5EF4-FFF2-40B4-BE49-F238E27FC236}">
              <a16:creationId xmlns:a16="http://schemas.microsoft.com/office/drawing/2014/main" id="{18D6D322-3F80-4C7B-B4BF-73257A5EC46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28" name="正方形/長方形 227">
          <a:extLst>
            <a:ext uri="{FF2B5EF4-FFF2-40B4-BE49-F238E27FC236}">
              <a16:creationId xmlns:a16="http://schemas.microsoft.com/office/drawing/2014/main" id="{8A8B8A5A-F656-422C-A069-DAB22D3D958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29" name="正方形/長方形 228">
          <a:extLst>
            <a:ext uri="{FF2B5EF4-FFF2-40B4-BE49-F238E27FC236}">
              <a16:creationId xmlns:a16="http://schemas.microsoft.com/office/drawing/2014/main" id="{E29C1563-B6CC-412F-A55A-320A37B9FD8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30" name="正方形/長方形 229">
          <a:extLst>
            <a:ext uri="{FF2B5EF4-FFF2-40B4-BE49-F238E27FC236}">
              <a16:creationId xmlns:a16="http://schemas.microsoft.com/office/drawing/2014/main" id="{27B2B906-48E5-4B7F-8497-A90DC7E2DFC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31" name="正方形/長方形 230">
          <a:extLst>
            <a:ext uri="{FF2B5EF4-FFF2-40B4-BE49-F238E27FC236}">
              <a16:creationId xmlns:a16="http://schemas.microsoft.com/office/drawing/2014/main" id="{E14C49FD-A8D1-4CF8-A7EF-7692B9F1D18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32" name="正方形/長方形 231">
          <a:extLst>
            <a:ext uri="{FF2B5EF4-FFF2-40B4-BE49-F238E27FC236}">
              <a16:creationId xmlns:a16="http://schemas.microsoft.com/office/drawing/2014/main" id="{FA7CEF57-28EB-47FA-BF04-D60ACD93B99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33" name="正方形/長方形 232">
          <a:extLst>
            <a:ext uri="{FF2B5EF4-FFF2-40B4-BE49-F238E27FC236}">
              <a16:creationId xmlns:a16="http://schemas.microsoft.com/office/drawing/2014/main" id="{4079D861-26EE-4D73-8962-DC3FF526D48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34" name="正方形/長方形 233">
          <a:extLst>
            <a:ext uri="{FF2B5EF4-FFF2-40B4-BE49-F238E27FC236}">
              <a16:creationId xmlns:a16="http://schemas.microsoft.com/office/drawing/2014/main" id="{9B9F24A1-D3DA-469E-A28E-BFC70E95FB6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35" name="テキスト ボックス 234">
          <a:extLst>
            <a:ext uri="{FF2B5EF4-FFF2-40B4-BE49-F238E27FC236}">
              <a16:creationId xmlns:a16="http://schemas.microsoft.com/office/drawing/2014/main" id="{7C2DA4DE-3B2F-40C1-8D12-788FF2D2808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36" name="直線コネクタ 235">
          <a:extLst>
            <a:ext uri="{FF2B5EF4-FFF2-40B4-BE49-F238E27FC236}">
              <a16:creationId xmlns:a16="http://schemas.microsoft.com/office/drawing/2014/main" id="{EA3A7FF9-262C-49F0-993E-B235C32AA51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237" name="テキスト ボックス 236">
          <a:extLst>
            <a:ext uri="{FF2B5EF4-FFF2-40B4-BE49-F238E27FC236}">
              <a16:creationId xmlns:a16="http://schemas.microsoft.com/office/drawing/2014/main" id="{B3E20CEA-6F11-4E82-A01A-8A5F951C042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238" name="直線コネクタ 237">
          <a:extLst>
            <a:ext uri="{FF2B5EF4-FFF2-40B4-BE49-F238E27FC236}">
              <a16:creationId xmlns:a16="http://schemas.microsoft.com/office/drawing/2014/main" id="{78D36FF5-177B-4E07-81ED-ADF92CA38C0C}"/>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239" name="テキスト ボックス 238">
          <a:extLst>
            <a:ext uri="{FF2B5EF4-FFF2-40B4-BE49-F238E27FC236}">
              <a16:creationId xmlns:a16="http://schemas.microsoft.com/office/drawing/2014/main" id="{2D6C0468-927A-455E-964D-0274FC0823E1}"/>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240" name="直線コネクタ 239">
          <a:extLst>
            <a:ext uri="{FF2B5EF4-FFF2-40B4-BE49-F238E27FC236}">
              <a16:creationId xmlns:a16="http://schemas.microsoft.com/office/drawing/2014/main" id="{29F93CAB-9E02-4611-9D1F-754BBBF70C53}"/>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241" name="テキスト ボックス 240">
          <a:extLst>
            <a:ext uri="{FF2B5EF4-FFF2-40B4-BE49-F238E27FC236}">
              <a16:creationId xmlns:a16="http://schemas.microsoft.com/office/drawing/2014/main" id="{5299C5AA-20D0-4B0D-8D02-A61C101139BD}"/>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242" name="直線コネクタ 241">
          <a:extLst>
            <a:ext uri="{FF2B5EF4-FFF2-40B4-BE49-F238E27FC236}">
              <a16:creationId xmlns:a16="http://schemas.microsoft.com/office/drawing/2014/main" id="{B1707D4E-3F1C-482F-AA67-5406748226AF}"/>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243" name="テキスト ボックス 242">
          <a:extLst>
            <a:ext uri="{FF2B5EF4-FFF2-40B4-BE49-F238E27FC236}">
              <a16:creationId xmlns:a16="http://schemas.microsoft.com/office/drawing/2014/main" id="{353DA86D-4E58-430F-BA5A-1D85832A511B}"/>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244" name="直線コネクタ 243">
          <a:extLst>
            <a:ext uri="{FF2B5EF4-FFF2-40B4-BE49-F238E27FC236}">
              <a16:creationId xmlns:a16="http://schemas.microsoft.com/office/drawing/2014/main" id="{FFB7208D-EF0F-4622-9694-EC3089341DC8}"/>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245" name="テキスト ボックス 244">
          <a:extLst>
            <a:ext uri="{FF2B5EF4-FFF2-40B4-BE49-F238E27FC236}">
              <a16:creationId xmlns:a16="http://schemas.microsoft.com/office/drawing/2014/main" id="{CB2B2F88-7A3D-4789-A60C-853E75E141F6}"/>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246" name="直線コネクタ 245">
          <a:extLst>
            <a:ext uri="{FF2B5EF4-FFF2-40B4-BE49-F238E27FC236}">
              <a16:creationId xmlns:a16="http://schemas.microsoft.com/office/drawing/2014/main" id="{478C0DC9-6F11-47EC-A328-EE6B6B5F39D7}"/>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247" name="テキスト ボックス 246">
          <a:extLst>
            <a:ext uri="{FF2B5EF4-FFF2-40B4-BE49-F238E27FC236}">
              <a16:creationId xmlns:a16="http://schemas.microsoft.com/office/drawing/2014/main" id="{5AC0D8D1-BBC9-4C3A-AB67-57B88418FD51}"/>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248" name="直線コネクタ 247">
          <a:extLst>
            <a:ext uri="{FF2B5EF4-FFF2-40B4-BE49-F238E27FC236}">
              <a16:creationId xmlns:a16="http://schemas.microsoft.com/office/drawing/2014/main" id="{152C8F88-DF81-4D46-93D9-FFC007F59EA8}"/>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249" name="テキスト ボックス 248">
          <a:extLst>
            <a:ext uri="{FF2B5EF4-FFF2-40B4-BE49-F238E27FC236}">
              <a16:creationId xmlns:a16="http://schemas.microsoft.com/office/drawing/2014/main" id="{49807809-27E6-45A6-9BF8-5710E6724FEA}"/>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250" name="直線コネクタ 249">
          <a:extLst>
            <a:ext uri="{FF2B5EF4-FFF2-40B4-BE49-F238E27FC236}">
              <a16:creationId xmlns:a16="http://schemas.microsoft.com/office/drawing/2014/main" id="{B659A9B2-79DB-486B-AE05-8333FD486F9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251" name="【消防施設】&#10;有形固定資産減価償却率グラフ枠">
          <a:extLst>
            <a:ext uri="{FF2B5EF4-FFF2-40B4-BE49-F238E27FC236}">
              <a16:creationId xmlns:a16="http://schemas.microsoft.com/office/drawing/2014/main" id="{1EBFE93A-1601-4B54-9C88-3F9E2D478E4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111579</xdr:rowOff>
    </xdr:from>
    <xdr:to>
      <xdr:col>85</xdr:col>
      <xdr:colOff>126364</xdr:colOff>
      <xdr:row>86</xdr:row>
      <xdr:rowOff>168729</xdr:rowOff>
    </xdr:to>
    <xdr:cxnSp macro="">
      <xdr:nvCxnSpPr>
        <xdr:cNvPr id="252" name="直線コネクタ 251">
          <a:extLst>
            <a:ext uri="{FF2B5EF4-FFF2-40B4-BE49-F238E27FC236}">
              <a16:creationId xmlns:a16="http://schemas.microsoft.com/office/drawing/2014/main" id="{B85E2B03-0FF6-4F94-936B-1C2603076EF1}"/>
            </a:ext>
          </a:extLst>
        </xdr:cNvPr>
        <xdr:cNvCxnSpPr/>
      </xdr:nvCxnSpPr>
      <xdr:spPr>
        <a:xfrm flipV="1">
          <a:off x="16318864" y="1331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253" name="【消防施設】&#10;有形固定資産減価償却率最小値テキスト">
          <a:extLst>
            <a:ext uri="{FF2B5EF4-FFF2-40B4-BE49-F238E27FC236}">
              <a16:creationId xmlns:a16="http://schemas.microsoft.com/office/drawing/2014/main" id="{62026CB0-9E1A-4355-86F0-16116364D411}"/>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254" name="直線コネクタ 253">
          <a:extLst>
            <a:ext uri="{FF2B5EF4-FFF2-40B4-BE49-F238E27FC236}">
              <a16:creationId xmlns:a16="http://schemas.microsoft.com/office/drawing/2014/main" id="{ABBA2C0F-B2C6-438E-B72A-3668191318B1}"/>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58256</xdr:rowOff>
    </xdr:from>
    <xdr:ext cx="340478" cy="259045"/>
    <xdr:sp macro="" textlink="">
      <xdr:nvSpPr>
        <xdr:cNvPr id="255" name="【消防施設】&#10;有形固定資産減価償却率最大値テキスト">
          <a:extLst>
            <a:ext uri="{FF2B5EF4-FFF2-40B4-BE49-F238E27FC236}">
              <a16:creationId xmlns:a16="http://schemas.microsoft.com/office/drawing/2014/main" id="{B331DC3F-3A90-4DCC-8199-623B7148C921}"/>
            </a:ext>
          </a:extLst>
        </xdr:cNvPr>
        <xdr:cNvSpPr txBox="1"/>
      </xdr:nvSpPr>
      <xdr:spPr>
        <a:xfrm>
          <a:off x="16357600" y="1308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111579</xdr:rowOff>
    </xdr:from>
    <xdr:to>
      <xdr:col>86</xdr:col>
      <xdr:colOff>25400</xdr:colOff>
      <xdr:row>77</xdr:row>
      <xdr:rowOff>111579</xdr:rowOff>
    </xdr:to>
    <xdr:cxnSp macro="">
      <xdr:nvCxnSpPr>
        <xdr:cNvPr id="256" name="直線コネクタ 255">
          <a:extLst>
            <a:ext uri="{FF2B5EF4-FFF2-40B4-BE49-F238E27FC236}">
              <a16:creationId xmlns:a16="http://schemas.microsoft.com/office/drawing/2014/main" id="{0B089E57-F715-4314-9DAC-45F84A8AEB91}"/>
            </a:ext>
          </a:extLst>
        </xdr:cNvPr>
        <xdr:cNvCxnSpPr/>
      </xdr:nvCxnSpPr>
      <xdr:spPr>
        <a:xfrm>
          <a:off x="16230600" y="133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37935</xdr:rowOff>
    </xdr:from>
    <xdr:ext cx="405111" cy="259045"/>
    <xdr:sp macro="" textlink="">
      <xdr:nvSpPr>
        <xdr:cNvPr id="257" name="【消防施設】&#10;有形固定資産減価償却率平均値テキスト">
          <a:extLst>
            <a:ext uri="{FF2B5EF4-FFF2-40B4-BE49-F238E27FC236}">
              <a16:creationId xmlns:a16="http://schemas.microsoft.com/office/drawing/2014/main" id="{08A71BAC-086B-4521-9784-BCB81C9BC21A}"/>
            </a:ext>
          </a:extLst>
        </xdr:cNvPr>
        <xdr:cNvSpPr txBox="1"/>
      </xdr:nvSpPr>
      <xdr:spPr>
        <a:xfrm>
          <a:off x="16357600" y="14096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15058</xdr:rowOff>
    </xdr:from>
    <xdr:to>
      <xdr:col>85</xdr:col>
      <xdr:colOff>177800</xdr:colOff>
      <xdr:row>83</xdr:row>
      <xdr:rowOff>116658</xdr:rowOff>
    </xdr:to>
    <xdr:sp macro="" textlink="">
      <xdr:nvSpPr>
        <xdr:cNvPr id="258" name="フローチャート: 判断 257">
          <a:extLst>
            <a:ext uri="{FF2B5EF4-FFF2-40B4-BE49-F238E27FC236}">
              <a16:creationId xmlns:a16="http://schemas.microsoft.com/office/drawing/2014/main" id="{EC0FFCCC-6546-4BA4-B468-0CBE81005576}"/>
            </a:ext>
          </a:extLst>
        </xdr:cNvPr>
        <xdr:cNvSpPr/>
      </xdr:nvSpPr>
      <xdr:spPr>
        <a:xfrm>
          <a:off x="16268700" y="1424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259" name="フローチャート: 判断 258">
          <a:extLst>
            <a:ext uri="{FF2B5EF4-FFF2-40B4-BE49-F238E27FC236}">
              <a16:creationId xmlns:a16="http://schemas.microsoft.com/office/drawing/2014/main" id="{541C83E0-EEDD-4B49-A061-DB887F1F7C64}"/>
            </a:ext>
          </a:extLst>
        </xdr:cNvPr>
        <xdr:cNvSpPr/>
      </xdr:nvSpPr>
      <xdr:spPr>
        <a:xfrm>
          <a:off x="15430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132624</xdr:rowOff>
    </xdr:from>
    <xdr:to>
      <xdr:col>76</xdr:col>
      <xdr:colOff>165100</xdr:colOff>
      <xdr:row>83</xdr:row>
      <xdr:rowOff>62774</xdr:rowOff>
    </xdr:to>
    <xdr:sp macro="" textlink="">
      <xdr:nvSpPr>
        <xdr:cNvPr id="260" name="フローチャート: 判断 259">
          <a:extLst>
            <a:ext uri="{FF2B5EF4-FFF2-40B4-BE49-F238E27FC236}">
              <a16:creationId xmlns:a16="http://schemas.microsoft.com/office/drawing/2014/main" id="{793C7903-E79D-42C8-8226-050BD1B3DC3D}"/>
            </a:ext>
          </a:extLst>
        </xdr:cNvPr>
        <xdr:cNvSpPr/>
      </xdr:nvSpPr>
      <xdr:spPr>
        <a:xfrm>
          <a:off x="145415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137523</xdr:rowOff>
    </xdr:from>
    <xdr:to>
      <xdr:col>72</xdr:col>
      <xdr:colOff>38100</xdr:colOff>
      <xdr:row>83</xdr:row>
      <xdr:rowOff>67673</xdr:rowOff>
    </xdr:to>
    <xdr:sp macro="" textlink="">
      <xdr:nvSpPr>
        <xdr:cNvPr id="261" name="フローチャート: 判断 260">
          <a:extLst>
            <a:ext uri="{FF2B5EF4-FFF2-40B4-BE49-F238E27FC236}">
              <a16:creationId xmlns:a16="http://schemas.microsoft.com/office/drawing/2014/main" id="{580C635F-02A7-432E-84E7-2BA62691F2D3}"/>
            </a:ext>
          </a:extLst>
        </xdr:cNvPr>
        <xdr:cNvSpPr/>
      </xdr:nvSpPr>
      <xdr:spPr>
        <a:xfrm>
          <a:off x="13652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147320</xdr:rowOff>
    </xdr:from>
    <xdr:to>
      <xdr:col>67</xdr:col>
      <xdr:colOff>101600</xdr:colOff>
      <xdr:row>83</xdr:row>
      <xdr:rowOff>77470</xdr:rowOff>
    </xdr:to>
    <xdr:sp macro="" textlink="">
      <xdr:nvSpPr>
        <xdr:cNvPr id="262" name="フローチャート: 判断 261">
          <a:extLst>
            <a:ext uri="{FF2B5EF4-FFF2-40B4-BE49-F238E27FC236}">
              <a16:creationId xmlns:a16="http://schemas.microsoft.com/office/drawing/2014/main" id="{A0A2C669-CEBA-4F49-A954-553D21D83FFC}"/>
            </a:ext>
          </a:extLst>
        </xdr:cNvPr>
        <xdr:cNvSpPr/>
      </xdr:nvSpPr>
      <xdr:spPr>
        <a:xfrm>
          <a:off x="12763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06FF8B6B-2EB7-4CAC-B0A8-83E7B1FF14D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D82EFCA9-1CA2-4E88-95E3-3AA0D615F0C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19272B89-7172-4C44-B159-6F667DD4330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9688CD09-8847-425E-9710-9176FCC09ED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67C2C323-38DA-43B4-9843-3C5FAED79E8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121194</xdr:rowOff>
    </xdr:from>
    <xdr:to>
      <xdr:col>85</xdr:col>
      <xdr:colOff>177800</xdr:colOff>
      <xdr:row>85</xdr:row>
      <xdr:rowOff>51344</xdr:rowOff>
    </xdr:to>
    <xdr:sp macro="" textlink="">
      <xdr:nvSpPr>
        <xdr:cNvPr id="268" name="楕円 267">
          <a:extLst>
            <a:ext uri="{FF2B5EF4-FFF2-40B4-BE49-F238E27FC236}">
              <a16:creationId xmlns:a16="http://schemas.microsoft.com/office/drawing/2014/main" id="{181A6965-E083-4C6D-B5B4-0F4358633517}"/>
            </a:ext>
          </a:extLst>
        </xdr:cNvPr>
        <xdr:cNvSpPr/>
      </xdr:nvSpPr>
      <xdr:spPr>
        <a:xfrm>
          <a:off x="16268700" y="1452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99621</xdr:rowOff>
    </xdr:from>
    <xdr:ext cx="405111" cy="259045"/>
    <xdr:sp macro="" textlink="">
      <xdr:nvSpPr>
        <xdr:cNvPr id="269" name="【消防施設】&#10;有形固定資産減価償却率該当値テキスト">
          <a:extLst>
            <a:ext uri="{FF2B5EF4-FFF2-40B4-BE49-F238E27FC236}">
              <a16:creationId xmlns:a16="http://schemas.microsoft.com/office/drawing/2014/main" id="{B384DCF6-0800-4C6B-BC21-C2ADBAB3EB95}"/>
            </a:ext>
          </a:extLst>
        </xdr:cNvPr>
        <xdr:cNvSpPr txBox="1"/>
      </xdr:nvSpPr>
      <xdr:spPr>
        <a:xfrm>
          <a:off x="16357600" y="1450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165281</xdr:rowOff>
    </xdr:from>
    <xdr:to>
      <xdr:col>81</xdr:col>
      <xdr:colOff>101600</xdr:colOff>
      <xdr:row>85</xdr:row>
      <xdr:rowOff>95431</xdr:rowOff>
    </xdr:to>
    <xdr:sp macro="" textlink="">
      <xdr:nvSpPr>
        <xdr:cNvPr id="270" name="楕円 269">
          <a:extLst>
            <a:ext uri="{FF2B5EF4-FFF2-40B4-BE49-F238E27FC236}">
              <a16:creationId xmlns:a16="http://schemas.microsoft.com/office/drawing/2014/main" id="{06E70C5B-1066-4525-84F5-6FB3385CFD98}"/>
            </a:ext>
          </a:extLst>
        </xdr:cNvPr>
        <xdr:cNvSpPr/>
      </xdr:nvSpPr>
      <xdr:spPr>
        <a:xfrm>
          <a:off x="15430500" y="1456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544</xdr:rowOff>
    </xdr:from>
    <xdr:to>
      <xdr:col>85</xdr:col>
      <xdr:colOff>127000</xdr:colOff>
      <xdr:row>85</xdr:row>
      <xdr:rowOff>44631</xdr:rowOff>
    </xdr:to>
    <xdr:cxnSp macro="">
      <xdr:nvCxnSpPr>
        <xdr:cNvPr id="271" name="直線コネクタ 270">
          <a:extLst>
            <a:ext uri="{FF2B5EF4-FFF2-40B4-BE49-F238E27FC236}">
              <a16:creationId xmlns:a16="http://schemas.microsoft.com/office/drawing/2014/main" id="{1A83F97A-1D50-450A-88C8-13D9447B6C0D}"/>
            </a:ext>
          </a:extLst>
        </xdr:cNvPr>
        <xdr:cNvCxnSpPr/>
      </xdr:nvCxnSpPr>
      <xdr:spPr>
        <a:xfrm flipV="1">
          <a:off x="15481300" y="14573794"/>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86905</xdr:rowOff>
    </xdr:from>
    <xdr:to>
      <xdr:col>76</xdr:col>
      <xdr:colOff>165100</xdr:colOff>
      <xdr:row>85</xdr:row>
      <xdr:rowOff>17055</xdr:rowOff>
    </xdr:to>
    <xdr:sp macro="" textlink="">
      <xdr:nvSpPr>
        <xdr:cNvPr id="272" name="楕円 271">
          <a:extLst>
            <a:ext uri="{FF2B5EF4-FFF2-40B4-BE49-F238E27FC236}">
              <a16:creationId xmlns:a16="http://schemas.microsoft.com/office/drawing/2014/main" id="{BB3F0EF9-7955-460F-86AB-728039BC4A73}"/>
            </a:ext>
          </a:extLst>
        </xdr:cNvPr>
        <xdr:cNvSpPr/>
      </xdr:nvSpPr>
      <xdr:spPr>
        <a:xfrm>
          <a:off x="14541500" y="1448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137705</xdr:rowOff>
    </xdr:from>
    <xdr:to>
      <xdr:col>81</xdr:col>
      <xdr:colOff>50800</xdr:colOff>
      <xdr:row>85</xdr:row>
      <xdr:rowOff>44631</xdr:rowOff>
    </xdr:to>
    <xdr:cxnSp macro="">
      <xdr:nvCxnSpPr>
        <xdr:cNvPr id="273" name="直線コネクタ 272">
          <a:extLst>
            <a:ext uri="{FF2B5EF4-FFF2-40B4-BE49-F238E27FC236}">
              <a16:creationId xmlns:a16="http://schemas.microsoft.com/office/drawing/2014/main" id="{3BA9AD69-82C2-479D-88B7-526E990D7A38}"/>
            </a:ext>
          </a:extLst>
        </xdr:cNvPr>
        <xdr:cNvCxnSpPr/>
      </xdr:nvCxnSpPr>
      <xdr:spPr>
        <a:xfrm>
          <a:off x="14592300" y="14539505"/>
          <a:ext cx="88900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86905</xdr:rowOff>
    </xdr:from>
    <xdr:to>
      <xdr:col>72</xdr:col>
      <xdr:colOff>38100</xdr:colOff>
      <xdr:row>85</xdr:row>
      <xdr:rowOff>17055</xdr:rowOff>
    </xdr:to>
    <xdr:sp macro="" textlink="">
      <xdr:nvSpPr>
        <xdr:cNvPr id="274" name="楕円 273">
          <a:extLst>
            <a:ext uri="{FF2B5EF4-FFF2-40B4-BE49-F238E27FC236}">
              <a16:creationId xmlns:a16="http://schemas.microsoft.com/office/drawing/2014/main" id="{5795B544-3619-4179-BA16-E0D3C21D9A49}"/>
            </a:ext>
          </a:extLst>
        </xdr:cNvPr>
        <xdr:cNvSpPr/>
      </xdr:nvSpPr>
      <xdr:spPr>
        <a:xfrm>
          <a:off x="13652500" y="1448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137705</xdr:rowOff>
    </xdr:from>
    <xdr:to>
      <xdr:col>76</xdr:col>
      <xdr:colOff>114300</xdr:colOff>
      <xdr:row>84</xdr:row>
      <xdr:rowOff>137705</xdr:rowOff>
    </xdr:to>
    <xdr:cxnSp macro="">
      <xdr:nvCxnSpPr>
        <xdr:cNvPr id="275" name="直線コネクタ 274">
          <a:extLst>
            <a:ext uri="{FF2B5EF4-FFF2-40B4-BE49-F238E27FC236}">
              <a16:creationId xmlns:a16="http://schemas.microsoft.com/office/drawing/2014/main" id="{8E3AE19C-590A-4650-8CD9-E475EDFF11EF}"/>
            </a:ext>
          </a:extLst>
        </xdr:cNvPr>
        <xdr:cNvCxnSpPr/>
      </xdr:nvCxnSpPr>
      <xdr:spPr>
        <a:xfrm>
          <a:off x="13703300" y="14539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106499</xdr:rowOff>
    </xdr:from>
    <xdr:to>
      <xdr:col>67</xdr:col>
      <xdr:colOff>101600</xdr:colOff>
      <xdr:row>85</xdr:row>
      <xdr:rowOff>36649</xdr:rowOff>
    </xdr:to>
    <xdr:sp macro="" textlink="">
      <xdr:nvSpPr>
        <xdr:cNvPr id="276" name="楕円 275">
          <a:extLst>
            <a:ext uri="{FF2B5EF4-FFF2-40B4-BE49-F238E27FC236}">
              <a16:creationId xmlns:a16="http://schemas.microsoft.com/office/drawing/2014/main" id="{1D3802D6-93AB-4526-9C61-D339A349A800}"/>
            </a:ext>
          </a:extLst>
        </xdr:cNvPr>
        <xdr:cNvSpPr/>
      </xdr:nvSpPr>
      <xdr:spPr>
        <a:xfrm>
          <a:off x="12763500" y="1450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137705</xdr:rowOff>
    </xdr:from>
    <xdr:to>
      <xdr:col>71</xdr:col>
      <xdr:colOff>177800</xdr:colOff>
      <xdr:row>84</xdr:row>
      <xdr:rowOff>157299</xdr:rowOff>
    </xdr:to>
    <xdr:cxnSp macro="">
      <xdr:nvCxnSpPr>
        <xdr:cNvPr id="277" name="直線コネクタ 276">
          <a:extLst>
            <a:ext uri="{FF2B5EF4-FFF2-40B4-BE49-F238E27FC236}">
              <a16:creationId xmlns:a16="http://schemas.microsoft.com/office/drawing/2014/main" id="{7B047175-F6A6-44B2-9A93-7DC6ED34866E}"/>
            </a:ext>
          </a:extLst>
        </xdr:cNvPr>
        <xdr:cNvCxnSpPr/>
      </xdr:nvCxnSpPr>
      <xdr:spPr>
        <a:xfrm flipV="1">
          <a:off x="12814300" y="1453950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120122</xdr:rowOff>
    </xdr:from>
    <xdr:ext cx="405111" cy="259045"/>
    <xdr:sp macro="" textlink="">
      <xdr:nvSpPr>
        <xdr:cNvPr id="278" name="n_1aveValue【消防施設】&#10;有形固定資産減価償却率">
          <a:extLst>
            <a:ext uri="{FF2B5EF4-FFF2-40B4-BE49-F238E27FC236}">
              <a16:creationId xmlns:a16="http://schemas.microsoft.com/office/drawing/2014/main" id="{83DA11B6-3F31-4B98-A2E5-B8BF3BC82055}"/>
            </a:ext>
          </a:extLst>
        </xdr:cNvPr>
        <xdr:cNvSpPr txBox="1"/>
      </xdr:nvSpPr>
      <xdr:spPr>
        <a:xfrm>
          <a:off x="15266044" y="140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79301</xdr:rowOff>
    </xdr:from>
    <xdr:ext cx="405111" cy="259045"/>
    <xdr:sp macro="" textlink="">
      <xdr:nvSpPr>
        <xdr:cNvPr id="279" name="n_2aveValue【消防施設】&#10;有形固定資産減価償却率">
          <a:extLst>
            <a:ext uri="{FF2B5EF4-FFF2-40B4-BE49-F238E27FC236}">
              <a16:creationId xmlns:a16="http://schemas.microsoft.com/office/drawing/2014/main" id="{DB179B6C-DD55-434C-81F6-27CC7F6E0A5D}"/>
            </a:ext>
          </a:extLst>
        </xdr:cNvPr>
        <xdr:cNvSpPr txBox="1"/>
      </xdr:nvSpPr>
      <xdr:spPr>
        <a:xfrm>
          <a:off x="14389744" y="1396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84200</xdr:rowOff>
    </xdr:from>
    <xdr:ext cx="405111" cy="259045"/>
    <xdr:sp macro="" textlink="">
      <xdr:nvSpPr>
        <xdr:cNvPr id="280" name="n_3aveValue【消防施設】&#10;有形固定資産減価償却率">
          <a:extLst>
            <a:ext uri="{FF2B5EF4-FFF2-40B4-BE49-F238E27FC236}">
              <a16:creationId xmlns:a16="http://schemas.microsoft.com/office/drawing/2014/main" id="{2F8097FF-1ECD-46A6-A934-C982A10F8FBC}"/>
            </a:ext>
          </a:extLst>
        </xdr:cNvPr>
        <xdr:cNvSpPr txBox="1"/>
      </xdr:nvSpPr>
      <xdr:spPr>
        <a:xfrm>
          <a:off x="13500744" y="1397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93997</xdr:rowOff>
    </xdr:from>
    <xdr:ext cx="405111" cy="259045"/>
    <xdr:sp macro="" textlink="">
      <xdr:nvSpPr>
        <xdr:cNvPr id="281" name="n_4aveValue【消防施設】&#10;有形固定資産減価償却率">
          <a:extLst>
            <a:ext uri="{FF2B5EF4-FFF2-40B4-BE49-F238E27FC236}">
              <a16:creationId xmlns:a16="http://schemas.microsoft.com/office/drawing/2014/main" id="{0BD7EDA0-6031-4831-BF82-E04D0FF924B4}"/>
            </a:ext>
          </a:extLst>
        </xdr:cNvPr>
        <xdr:cNvSpPr txBox="1"/>
      </xdr:nvSpPr>
      <xdr:spPr>
        <a:xfrm>
          <a:off x="12611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86558</xdr:rowOff>
    </xdr:from>
    <xdr:ext cx="405111" cy="259045"/>
    <xdr:sp macro="" textlink="">
      <xdr:nvSpPr>
        <xdr:cNvPr id="282" name="n_1mainValue【消防施設】&#10;有形固定資産減価償却率">
          <a:extLst>
            <a:ext uri="{FF2B5EF4-FFF2-40B4-BE49-F238E27FC236}">
              <a16:creationId xmlns:a16="http://schemas.microsoft.com/office/drawing/2014/main" id="{7599CC8B-9454-4ADC-A5F5-5D911DADE5C2}"/>
            </a:ext>
          </a:extLst>
        </xdr:cNvPr>
        <xdr:cNvSpPr txBox="1"/>
      </xdr:nvSpPr>
      <xdr:spPr>
        <a:xfrm>
          <a:off x="15266044" y="1465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8182</xdr:rowOff>
    </xdr:from>
    <xdr:ext cx="405111" cy="259045"/>
    <xdr:sp macro="" textlink="">
      <xdr:nvSpPr>
        <xdr:cNvPr id="283" name="n_2mainValue【消防施設】&#10;有形固定資産減価償却率">
          <a:extLst>
            <a:ext uri="{FF2B5EF4-FFF2-40B4-BE49-F238E27FC236}">
              <a16:creationId xmlns:a16="http://schemas.microsoft.com/office/drawing/2014/main" id="{752EB79E-6776-48FD-A8F1-BEFDAE57758D}"/>
            </a:ext>
          </a:extLst>
        </xdr:cNvPr>
        <xdr:cNvSpPr txBox="1"/>
      </xdr:nvSpPr>
      <xdr:spPr>
        <a:xfrm>
          <a:off x="14389744" y="1458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8182</xdr:rowOff>
    </xdr:from>
    <xdr:ext cx="405111" cy="259045"/>
    <xdr:sp macro="" textlink="">
      <xdr:nvSpPr>
        <xdr:cNvPr id="284" name="n_3mainValue【消防施設】&#10;有形固定資産減価償却率">
          <a:extLst>
            <a:ext uri="{FF2B5EF4-FFF2-40B4-BE49-F238E27FC236}">
              <a16:creationId xmlns:a16="http://schemas.microsoft.com/office/drawing/2014/main" id="{7A2A8766-E902-41B8-94F5-243D431F7DB1}"/>
            </a:ext>
          </a:extLst>
        </xdr:cNvPr>
        <xdr:cNvSpPr txBox="1"/>
      </xdr:nvSpPr>
      <xdr:spPr>
        <a:xfrm>
          <a:off x="13500744" y="1458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27776</xdr:rowOff>
    </xdr:from>
    <xdr:ext cx="405111" cy="259045"/>
    <xdr:sp macro="" textlink="">
      <xdr:nvSpPr>
        <xdr:cNvPr id="285" name="n_4mainValue【消防施設】&#10;有形固定資産減価償却率">
          <a:extLst>
            <a:ext uri="{FF2B5EF4-FFF2-40B4-BE49-F238E27FC236}">
              <a16:creationId xmlns:a16="http://schemas.microsoft.com/office/drawing/2014/main" id="{F3A91082-4FA7-46B4-BEAA-F0BF20E7AA34}"/>
            </a:ext>
          </a:extLst>
        </xdr:cNvPr>
        <xdr:cNvSpPr txBox="1"/>
      </xdr:nvSpPr>
      <xdr:spPr>
        <a:xfrm>
          <a:off x="12611744" y="1460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286" name="正方形/長方形 285">
          <a:extLst>
            <a:ext uri="{FF2B5EF4-FFF2-40B4-BE49-F238E27FC236}">
              <a16:creationId xmlns:a16="http://schemas.microsoft.com/office/drawing/2014/main" id="{13CB1530-03CE-4FA6-A151-85E89B4CD6B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87" name="正方形/長方形 286">
          <a:extLst>
            <a:ext uri="{FF2B5EF4-FFF2-40B4-BE49-F238E27FC236}">
              <a16:creationId xmlns:a16="http://schemas.microsoft.com/office/drawing/2014/main" id="{2C3FACEE-F91C-4546-8518-E2A8DE40979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88" name="正方形/長方形 287">
          <a:extLst>
            <a:ext uri="{FF2B5EF4-FFF2-40B4-BE49-F238E27FC236}">
              <a16:creationId xmlns:a16="http://schemas.microsoft.com/office/drawing/2014/main" id="{CD4FA579-D39B-4527-93A8-2E8322E2713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289" name="正方形/長方形 288">
          <a:extLst>
            <a:ext uri="{FF2B5EF4-FFF2-40B4-BE49-F238E27FC236}">
              <a16:creationId xmlns:a16="http://schemas.microsoft.com/office/drawing/2014/main" id="{9E4AFFB6-D2A3-467E-BDE0-7DE84896E67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290" name="正方形/長方形 289">
          <a:extLst>
            <a:ext uri="{FF2B5EF4-FFF2-40B4-BE49-F238E27FC236}">
              <a16:creationId xmlns:a16="http://schemas.microsoft.com/office/drawing/2014/main" id="{C8B164A8-469B-4453-A59A-49CD3A054A3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291" name="正方形/長方形 290">
          <a:extLst>
            <a:ext uri="{FF2B5EF4-FFF2-40B4-BE49-F238E27FC236}">
              <a16:creationId xmlns:a16="http://schemas.microsoft.com/office/drawing/2014/main" id="{9E370384-8434-465F-B967-B8FE98414FA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292" name="正方形/長方形 291">
          <a:extLst>
            <a:ext uri="{FF2B5EF4-FFF2-40B4-BE49-F238E27FC236}">
              <a16:creationId xmlns:a16="http://schemas.microsoft.com/office/drawing/2014/main" id="{9B270C92-5657-44F5-86A6-0C387708098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293" name="正方形/長方形 292">
          <a:extLst>
            <a:ext uri="{FF2B5EF4-FFF2-40B4-BE49-F238E27FC236}">
              <a16:creationId xmlns:a16="http://schemas.microsoft.com/office/drawing/2014/main" id="{9CCEE5C9-ACB1-409B-85FA-B64AEC88F38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294" name="テキスト ボックス 293">
          <a:extLst>
            <a:ext uri="{FF2B5EF4-FFF2-40B4-BE49-F238E27FC236}">
              <a16:creationId xmlns:a16="http://schemas.microsoft.com/office/drawing/2014/main" id="{68E2DEB2-B9FA-4080-B13C-CF229B9FA33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295" name="直線コネクタ 294">
          <a:extLst>
            <a:ext uri="{FF2B5EF4-FFF2-40B4-BE49-F238E27FC236}">
              <a16:creationId xmlns:a16="http://schemas.microsoft.com/office/drawing/2014/main" id="{F692C584-A138-4D04-829C-57E69A70EF0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296" name="直線コネクタ 295">
          <a:extLst>
            <a:ext uri="{FF2B5EF4-FFF2-40B4-BE49-F238E27FC236}">
              <a16:creationId xmlns:a16="http://schemas.microsoft.com/office/drawing/2014/main" id="{3C2497C4-24A4-4FAF-88A1-4AED254EC279}"/>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297" name="テキスト ボックス 296">
          <a:extLst>
            <a:ext uri="{FF2B5EF4-FFF2-40B4-BE49-F238E27FC236}">
              <a16:creationId xmlns:a16="http://schemas.microsoft.com/office/drawing/2014/main" id="{EE7F35AF-50DA-4C7D-AA25-2FC3406045D9}"/>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298" name="直線コネクタ 297">
          <a:extLst>
            <a:ext uri="{FF2B5EF4-FFF2-40B4-BE49-F238E27FC236}">
              <a16:creationId xmlns:a16="http://schemas.microsoft.com/office/drawing/2014/main" id="{556ABC61-F888-465B-82FF-22A4E48A85D3}"/>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299" name="テキスト ボックス 298">
          <a:extLst>
            <a:ext uri="{FF2B5EF4-FFF2-40B4-BE49-F238E27FC236}">
              <a16:creationId xmlns:a16="http://schemas.microsoft.com/office/drawing/2014/main" id="{24A79A54-B657-453A-BBE2-F2D62CFD5D2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00" name="直線コネクタ 299">
          <a:extLst>
            <a:ext uri="{FF2B5EF4-FFF2-40B4-BE49-F238E27FC236}">
              <a16:creationId xmlns:a16="http://schemas.microsoft.com/office/drawing/2014/main" id="{8434973C-2665-4A9C-B358-7DB769EAEAD4}"/>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01" name="テキスト ボックス 300">
          <a:extLst>
            <a:ext uri="{FF2B5EF4-FFF2-40B4-BE49-F238E27FC236}">
              <a16:creationId xmlns:a16="http://schemas.microsoft.com/office/drawing/2014/main" id="{B7743193-550F-46C9-A3FA-26C8B0F156B2}"/>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302" name="直線コネクタ 301">
          <a:extLst>
            <a:ext uri="{FF2B5EF4-FFF2-40B4-BE49-F238E27FC236}">
              <a16:creationId xmlns:a16="http://schemas.microsoft.com/office/drawing/2014/main" id="{394BB2FD-4189-4540-AD57-CA74C6DFB864}"/>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303" name="テキスト ボックス 302">
          <a:extLst>
            <a:ext uri="{FF2B5EF4-FFF2-40B4-BE49-F238E27FC236}">
              <a16:creationId xmlns:a16="http://schemas.microsoft.com/office/drawing/2014/main" id="{3D93214F-A139-465E-A604-157AFA6015D6}"/>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304" name="直線コネクタ 303">
          <a:extLst>
            <a:ext uri="{FF2B5EF4-FFF2-40B4-BE49-F238E27FC236}">
              <a16:creationId xmlns:a16="http://schemas.microsoft.com/office/drawing/2014/main" id="{8A46F264-4470-4DA6-A6A6-463219FED129}"/>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305" name="テキスト ボックス 304">
          <a:extLst>
            <a:ext uri="{FF2B5EF4-FFF2-40B4-BE49-F238E27FC236}">
              <a16:creationId xmlns:a16="http://schemas.microsoft.com/office/drawing/2014/main" id="{FE1FEB6C-6D11-41CC-A3E9-2E3A0A6DBB36}"/>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06" name="直線コネクタ 305">
          <a:extLst>
            <a:ext uri="{FF2B5EF4-FFF2-40B4-BE49-F238E27FC236}">
              <a16:creationId xmlns:a16="http://schemas.microsoft.com/office/drawing/2014/main" id="{8E673237-5A94-4E7C-AA16-465DBC7D229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07" name="テキスト ボックス 306">
          <a:extLst>
            <a:ext uri="{FF2B5EF4-FFF2-40B4-BE49-F238E27FC236}">
              <a16:creationId xmlns:a16="http://schemas.microsoft.com/office/drawing/2014/main" id="{94B0E522-C619-4FD6-9D57-1C5754552B4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08" name="【消防施設】&#10;一人当たり面積グラフ枠">
          <a:extLst>
            <a:ext uri="{FF2B5EF4-FFF2-40B4-BE49-F238E27FC236}">
              <a16:creationId xmlns:a16="http://schemas.microsoft.com/office/drawing/2014/main" id="{B6DDF62A-434F-4F1C-B148-47B5F50702D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26670</xdr:rowOff>
    </xdr:from>
    <xdr:to>
      <xdr:col>116</xdr:col>
      <xdr:colOff>62864</xdr:colOff>
      <xdr:row>86</xdr:row>
      <xdr:rowOff>76200</xdr:rowOff>
    </xdr:to>
    <xdr:cxnSp macro="">
      <xdr:nvCxnSpPr>
        <xdr:cNvPr id="309" name="直線コネクタ 308">
          <a:extLst>
            <a:ext uri="{FF2B5EF4-FFF2-40B4-BE49-F238E27FC236}">
              <a16:creationId xmlns:a16="http://schemas.microsoft.com/office/drawing/2014/main" id="{7AB430D7-E7A6-41EB-A9F5-BE6708A866BA}"/>
            </a:ext>
          </a:extLst>
        </xdr:cNvPr>
        <xdr:cNvCxnSpPr/>
      </xdr:nvCxnSpPr>
      <xdr:spPr>
        <a:xfrm flipV="1">
          <a:off x="22160864" y="132283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310" name="【消防施設】&#10;一人当たり面積最小値テキスト">
          <a:extLst>
            <a:ext uri="{FF2B5EF4-FFF2-40B4-BE49-F238E27FC236}">
              <a16:creationId xmlns:a16="http://schemas.microsoft.com/office/drawing/2014/main" id="{C84AAE0D-7DCC-4802-BBFC-F809C1C262D4}"/>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311" name="直線コネクタ 310">
          <a:extLst>
            <a:ext uri="{FF2B5EF4-FFF2-40B4-BE49-F238E27FC236}">
              <a16:creationId xmlns:a16="http://schemas.microsoft.com/office/drawing/2014/main" id="{28905921-AB4C-4494-A0CE-6C5AE2CABB6D}"/>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144797</xdr:rowOff>
    </xdr:from>
    <xdr:ext cx="469744" cy="259045"/>
    <xdr:sp macro="" textlink="">
      <xdr:nvSpPr>
        <xdr:cNvPr id="312" name="【消防施設】&#10;一人当たり面積最大値テキスト">
          <a:extLst>
            <a:ext uri="{FF2B5EF4-FFF2-40B4-BE49-F238E27FC236}">
              <a16:creationId xmlns:a16="http://schemas.microsoft.com/office/drawing/2014/main" id="{8F127424-C5DD-4454-A437-990F98B8F229}"/>
            </a:ext>
          </a:extLst>
        </xdr:cNvPr>
        <xdr:cNvSpPr txBox="1"/>
      </xdr:nvSpPr>
      <xdr:spPr>
        <a:xfrm>
          <a:off x="22199600" y="1300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26670</xdr:rowOff>
    </xdr:from>
    <xdr:to>
      <xdr:col>116</xdr:col>
      <xdr:colOff>152400</xdr:colOff>
      <xdr:row>77</xdr:row>
      <xdr:rowOff>26670</xdr:rowOff>
    </xdr:to>
    <xdr:cxnSp macro="">
      <xdr:nvCxnSpPr>
        <xdr:cNvPr id="313" name="直線コネクタ 312">
          <a:extLst>
            <a:ext uri="{FF2B5EF4-FFF2-40B4-BE49-F238E27FC236}">
              <a16:creationId xmlns:a16="http://schemas.microsoft.com/office/drawing/2014/main" id="{87167143-0B9E-463D-B9F4-72CF9B120249}"/>
            </a:ext>
          </a:extLst>
        </xdr:cNvPr>
        <xdr:cNvCxnSpPr/>
      </xdr:nvCxnSpPr>
      <xdr:spPr>
        <a:xfrm>
          <a:off x="22072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80663</xdr:rowOff>
    </xdr:from>
    <xdr:ext cx="469744" cy="259045"/>
    <xdr:sp macro="" textlink="">
      <xdr:nvSpPr>
        <xdr:cNvPr id="314" name="【消防施設】&#10;一人当たり面積平均値テキスト">
          <a:extLst>
            <a:ext uri="{FF2B5EF4-FFF2-40B4-BE49-F238E27FC236}">
              <a16:creationId xmlns:a16="http://schemas.microsoft.com/office/drawing/2014/main" id="{7D200A1F-A255-4059-952B-AA81E65ED975}"/>
            </a:ext>
          </a:extLst>
        </xdr:cNvPr>
        <xdr:cNvSpPr txBox="1"/>
      </xdr:nvSpPr>
      <xdr:spPr>
        <a:xfrm>
          <a:off x="22199600" y="14139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57786</xdr:rowOff>
    </xdr:from>
    <xdr:to>
      <xdr:col>116</xdr:col>
      <xdr:colOff>114300</xdr:colOff>
      <xdr:row>83</xdr:row>
      <xdr:rowOff>159386</xdr:rowOff>
    </xdr:to>
    <xdr:sp macro="" textlink="">
      <xdr:nvSpPr>
        <xdr:cNvPr id="315" name="フローチャート: 判断 314">
          <a:extLst>
            <a:ext uri="{FF2B5EF4-FFF2-40B4-BE49-F238E27FC236}">
              <a16:creationId xmlns:a16="http://schemas.microsoft.com/office/drawing/2014/main" id="{9F14841F-E2ED-4342-A484-741BC65DC952}"/>
            </a:ext>
          </a:extLst>
        </xdr:cNvPr>
        <xdr:cNvSpPr/>
      </xdr:nvSpPr>
      <xdr:spPr>
        <a:xfrm>
          <a:off x="22110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80</xdr:row>
      <xdr:rowOff>103505</xdr:rowOff>
    </xdr:from>
    <xdr:to>
      <xdr:col>112</xdr:col>
      <xdr:colOff>38100</xdr:colOff>
      <xdr:row>81</xdr:row>
      <xdr:rowOff>33655</xdr:rowOff>
    </xdr:to>
    <xdr:sp macro="" textlink="">
      <xdr:nvSpPr>
        <xdr:cNvPr id="316" name="フローチャート: 判断 315">
          <a:extLst>
            <a:ext uri="{FF2B5EF4-FFF2-40B4-BE49-F238E27FC236}">
              <a16:creationId xmlns:a16="http://schemas.microsoft.com/office/drawing/2014/main" id="{7B95A589-2AFB-4F97-8832-957EE80F1170}"/>
            </a:ext>
          </a:extLst>
        </xdr:cNvPr>
        <xdr:cNvSpPr/>
      </xdr:nvSpPr>
      <xdr:spPr>
        <a:xfrm>
          <a:off x="21272500" y="1381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79</xdr:row>
      <xdr:rowOff>145414</xdr:rowOff>
    </xdr:from>
    <xdr:to>
      <xdr:col>107</xdr:col>
      <xdr:colOff>101600</xdr:colOff>
      <xdr:row>80</xdr:row>
      <xdr:rowOff>75564</xdr:rowOff>
    </xdr:to>
    <xdr:sp macro="" textlink="">
      <xdr:nvSpPr>
        <xdr:cNvPr id="317" name="フローチャート: 判断 316">
          <a:extLst>
            <a:ext uri="{FF2B5EF4-FFF2-40B4-BE49-F238E27FC236}">
              <a16:creationId xmlns:a16="http://schemas.microsoft.com/office/drawing/2014/main" id="{57AEEE55-50B7-42C5-8457-5764D7CCE44C}"/>
            </a:ext>
          </a:extLst>
        </xdr:cNvPr>
        <xdr:cNvSpPr/>
      </xdr:nvSpPr>
      <xdr:spPr>
        <a:xfrm>
          <a:off x="20383500" y="1368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80</xdr:row>
      <xdr:rowOff>99695</xdr:rowOff>
    </xdr:from>
    <xdr:to>
      <xdr:col>102</xdr:col>
      <xdr:colOff>165100</xdr:colOff>
      <xdr:row>81</xdr:row>
      <xdr:rowOff>29845</xdr:rowOff>
    </xdr:to>
    <xdr:sp macro="" textlink="">
      <xdr:nvSpPr>
        <xdr:cNvPr id="318" name="フローチャート: 判断 317">
          <a:extLst>
            <a:ext uri="{FF2B5EF4-FFF2-40B4-BE49-F238E27FC236}">
              <a16:creationId xmlns:a16="http://schemas.microsoft.com/office/drawing/2014/main" id="{8A304497-1F41-4A79-88AF-0B716F255A36}"/>
            </a:ext>
          </a:extLst>
        </xdr:cNvPr>
        <xdr:cNvSpPr/>
      </xdr:nvSpPr>
      <xdr:spPr>
        <a:xfrm>
          <a:off x="19494500" y="1381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124461</xdr:rowOff>
    </xdr:from>
    <xdr:to>
      <xdr:col>98</xdr:col>
      <xdr:colOff>38100</xdr:colOff>
      <xdr:row>84</xdr:row>
      <xdr:rowOff>54611</xdr:rowOff>
    </xdr:to>
    <xdr:sp macro="" textlink="">
      <xdr:nvSpPr>
        <xdr:cNvPr id="319" name="フローチャート: 判断 318">
          <a:extLst>
            <a:ext uri="{FF2B5EF4-FFF2-40B4-BE49-F238E27FC236}">
              <a16:creationId xmlns:a16="http://schemas.microsoft.com/office/drawing/2014/main" id="{795533B2-24ED-45CD-9C2D-B79B6686EB27}"/>
            </a:ext>
          </a:extLst>
        </xdr:cNvPr>
        <xdr:cNvSpPr/>
      </xdr:nvSpPr>
      <xdr:spPr>
        <a:xfrm>
          <a:off x="18605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320" name="テキスト ボックス 319">
          <a:extLst>
            <a:ext uri="{FF2B5EF4-FFF2-40B4-BE49-F238E27FC236}">
              <a16:creationId xmlns:a16="http://schemas.microsoft.com/office/drawing/2014/main" id="{4AE430B0-B406-4F04-9377-5F440B5DAF8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id="{784DACFB-1B35-4307-97D1-0CC26685B88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id="{3532404E-CDE9-44F8-97C3-EE8108CF708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BB68AF68-25F9-43EB-8AE3-B5365389AE2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482406EB-D2D2-429A-AEE6-ED5690938F9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65405</xdr:rowOff>
    </xdr:from>
    <xdr:to>
      <xdr:col>116</xdr:col>
      <xdr:colOff>114300</xdr:colOff>
      <xdr:row>84</xdr:row>
      <xdr:rowOff>167005</xdr:rowOff>
    </xdr:to>
    <xdr:sp macro="" textlink="">
      <xdr:nvSpPr>
        <xdr:cNvPr id="325" name="楕円 324">
          <a:extLst>
            <a:ext uri="{FF2B5EF4-FFF2-40B4-BE49-F238E27FC236}">
              <a16:creationId xmlns:a16="http://schemas.microsoft.com/office/drawing/2014/main" id="{5835AEE0-3690-4EB3-8FBF-1A6090A413C0}"/>
            </a:ext>
          </a:extLst>
        </xdr:cNvPr>
        <xdr:cNvSpPr/>
      </xdr:nvSpPr>
      <xdr:spPr>
        <a:xfrm>
          <a:off x="22110700" y="1446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43832</xdr:rowOff>
    </xdr:from>
    <xdr:ext cx="469744" cy="259045"/>
    <xdr:sp macro="" textlink="">
      <xdr:nvSpPr>
        <xdr:cNvPr id="326" name="【消防施設】&#10;一人当たり面積該当値テキスト">
          <a:extLst>
            <a:ext uri="{FF2B5EF4-FFF2-40B4-BE49-F238E27FC236}">
              <a16:creationId xmlns:a16="http://schemas.microsoft.com/office/drawing/2014/main" id="{149BCCE5-2E32-447D-9334-2CC900C85AC5}"/>
            </a:ext>
          </a:extLst>
        </xdr:cNvPr>
        <xdr:cNvSpPr txBox="1"/>
      </xdr:nvSpPr>
      <xdr:spPr>
        <a:xfrm>
          <a:off x="22199600" y="14445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82550</xdr:rowOff>
    </xdr:from>
    <xdr:to>
      <xdr:col>112</xdr:col>
      <xdr:colOff>38100</xdr:colOff>
      <xdr:row>85</xdr:row>
      <xdr:rowOff>12700</xdr:rowOff>
    </xdr:to>
    <xdr:sp macro="" textlink="">
      <xdr:nvSpPr>
        <xdr:cNvPr id="327" name="楕円 326">
          <a:extLst>
            <a:ext uri="{FF2B5EF4-FFF2-40B4-BE49-F238E27FC236}">
              <a16:creationId xmlns:a16="http://schemas.microsoft.com/office/drawing/2014/main" id="{41EC2D2B-4762-4EEF-B915-C62262BB30BB}"/>
            </a:ext>
          </a:extLst>
        </xdr:cNvPr>
        <xdr:cNvSpPr/>
      </xdr:nvSpPr>
      <xdr:spPr>
        <a:xfrm>
          <a:off x="21272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116205</xdr:rowOff>
    </xdr:from>
    <xdr:to>
      <xdr:col>116</xdr:col>
      <xdr:colOff>63500</xdr:colOff>
      <xdr:row>84</xdr:row>
      <xdr:rowOff>133350</xdr:rowOff>
    </xdr:to>
    <xdr:cxnSp macro="">
      <xdr:nvCxnSpPr>
        <xdr:cNvPr id="328" name="直線コネクタ 327">
          <a:extLst>
            <a:ext uri="{FF2B5EF4-FFF2-40B4-BE49-F238E27FC236}">
              <a16:creationId xmlns:a16="http://schemas.microsoft.com/office/drawing/2014/main" id="{772E96B8-A77F-45C4-AE40-E3CEDFFE3C6D}"/>
            </a:ext>
          </a:extLst>
        </xdr:cNvPr>
        <xdr:cNvCxnSpPr/>
      </xdr:nvCxnSpPr>
      <xdr:spPr>
        <a:xfrm flipV="1">
          <a:off x="21323300" y="1451800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90170</xdr:rowOff>
    </xdr:from>
    <xdr:to>
      <xdr:col>107</xdr:col>
      <xdr:colOff>101600</xdr:colOff>
      <xdr:row>85</xdr:row>
      <xdr:rowOff>20320</xdr:rowOff>
    </xdr:to>
    <xdr:sp macro="" textlink="">
      <xdr:nvSpPr>
        <xdr:cNvPr id="329" name="楕円 328">
          <a:extLst>
            <a:ext uri="{FF2B5EF4-FFF2-40B4-BE49-F238E27FC236}">
              <a16:creationId xmlns:a16="http://schemas.microsoft.com/office/drawing/2014/main" id="{1405FD4D-DFC4-45B6-9293-D5D4F8D823C4}"/>
            </a:ext>
          </a:extLst>
        </xdr:cNvPr>
        <xdr:cNvSpPr/>
      </xdr:nvSpPr>
      <xdr:spPr>
        <a:xfrm>
          <a:off x="20383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133350</xdr:rowOff>
    </xdr:from>
    <xdr:to>
      <xdr:col>111</xdr:col>
      <xdr:colOff>177800</xdr:colOff>
      <xdr:row>84</xdr:row>
      <xdr:rowOff>140970</xdr:rowOff>
    </xdr:to>
    <xdr:cxnSp macro="">
      <xdr:nvCxnSpPr>
        <xdr:cNvPr id="330" name="直線コネクタ 329">
          <a:extLst>
            <a:ext uri="{FF2B5EF4-FFF2-40B4-BE49-F238E27FC236}">
              <a16:creationId xmlns:a16="http://schemas.microsoft.com/office/drawing/2014/main" id="{9D17BCCE-C8C1-4209-95C7-3138F83916FD}"/>
            </a:ext>
          </a:extLst>
        </xdr:cNvPr>
        <xdr:cNvCxnSpPr/>
      </xdr:nvCxnSpPr>
      <xdr:spPr>
        <a:xfrm flipV="1">
          <a:off x="20434300" y="145351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95886</xdr:rowOff>
    </xdr:from>
    <xdr:to>
      <xdr:col>102</xdr:col>
      <xdr:colOff>165100</xdr:colOff>
      <xdr:row>85</xdr:row>
      <xdr:rowOff>26036</xdr:rowOff>
    </xdr:to>
    <xdr:sp macro="" textlink="">
      <xdr:nvSpPr>
        <xdr:cNvPr id="331" name="楕円 330">
          <a:extLst>
            <a:ext uri="{FF2B5EF4-FFF2-40B4-BE49-F238E27FC236}">
              <a16:creationId xmlns:a16="http://schemas.microsoft.com/office/drawing/2014/main" id="{5D568DC6-A5CA-4E75-85DB-5A2A6A8FB040}"/>
            </a:ext>
          </a:extLst>
        </xdr:cNvPr>
        <xdr:cNvSpPr/>
      </xdr:nvSpPr>
      <xdr:spPr>
        <a:xfrm>
          <a:off x="19494500" y="1449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140970</xdr:rowOff>
    </xdr:from>
    <xdr:to>
      <xdr:col>107</xdr:col>
      <xdr:colOff>50800</xdr:colOff>
      <xdr:row>84</xdr:row>
      <xdr:rowOff>146686</xdr:rowOff>
    </xdr:to>
    <xdr:cxnSp macro="">
      <xdr:nvCxnSpPr>
        <xdr:cNvPr id="332" name="直線コネクタ 331">
          <a:extLst>
            <a:ext uri="{FF2B5EF4-FFF2-40B4-BE49-F238E27FC236}">
              <a16:creationId xmlns:a16="http://schemas.microsoft.com/office/drawing/2014/main" id="{8ACB0F0C-5166-4F7B-BB73-1686430B3F16}"/>
            </a:ext>
          </a:extLst>
        </xdr:cNvPr>
        <xdr:cNvCxnSpPr/>
      </xdr:nvCxnSpPr>
      <xdr:spPr>
        <a:xfrm flipV="1">
          <a:off x="19545300" y="1454277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99695</xdr:rowOff>
    </xdr:from>
    <xdr:to>
      <xdr:col>98</xdr:col>
      <xdr:colOff>38100</xdr:colOff>
      <xdr:row>85</xdr:row>
      <xdr:rowOff>29845</xdr:rowOff>
    </xdr:to>
    <xdr:sp macro="" textlink="">
      <xdr:nvSpPr>
        <xdr:cNvPr id="333" name="楕円 332">
          <a:extLst>
            <a:ext uri="{FF2B5EF4-FFF2-40B4-BE49-F238E27FC236}">
              <a16:creationId xmlns:a16="http://schemas.microsoft.com/office/drawing/2014/main" id="{C581E854-EDCA-47B2-B62B-5964E28229C4}"/>
            </a:ext>
          </a:extLst>
        </xdr:cNvPr>
        <xdr:cNvSpPr/>
      </xdr:nvSpPr>
      <xdr:spPr>
        <a:xfrm>
          <a:off x="18605500" y="1450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146686</xdr:rowOff>
    </xdr:from>
    <xdr:to>
      <xdr:col>102</xdr:col>
      <xdr:colOff>114300</xdr:colOff>
      <xdr:row>84</xdr:row>
      <xdr:rowOff>150495</xdr:rowOff>
    </xdr:to>
    <xdr:cxnSp macro="">
      <xdr:nvCxnSpPr>
        <xdr:cNvPr id="334" name="直線コネクタ 333">
          <a:extLst>
            <a:ext uri="{FF2B5EF4-FFF2-40B4-BE49-F238E27FC236}">
              <a16:creationId xmlns:a16="http://schemas.microsoft.com/office/drawing/2014/main" id="{FD4F00A6-B196-4D45-8303-031BCC7AB848}"/>
            </a:ext>
          </a:extLst>
        </xdr:cNvPr>
        <xdr:cNvCxnSpPr/>
      </xdr:nvCxnSpPr>
      <xdr:spPr>
        <a:xfrm flipV="1">
          <a:off x="18656300" y="1454848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79</xdr:row>
      <xdr:rowOff>50182</xdr:rowOff>
    </xdr:from>
    <xdr:ext cx="469744" cy="259045"/>
    <xdr:sp macro="" textlink="">
      <xdr:nvSpPr>
        <xdr:cNvPr id="335" name="n_1aveValue【消防施設】&#10;一人当たり面積">
          <a:extLst>
            <a:ext uri="{FF2B5EF4-FFF2-40B4-BE49-F238E27FC236}">
              <a16:creationId xmlns:a16="http://schemas.microsoft.com/office/drawing/2014/main" id="{DA99B640-6E9C-4920-A5FD-F2B223EE407E}"/>
            </a:ext>
          </a:extLst>
        </xdr:cNvPr>
        <xdr:cNvSpPr txBox="1"/>
      </xdr:nvSpPr>
      <xdr:spPr>
        <a:xfrm>
          <a:off x="21075727" y="1359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92091</xdr:rowOff>
    </xdr:from>
    <xdr:ext cx="469744" cy="259045"/>
    <xdr:sp macro="" textlink="">
      <xdr:nvSpPr>
        <xdr:cNvPr id="336" name="n_2aveValue【消防施設】&#10;一人当たり面積">
          <a:extLst>
            <a:ext uri="{FF2B5EF4-FFF2-40B4-BE49-F238E27FC236}">
              <a16:creationId xmlns:a16="http://schemas.microsoft.com/office/drawing/2014/main" id="{D91135C8-6EB4-42E4-AFCC-89E07440092A}"/>
            </a:ext>
          </a:extLst>
        </xdr:cNvPr>
        <xdr:cNvSpPr txBox="1"/>
      </xdr:nvSpPr>
      <xdr:spPr>
        <a:xfrm>
          <a:off x="20199427" y="1346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46372</xdr:rowOff>
    </xdr:from>
    <xdr:ext cx="469744" cy="259045"/>
    <xdr:sp macro="" textlink="">
      <xdr:nvSpPr>
        <xdr:cNvPr id="337" name="n_3aveValue【消防施設】&#10;一人当たり面積">
          <a:extLst>
            <a:ext uri="{FF2B5EF4-FFF2-40B4-BE49-F238E27FC236}">
              <a16:creationId xmlns:a16="http://schemas.microsoft.com/office/drawing/2014/main" id="{04DFBEA5-95E6-4BC0-91C2-A35424885C8E}"/>
            </a:ext>
          </a:extLst>
        </xdr:cNvPr>
        <xdr:cNvSpPr txBox="1"/>
      </xdr:nvSpPr>
      <xdr:spPr>
        <a:xfrm>
          <a:off x="19310427" y="1359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71138</xdr:rowOff>
    </xdr:from>
    <xdr:ext cx="469744" cy="259045"/>
    <xdr:sp macro="" textlink="">
      <xdr:nvSpPr>
        <xdr:cNvPr id="338" name="n_4aveValue【消防施設】&#10;一人当たり面積">
          <a:extLst>
            <a:ext uri="{FF2B5EF4-FFF2-40B4-BE49-F238E27FC236}">
              <a16:creationId xmlns:a16="http://schemas.microsoft.com/office/drawing/2014/main" id="{3F36B4F8-440D-4B7F-93A7-9DF3C56FCB5B}"/>
            </a:ext>
          </a:extLst>
        </xdr:cNvPr>
        <xdr:cNvSpPr txBox="1"/>
      </xdr:nvSpPr>
      <xdr:spPr>
        <a:xfrm>
          <a:off x="184214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3827</xdr:rowOff>
    </xdr:from>
    <xdr:ext cx="469744" cy="259045"/>
    <xdr:sp macro="" textlink="">
      <xdr:nvSpPr>
        <xdr:cNvPr id="339" name="n_1mainValue【消防施設】&#10;一人当たり面積">
          <a:extLst>
            <a:ext uri="{FF2B5EF4-FFF2-40B4-BE49-F238E27FC236}">
              <a16:creationId xmlns:a16="http://schemas.microsoft.com/office/drawing/2014/main" id="{B04AEDCA-9A0E-4C2F-9C66-DD30FD76F21C}"/>
            </a:ext>
          </a:extLst>
        </xdr:cNvPr>
        <xdr:cNvSpPr txBox="1"/>
      </xdr:nvSpPr>
      <xdr:spPr>
        <a:xfrm>
          <a:off x="21075727"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11447</xdr:rowOff>
    </xdr:from>
    <xdr:ext cx="469744" cy="259045"/>
    <xdr:sp macro="" textlink="">
      <xdr:nvSpPr>
        <xdr:cNvPr id="340" name="n_2mainValue【消防施設】&#10;一人当たり面積">
          <a:extLst>
            <a:ext uri="{FF2B5EF4-FFF2-40B4-BE49-F238E27FC236}">
              <a16:creationId xmlns:a16="http://schemas.microsoft.com/office/drawing/2014/main" id="{A3310A1C-6E31-4E56-A966-C4C1227DF8EC}"/>
            </a:ext>
          </a:extLst>
        </xdr:cNvPr>
        <xdr:cNvSpPr txBox="1"/>
      </xdr:nvSpPr>
      <xdr:spPr>
        <a:xfrm>
          <a:off x="20199427" y="1458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17163</xdr:rowOff>
    </xdr:from>
    <xdr:ext cx="469744" cy="259045"/>
    <xdr:sp macro="" textlink="">
      <xdr:nvSpPr>
        <xdr:cNvPr id="341" name="n_3mainValue【消防施設】&#10;一人当たり面積">
          <a:extLst>
            <a:ext uri="{FF2B5EF4-FFF2-40B4-BE49-F238E27FC236}">
              <a16:creationId xmlns:a16="http://schemas.microsoft.com/office/drawing/2014/main" id="{B0539D9A-0E18-45BB-80FB-DDF7D645C421}"/>
            </a:ext>
          </a:extLst>
        </xdr:cNvPr>
        <xdr:cNvSpPr txBox="1"/>
      </xdr:nvSpPr>
      <xdr:spPr>
        <a:xfrm>
          <a:off x="19310427" y="1459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20972</xdr:rowOff>
    </xdr:from>
    <xdr:ext cx="469744" cy="259045"/>
    <xdr:sp macro="" textlink="">
      <xdr:nvSpPr>
        <xdr:cNvPr id="342" name="n_4mainValue【消防施設】&#10;一人当たり面積">
          <a:extLst>
            <a:ext uri="{FF2B5EF4-FFF2-40B4-BE49-F238E27FC236}">
              <a16:creationId xmlns:a16="http://schemas.microsoft.com/office/drawing/2014/main" id="{8BE3234E-4D35-4482-AEFB-E7CAE2D32AA5}"/>
            </a:ext>
          </a:extLst>
        </xdr:cNvPr>
        <xdr:cNvSpPr txBox="1"/>
      </xdr:nvSpPr>
      <xdr:spPr>
        <a:xfrm>
          <a:off x="18421427" y="1459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43" name="正方形/長方形 342">
          <a:extLst>
            <a:ext uri="{FF2B5EF4-FFF2-40B4-BE49-F238E27FC236}">
              <a16:creationId xmlns:a16="http://schemas.microsoft.com/office/drawing/2014/main" id="{1E5F2F8D-C0D1-4E18-B3A7-6518BD89B4E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44" name="正方形/長方形 343">
          <a:extLst>
            <a:ext uri="{FF2B5EF4-FFF2-40B4-BE49-F238E27FC236}">
              <a16:creationId xmlns:a16="http://schemas.microsoft.com/office/drawing/2014/main" id="{C78662D4-B503-4B6B-8CCB-655B1D4BC64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45" name="正方形/長方形 344">
          <a:extLst>
            <a:ext uri="{FF2B5EF4-FFF2-40B4-BE49-F238E27FC236}">
              <a16:creationId xmlns:a16="http://schemas.microsoft.com/office/drawing/2014/main" id="{A3F78287-2357-4F3F-ACBF-2ED5144FB02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46" name="正方形/長方形 345">
          <a:extLst>
            <a:ext uri="{FF2B5EF4-FFF2-40B4-BE49-F238E27FC236}">
              <a16:creationId xmlns:a16="http://schemas.microsoft.com/office/drawing/2014/main" id="{E2521E43-7F44-453A-B865-6D868ADB90C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47" name="正方形/長方形 346">
          <a:extLst>
            <a:ext uri="{FF2B5EF4-FFF2-40B4-BE49-F238E27FC236}">
              <a16:creationId xmlns:a16="http://schemas.microsoft.com/office/drawing/2014/main" id="{497F14BF-3413-47C5-8172-9A976421546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48" name="正方形/長方形 347">
          <a:extLst>
            <a:ext uri="{FF2B5EF4-FFF2-40B4-BE49-F238E27FC236}">
              <a16:creationId xmlns:a16="http://schemas.microsoft.com/office/drawing/2014/main" id="{B95F6BB6-8281-471A-86EB-41BED731996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49" name="正方形/長方形 348">
          <a:extLst>
            <a:ext uri="{FF2B5EF4-FFF2-40B4-BE49-F238E27FC236}">
              <a16:creationId xmlns:a16="http://schemas.microsoft.com/office/drawing/2014/main" id="{5AA640DE-966D-4FB0-8D9F-26E498EBE82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50" name="正方形/長方形 349">
          <a:extLst>
            <a:ext uri="{FF2B5EF4-FFF2-40B4-BE49-F238E27FC236}">
              <a16:creationId xmlns:a16="http://schemas.microsoft.com/office/drawing/2014/main" id="{039C9EC6-CDD0-466B-B360-109ECA8A82C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51" name="テキスト ボックス 350">
          <a:extLst>
            <a:ext uri="{FF2B5EF4-FFF2-40B4-BE49-F238E27FC236}">
              <a16:creationId xmlns:a16="http://schemas.microsoft.com/office/drawing/2014/main" id="{B42461DC-9647-4338-8B86-EE4BD67B038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52" name="直線コネクタ 351">
          <a:extLst>
            <a:ext uri="{FF2B5EF4-FFF2-40B4-BE49-F238E27FC236}">
              <a16:creationId xmlns:a16="http://schemas.microsoft.com/office/drawing/2014/main" id="{26A51149-D72D-424F-BB25-9752131625D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353" name="テキスト ボックス 352">
          <a:extLst>
            <a:ext uri="{FF2B5EF4-FFF2-40B4-BE49-F238E27FC236}">
              <a16:creationId xmlns:a16="http://schemas.microsoft.com/office/drawing/2014/main" id="{37753235-25B6-4D05-96F6-A4DA14FFF71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354" name="直線コネクタ 353">
          <a:extLst>
            <a:ext uri="{FF2B5EF4-FFF2-40B4-BE49-F238E27FC236}">
              <a16:creationId xmlns:a16="http://schemas.microsoft.com/office/drawing/2014/main" id="{31039A1A-70BE-427B-B007-C2F677535A44}"/>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355" name="テキスト ボックス 354">
          <a:extLst>
            <a:ext uri="{FF2B5EF4-FFF2-40B4-BE49-F238E27FC236}">
              <a16:creationId xmlns:a16="http://schemas.microsoft.com/office/drawing/2014/main" id="{2962A7E6-021D-4C64-B8B7-7EA7F9F5C4BD}"/>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356" name="直線コネクタ 355">
          <a:extLst>
            <a:ext uri="{FF2B5EF4-FFF2-40B4-BE49-F238E27FC236}">
              <a16:creationId xmlns:a16="http://schemas.microsoft.com/office/drawing/2014/main" id="{5C9FE82F-BDD6-4ECD-A68F-5D8D3AC8CD2B}"/>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357" name="テキスト ボックス 356">
          <a:extLst>
            <a:ext uri="{FF2B5EF4-FFF2-40B4-BE49-F238E27FC236}">
              <a16:creationId xmlns:a16="http://schemas.microsoft.com/office/drawing/2014/main" id="{14B3EBC6-0A32-4BDC-AAF7-C4AEC4EF6AC1}"/>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358" name="直線コネクタ 357">
          <a:extLst>
            <a:ext uri="{FF2B5EF4-FFF2-40B4-BE49-F238E27FC236}">
              <a16:creationId xmlns:a16="http://schemas.microsoft.com/office/drawing/2014/main" id="{48AAC782-3484-41D2-B6F8-D40A1F332D59}"/>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359" name="テキスト ボックス 358">
          <a:extLst>
            <a:ext uri="{FF2B5EF4-FFF2-40B4-BE49-F238E27FC236}">
              <a16:creationId xmlns:a16="http://schemas.microsoft.com/office/drawing/2014/main" id="{E9C9BCAF-490F-4348-B4B0-7AFF62A42B85}"/>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360" name="直線コネクタ 359">
          <a:extLst>
            <a:ext uri="{FF2B5EF4-FFF2-40B4-BE49-F238E27FC236}">
              <a16:creationId xmlns:a16="http://schemas.microsoft.com/office/drawing/2014/main" id="{B1DACECB-997F-4712-8BEB-5F9D204DE9C7}"/>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361" name="テキスト ボックス 360">
          <a:extLst>
            <a:ext uri="{FF2B5EF4-FFF2-40B4-BE49-F238E27FC236}">
              <a16:creationId xmlns:a16="http://schemas.microsoft.com/office/drawing/2014/main" id="{55C17791-9C59-4DB0-AFE7-FACF3EAE25F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362" name="直線コネクタ 361">
          <a:extLst>
            <a:ext uri="{FF2B5EF4-FFF2-40B4-BE49-F238E27FC236}">
              <a16:creationId xmlns:a16="http://schemas.microsoft.com/office/drawing/2014/main" id="{EE04616C-F3BA-4873-8D23-F3A56F4EBF83}"/>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363" name="テキスト ボックス 362">
          <a:extLst>
            <a:ext uri="{FF2B5EF4-FFF2-40B4-BE49-F238E27FC236}">
              <a16:creationId xmlns:a16="http://schemas.microsoft.com/office/drawing/2014/main" id="{8BAA9670-0355-4293-8EB6-8EAC1B62BB55}"/>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64" name="直線コネクタ 363">
          <a:extLst>
            <a:ext uri="{FF2B5EF4-FFF2-40B4-BE49-F238E27FC236}">
              <a16:creationId xmlns:a16="http://schemas.microsoft.com/office/drawing/2014/main" id="{D5C7BFF4-3580-455B-84F3-65CBB2E1380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365" name="テキスト ボックス 364">
          <a:extLst>
            <a:ext uri="{FF2B5EF4-FFF2-40B4-BE49-F238E27FC236}">
              <a16:creationId xmlns:a16="http://schemas.microsoft.com/office/drawing/2014/main" id="{66553260-8218-4186-92D0-DEED05BE798F}"/>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66" name="【庁舎】&#10;有形固定資産減価償却率グラフ枠">
          <a:extLst>
            <a:ext uri="{FF2B5EF4-FFF2-40B4-BE49-F238E27FC236}">
              <a16:creationId xmlns:a16="http://schemas.microsoft.com/office/drawing/2014/main" id="{3509E96F-037E-4301-9747-440BA537EC8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108586</xdr:rowOff>
    </xdr:from>
    <xdr:to>
      <xdr:col>85</xdr:col>
      <xdr:colOff>126364</xdr:colOff>
      <xdr:row>108</xdr:row>
      <xdr:rowOff>152400</xdr:rowOff>
    </xdr:to>
    <xdr:cxnSp macro="">
      <xdr:nvCxnSpPr>
        <xdr:cNvPr id="367" name="直線コネクタ 366">
          <a:extLst>
            <a:ext uri="{FF2B5EF4-FFF2-40B4-BE49-F238E27FC236}">
              <a16:creationId xmlns:a16="http://schemas.microsoft.com/office/drawing/2014/main" id="{E8F4F100-592C-4243-ADA8-71782218B7EA}"/>
            </a:ext>
          </a:extLst>
        </xdr:cNvPr>
        <xdr:cNvCxnSpPr/>
      </xdr:nvCxnSpPr>
      <xdr:spPr>
        <a:xfrm flipV="1">
          <a:off x="16318864" y="17253586"/>
          <a:ext cx="0" cy="141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368" name="【庁舎】&#10;有形固定資産減価償却率最小値テキスト">
          <a:extLst>
            <a:ext uri="{FF2B5EF4-FFF2-40B4-BE49-F238E27FC236}">
              <a16:creationId xmlns:a16="http://schemas.microsoft.com/office/drawing/2014/main" id="{04591478-973D-4BC3-B89F-887D55BA4329}"/>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369" name="直線コネクタ 368">
          <a:extLst>
            <a:ext uri="{FF2B5EF4-FFF2-40B4-BE49-F238E27FC236}">
              <a16:creationId xmlns:a16="http://schemas.microsoft.com/office/drawing/2014/main" id="{D4DC4A1C-4750-41BC-8D2B-2F1AE39C1AC5}"/>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55263</xdr:rowOff>
    </xdr:from>
    <xdr:ext cx="405111" cy="259045"/>
    <xdr:sp macro="" textlink="">
      <xdr:nvSpPr>
        <xdr:cNvPr id="370" name="【庁舎】&#10;有形固定資産減価償却率最大値テキスト">
          <a:extLst>
            <a:ext uri="{FF2B5EF4-FFF2-40B4-BE49-F238E27FC236}">
              <a16:creationId xmlns:a16="http://schemas.microsoft.com/office/drawing/2014/main" id="{107C0288-10CE-45C4-AC0C-DE299C42ACC3}"/>
            </a:ext>
          </a:extLst>
        </xdr:cNvPr>
        <xdr:cNvSpPr txBox="1"/>
      </xdr:nvSpPr>
      <xdr:spPr>
        <a:xfrm>
          <a:off x="16357600" y="1702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108586</xdr:rowOff>
    </xdr:from>
    <xdr:to>
      <xdr:col>86</xdr:col>
      <xdr:colOff>25400</xdr:colOff>
      <xdr:row>100</xdr:row>
      <xdr:rowOff>108586</xdr:rowOff>
    </xdr:to>
    <xdr:cxnSp macro="">
      <xdr:nvCxnSpPr>
        <xdr:cNvPr id="371" name="直線コネクタ 370">
          <a:extLst>
            <a:ext uri="{FF2B5EF4-FFF2-40B4-BE49-F238E27FC236}">
              <a16:creationId xmlns:a16="http://schemas.microsoft.com/office/drawing/2014/main" id="{B69F164D-17C0-412A-9010-0596058706DF}"/>
            </a:ext>
          </a:extLst>
        </xdr:cNvPr>
        <xdr:cNvCxnSpPr/>
      </xdr:nvCxnSpPr>
      <xdr:spPr>
        <a:xfrm>
          <a:off x="16230600" y="1725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71138</xdr:rowOff>
    </xdr:from>
    <xdr:ext cx="405111" cy="259045"/>
    <xdr:sp macro="" textlink="">
      <xdr:nvSpPr>
        <xdr:cNvPr id="372" name="【庁舎】&#10;有形固定資産減価償却率平均値テキスト">
          <a:extLst>
            <a:ext uri="{FF2B5EF4-FFF2-40B4-BE49-F238E27FC236}">
              <a16:creationId xmlns:a16="http://schemas.microsoft.com/office/drawing/2014/main" id="{689BF976-CEA5-4021-8D6D-569F4479094F}"/>
            </a:ext>
          </a:extLst>
        </xdr:cNvPr>
        <xdr:cNvSpPr txBox="1"/>
      </xdr:nvSpPr>
      <xdr:spPr>
        <a:xfrm>
          <a:off x="16357600" y="1773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373" name="フローチャート: 判断 372">
          <a:extLst>
            <a:ext uri="{FF2B5EF4-FFF2-40B4-BE49-F238E27FC236}">
              <a16:creationId xmlns:a16="http://schemas.microsoft.com/office/drawing/2014/main" id="{6DFC77B0-D417-409E-9373-E6266A239227}"/>
            </a:ext>
          </a:extLst>
        </xdr:cNvPr>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143511</xdr:rowOff>
    </xdr:from>
    <xdr:to>
      <xdr:col>81</xdr:col>
      <xdr:colOff>101600</xdr:colOff>
      <xdr:row>105</xdr:row>
      <xdr:rowOff>73661</xdr:rowOff>
    </xdr:to>
    <xdr:sp macro="" textlink="">
      <xdr:nvSpPr>
        <xdr:cNvPr id="374" name="フローチャート: 判断 373">
          <a:extLst>
            <a:ext uri="{FF2B5EF4-FFF2-40B4-BE49-F238E27FC236}">
              <a16:creationId xmlns:a16="http://schemas.microsoft.com/office/drawing/2014/main" id="{09D0FD32-EC6C-4652-B967-E6463BFA7E09}"/>
            </a:ext>
          </a:extLst>
        </xdr:cNvPr>
        <xdr:cNvSpPr/>
      </xdr:nvSpPr>
      <xdr:spPr>
        <a:xfrm>
          <a:off x="154305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99695</xdr:rowOff>
    </xdr:from>
    <xdr:to>
      <xdr:col>76</xdr:col>
      <xdr:colOff>165100</xdr:colOff>
      <xdr:row>105</xdr:row>
      <xdr:rowOff>29845</xdr:rowOff>
    </xdr:to>
    <xdr:sp macro="" textlink="">
      <xdr:nvSpPr>
        <xdr:cNvPr id="375" name="フローチャート: 判断 374">
          <a:extLst>
            <a:ext uri="{FF2B5EF4-FFF2-40B4-BE49-F238E27FC236}">
              <a16:creationId xmlns:a16="http://schemas.microsoft.com/office/drawing/2014/main" id="{D2BAE2DE-A83C-4CDE-83E8-E1939F332B84}"/>
            </a:ext>
          </a:extLst>
        </xdr:cNvPr>
        <xdr:cNvSpPr/>
      </xdr:nvSpPr>
      <xdr:spPr>
        <a:xfrm>
          <a:off x="145415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376" name="フローチャート: 判断 375">
          <a:extLst>
            <a:ext uri="{FF2B5EF4-FFF2-40B4-BE49-F238E27FC236}">
              <a16:creationId xmlns:a16="http://schemas.microsoft.com/office/drawing/2014/main" id="{628CADA5-0DD7-4AEC-9F89-F6B211E675BA}"/>
            </a:ext>
          </a:extLst>
        </xdr:cNvPr>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6350</xdr:rowOff>
    </xdr:from>
    <xdr:to>
      <xdr:col>67</xdr:col>
      <xdr:colOff>101600</xdr:colOff>
      <xdr:row>104</xdr:row>
      <xdr:rowOff>107950</xdr:rowOff>
    </xdr:to>
    <xdr:sp macro="" textlink="">
      <xdr:nvSpPr>
        <xdr:cNvPr id="377" name="フローチャート: 判断 376">
          <a:extLst>
            <a:ext uri="{FF2B5EF4-FFF2-40B4-BE49-F238E27FC236}">
              <a16:creationId xmlns:a16="http://schemas.microsoft.com/office/drawing/2014/main" id="{474C9542-D3E0-48E9-A853-C92B48F50801}"/>
            </a:ext>
          </a:extLst>
        </xdr:cNvPr>
        <xdr:cNvSpPr/>
      </xdr:nvSpPr>
      <xdr:spPr>
        <a:xfrm>
          <a:off x="12763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21A7BCBA-0798-4593-9F2F-1AB3F7F087C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A4D12AC7-1539-47D4-9746-84D79EB82DA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20D9EE2C-05F3-401C-BBAE-A997A239434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DB8237AE-6211-4675-AEB8-27D5DE58086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CD455B36-47E2-4BA5-942E-51E9B3017EF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65405</xdr:rowOff>
    </xdr:from>
    <xdr:to>
      <xdr:col>85</xdr:col>
      <xdr:colOff>177800</xdr:colOff>
      <xdr:row>104</xdr:row>
      <xdr:rowOff>167005</xdr:rowOff>
    </xdr:to>
    <xdr:sp macro="" textlink="">
      <xdr:nvSpPr>
        <xdr:cNvPr id="383" name="楕円 382">
          <a:extLst>
            <a:ext uri="{FF2B5EF4-FFF2-40B4-BE49-F238E27FC236}">
              <a16:creationId xmlns:a16="http://schemas.microsoft.com/office/drawing/2014/main" id="{EAB4B863-C8E1-4717-91F8-7D64610C1AC5}"/>
            </a:ext>
          </a:extLst>
        </xdr:cNvPr>
        <xdr:cNvSpPr/>
      </xdr:nvSpPr>
      <xdr:spPr>
        <a:xfrm>
          <a:off x="16268700" y="1789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43832</xdr:rowOff>
    </xdr:from>
    <xdr:ext cx="405111" cy="259045"/>
    <xdr:sp macro="" textlink="">
      <xdr:nvSpPr>
        <xdr:cNvPr id="384" name="【庁舎】&#10;有形固定資産減価償却率該当値テキスト">
          <a:extLst>
            <a:ext uri="{FF2B5EF4-FFF2-40B4-BE49-F238E27FC236}">
              <a16:creationId xmlns:a16="http://schemas.microsoft.com/office/drawing/2014/main" id="{79E82DB3-C161-402F-911A-0339B8F7C27F}"/>
            </a:ext>
          </a:extLst>
        </xdr:cNvPr>
        <xdr:cNvSpPr txBox="1"/>
      </xdr:nvSpPr>
      <xdr:spPr>
        <a:xfrm>
          <a:off x="16357600" y="1787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25400</xdr:rowOff>
    </xdr:from>
    <xdr:to>
      <xdr:col>81</xdr:col>
      <xdr:colOff>101600</xdr:colOff>
      <xdr:row>104</xdr:row>
      <xdr:rowOff>127000</xdr:rowOff>
    </xdr:to>
    <xdr:sp macro="" textlink="">
      <xdr:nvSpPr>
        <xdr:cNvPr id="385" name="楕円 384">
          <a:extLst>
            <a:ext uri="{FF2B5EF4-FFF2-40B4-BE49-F238E27FC236}">
              <a16:creationId xmlns:a16="http://schemas.microsoft.com/office/drawing/2014/main" id="{B738D7D0-782B-49C8-94E0-2390F67F0FC5}"/>
            </a:ext>
          </a:extLst>
        </xdr:cNvPr>
        <xdr:cNvSpPr/>
      </xdr:nvSpPr>
      <xdr:spPr>
        <a:xfrm>
          <a:off x="15430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76200</xdr:rowOff>
    </xdr:from>
    <xdr:to>
      <xdr:col>85</xdr:col>
      <xdr:colOff>127000</xdr:colOff>
      <xdr:row>104</xdr:row>
      <xdr:rowOff>116205</xdr:rowOff>
    </xdr:to>
    <xdr:cxnSp macro="">
      <xdr:nvCxnSpPr>
        <xdr:cNvPr id="386" name="直線コネクタ 385">
          <a:extLst>
            <a:ext uri="{FF2B5EF4-FFF2-40B4-BE49-F238E27FC236}">
              <a16:creationId xmlns:a16="http://schemas.microsoft.com/office/drawing/2014/main" id="{97800B39-33E4-461E-8E57-5D66D81F66D8}"/>
            </a:ext>
          </a:extLst>
        </xdr:cNvPr>
        <xdr:cNvCxnSpPr/>
      </xdr:nvCxnSpPr>
      <xdr:spPr>
        <a:xfrm>
          <a:off x="15481300" y="1790700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59689</xdr:rowOff>
    </xdr:from>
    <xdr:to>
      <xdr:col>76</xdr:col>
      <xdr:colOff>165100</xdr:colOff>
      <xdr:row>104</xdr:row>
      <xdr:rowOff>161289</xdr:rowOff>
    </xdr:to>
    <xdr:sp macro="" textlink="">
      <xdr:nvSpPr>
        <xdr:cNvPr id="387" name="楕円 386">
          <a:extLst>
            <a:ext uri="{FF2B5EF4-FFF2-40B4-BE49-F238E27FC236}">
              <a16:creationId xmlns:a16="http://schemas.microsoft.com/office/drawing/2014/main" id="{101CF54F-305A-4FE3-BF62-66412D80C62E}"/>
            </a:ext>
          </a:extLst>
        </xdr:cNvPr>
        <xdr:cNvSpPr/>
      </xdr:nvSpPr>
      <xdr:spPr>
        <a:xfrm>
          <a:off x="14541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76200</xdr:rowOff>
    </xdr:from>
    <xdr:to>
      <xdr:col>81</xdr:col>
      <xdr:colOff>50800</xdr:colOff>
      <xdr:row>104</xdr:row>
      <xdr:rowOff>110489</xdr:rowOff>
    </xdr:to>
    <xdr:cxnSp macro="">
      <xdr:nvCxnSpPr>
        <xdr:cNvPr id="388" name="直線コネクタ 387">
          <a:extLst>
            <a:ext uri="{FF2B5EF4-FFF2-40B4-BE49-F238E27FC236}">
              <a16:creationId xmlns:a16="http://schemas.microsoft.com/office/drawing/2014/main" id="{1F3FB99B-9E01-42AB-B1EE-E115EA32A67A}"/>
            </a:ext>
          </a:extLst>
        </xdr:cNvPr>
        <xdr:cNvCxnSpPr/>
      </xdr:nvCxnSpPr>
      <xdr:spPr>
        <a:xfrm flipV="1">
          <a:off x="14592300" y="179070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84455</xdr:rowOff>
    </xdr:from>
    <xdr:to>
      <xdr:col>72</xdr:col>
      <xdr:colOff>38100</xdr:colOff>
      <xdr:row>105</xdr:row>
      <xdr:rowOff>14605</xdr:rowOff>
    </xdr:to>
    <xdr:sp macro="" textlink="">
      <xdr:nvSpPr>
        <xdr:cNvPr id="389" name="楕円 388">
          <a:extLst>
            <a:ext uri="{FF2B5EF4-FFF2-40B4-BE49-F238E27FC236}">
              <a16:creationId xmlns:a16="http://schemas.microsoft.com/office/drawing/2014/main" id="{57D3C67A-B492-4F46-A988-96796424C5EF}"/>
            </a:ext>
          </a:extLst>
        </xdr:cNvPr>
        <xdr:cNvSpPr/>
      </xdr:nvSpPr>
      <xdr:spPr>
        <a:xfrm>
          <a:off x="13652500" y="1791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110489</xdr:rowOff>
    </xdr:from>
    <xdr:to>
      <xdr:col>76</xdr:col>
      <xdr:colOff>114300</xdr:colOff>
      <xdr:row>104</xdr:row>
      <xdr:rowOff>135255</xdr:rowOff>
    </xdr:to>
    <xdr:cxnSp macro="">
      <xdr:nvCxnSpPr>
        <xdr:cNvPr id="390" name="直線コネクタ 389">
          <a:extLst>
            <a:ext uri="{FF2B5EF4-FFF2-40B4-BE49-F238E27FC236}">
              <a16:creationId xmlns:a16="http://schemas.microsoft.com/office/drawing/2014/main" id="{83D48E7A-6464-4373-B7BE-2ED82FA24644}"/>
            </a:ext>
          </a:extLst>
        </xdr:cNvPr>
        <xdr:cNvCxnSpPr/>
      </xdr:nvCxnSpPr>
      <xdr:spPr>
        <a:xfrm flipV="1">
          <a:off x="13703300" y="17941289"/>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101600</xdr:rowOff>
    </xdr:from>
    <xdr:to>
      <xdr:col>67</xdr:col>
      <xdr:colOff>101600</xdr:colOff>
      <xdr:row>105</xdr:row>
      <xdr:rowOff>31750</xdr:rowOff>
    </xdr:to>
    <xdr:sp macro="" textlink="">
      <xdr:nvSpPr>
        <xdr:cNvPr id="391" name="楕円 390">
          <a:extLst>
            <a:ext uri="{FF2B5EF4-FFF2-40B4-BE49-F238E27FC236}">
              <a16:creationId xmlns:a16="http://schemas.microsoft.com/office/drawing/2014/main" id="{35B067D1-7C87-49E9-8703-7B225FE2DEDD}"/>
            </a:ext>
          </a:extLst>
        </xdr:cNvPr>
        <xdr:cNvSpPr/>
      </xdr:nvSpPr>
      <xdr:spPr>
        <a:xfrm>
          <a:off x="12763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135255</xdr:rowOff>
    </xdr:from>
    <xdr:to>
      <xdr:col>71</xdr:col>
      <xdr:colOff>177800</xdr:colOff>
      <xdr:row>104</xdr:row>
      <xdr:rowOff>152400</xdr:rowOff>
    </xdr:to>
    <xdr:cxnSp macro="">
      <xdr:nvCxnSpPr>
        <xdr:cNvPr id="392" name="直線コネクタ 391">
          <a:extLst>
            <a:ext uri="{FF2B5EF4-FFF2-40B4-BE49-F238E27FC236}">
              <a16:creationId xmlns:a16="http://schemas.microsoft.com/office/drawing/2014/main" id="{6640A158-38E8-4FE1-98AD-5E5484BA1E6F}"/>
            </a:ext>
          </a:extLst>
        </xdr:cNvPr>
        <xdr:cNvCxnSpPr/>
      </xdr:nvCxnSpPr>
      <xdr:spPr>
        <a:xfrm flipV="1">
          <a:off x="12814300" y="1796605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64788</xdr:rowOff>
    </xdr:from>
    <xdr:ext cx="405111" cy="259045"/>
    <xdr:sp macro="" textlink="">
      <xdr:nvSpPr>
        <xdr:cNvPr id="393" name="n_1aveValue【庁舎】&#10;有形固定資産減価償却率">
          <a:extLst>
            <a:ext uri="{FF2B5EF4-FFF2-40B4-BE49-F238E27FC236}">
              <a16:creationId xmlns:a16="http://schemas.microsoft.com/office/drawing/2014/main" id="{BF58B17A-5E62-41C0-B024-F0CCEE2ED06D}"/>
            </a:ext>
          </a:extLst>
        </xdr:cNvPr>
        <xdr:cNvSpPr txBox="1"/>
      </xdr:nvSpPr>
      <xdr:spPr>
        <a:xfrm>
          <a:off x="15266044" y="1806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20972</xdr:rowOff>
    </xdr:from>
    <xdr:ext cx="405111" cy="259045"/>
    <xdr:sp macro="" textlink="">
      <xdr:nvSpPr>
        <xdr:cNvPr id="394" name="n_2aveValue【庁舎】&#10;有形固定資産減価償却率">
          <a:extLst>
            <a:ext uri="{FF2B5EF4-FFF2-40B4-BE49-F238E27FC236}">
              <a16:creationId xmlns:a16="http://schemas.microsoft.com/office/drawing/2014/main" id="{BD92893F-4C02-4340-ACD7-05C9983DDDD2}"/>
            </a:ext>
          </a:extLst>
        </xdr:cNvPr>
        <xdr:cNvSpPr txBox="1"/>
      </xdr:nvSpPr>
      <xdr:spPr>
        <a:xfrm>
          <a:off x="14389744" y="1802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395" name="n_3aveValue【庁舎】&#10;有形固定資産減価償却率">
          <a:extLst>
            <a:ext uri="{FF2B5EF4-FFF2-40B4-BE49-F238E27FC236}">
              <a16:creationId xmlns:a16="http://schemas.microsoft.com/office/drawing/2014/main" id="{667F5252-470A-4B84-A25D-85DD8F724A8D}"/>
            </a:ext>
          </a:extLst>
        </xdr:cNvPr>
        <xdr:cNvSpPr txBox="1"/>
      </xdr:nvSpPr>
      <xdr:spPr>
        <a:xfrm>
          <a:off x="13500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124477</xdr:rowOff>
    </xdr:from>
    <xdr:ext cx="405111" cy="259045"/>
    <xdr:sp macro="" textlink="">
      <xdr:nvSpPr>
        <xdr:cNvPr id="396" name="n_4aveValue【庁舎】&#10;有形固定資産減価償却率">
          <a:extLst>
            <a:ext uri="{FF2B5EF4-FFF2-40B4-BE49-F238E27FC236}">
              <a16:creationId xmlns:a16="http://schemas.microsoft.com/office/drawing/2014/main" id="{96DD21CC-6BD3-42BD-A091-AA3001E72D18}"/>
            </a:ext>
          </a:extLst>
        </xdr:cNvPr>
        <xdr:cNvSpPr txBox="1"/>
      </xdr:nvSpPr>
      <xdr:spPr>
        <a:xfrm>
          <a:off x="126117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143527</xdr:rowOff>
    </xdr:from>
    <xdr:ext cx="405111" cy="259045"/>
    <xdr:sp macro="" textlink="">
      <xdr:nvSpPr>
        <xdr:cNvPr id="397" name="n_1mainValue【庁舎】&#10;有形固定資産減価償却率">
          <a:extLst>
            <a:ext uri="{FF2B5EF4-FFF2-40B4-BE49-F238E27FC236}">
              <a16:creationId xmlns:a16="http://schemas.microsoft.com/office/drawing/2014/main" id="{2FF42839-15FE-4468-A31D-56FC6A78A8D1}"/>
            </a:ext>
          </a:extLst>
        </xdr:cNvPr>
        <xdr:cNvSpPr txBox="1"/>
      </xdr:nvSpPr>
      <xdr:spPr>
        <a:xfrm>
          <a:off x="152660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6366</xdr:rowOff>
    </xdr:from>
    <xdr:ext cx="405111" cy="259045"/>
    <xdr:sp macro="" textlink="">
      <xdr:nvSpPr>
        <xdr:cNvPr id="398" name="n_2mainValue【庁舎】&#10;有形固定資産減価償却率">
          <a:extLst>
            <a:ext uri="{FF2B5EF4-FFF2-40B4-BE49-F238E27FC236}">
              <a16:creationId xmlns:a16="http://schemas.microsoft.com/office/drawing/2014/main" id="{A51FD7FC-DD3F-40C5-965E-BEA15CEAC6F4}"/>
            </a:ext>
          </a:extLst>
        </xdr:cNvPr>
        <xdr:cNvSpPr txBox="1"/>
      </xdr:nvSpPr>
      <xdr:spPr>
        <a:xfrm>
          <a:off x="143897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5732</xdr:rowOff>
    </xdr:from>
    <xdr:ext cx="405111" cy="259045"/>
    <xdr:sp macro="" textlink="">
      <xdr:nvSpPr>
        <xdr:cNvPr id="399" name="n_3mainValue【庁舎】&#10;有形固定資産減価償却率">
          <a:extLst>
            <a:ext uri="{FF2B5EF4-FFF2-40B4-BE49-F238E27FC236}">
              <a16:creationId xmlns:a16="http://schemas.microsoft.com/office/drawing/2014/main" id="{4F935F7E-BD09-47D0-BE10-C4A21C3073A4}"/>
            </a:ext>
          </a:extLst>
        </xdr:cNvPr>
        <xdr:cNvSpPr txBox="1"/>
      </xdr:nvSpPr>
      <xdr:spPr>
        <a:xfrm>
          <a:off x="13500744"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22877</xdr:rowOff>
    </xdr:from>
    <xdr:ext cx="405111" cy="259045"/>
    <xdr:sp macro="" textlink="">
      <xdr:nvSpPr>
        <xdr:cNvPr id="400" name="n_4mainValue【庁舎】&#10;有形固定資産減価償却率">
          <a:extLst>
            <a:ext uri="{FF2B5EF4-FFF2-40B4-BE49-F238E27FC236}">
              <a16:creationId xmlns:a16="http://schemas.microsoft.com/office/drawing/2014/main" id="{47579BAA-48D3-4C94-B8C3-B2B595DCB97C}"/>
            </a:ext>
          </a:extLst>
        </xdr:cNvPr>
        <xdr:cNvSpPr txBox="1"/>
      </xdr:nvSpPr>
      <xdr:spPr>
        <a:xfrm>
          <a:off x="126117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01" name="正方形/長方形 400">
          <a:extLst>
            <a:ext uri="{FF2B5EF4-FFF2-40B4-BE49-F238E27FC236}">
              <a16:creationId xmlns:a16="http://schemas.microsoft.com/office/drawing/2014/main" id="{44B8C937-C694-4E75-AB6A-F41184F51AC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02" name="正方形/長方形 401">
          <a:extLst>
            <a:ext uri="{FF2B5EF4-FFF2-40B4-BE49-F238E27FC236}">
              <a16:creationId xmlns:a16="http://schemas.microsoft.com/office/drawing/2014/main" id="{7BC0CB5A-55F4-45ED-A4AD-D438E7046D1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03" name="正方形/長方形 402">
          <a:extLst>
            <a:ext uri="{FF2B5EF4-FFF2-40B4-BE49-F238E27FC236}">
              <a16:creationId xmlns:a16="http://schemas.microsoft.com/office/drawing/2014/main" id="{B99A2472-F402-4935-86B1-2AC34E67332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04" name="正方形/長方形 403">
          <a:extLst>
            <a:ext uri="{FF2B5EF4-FFF2-40B4-BE49-F238E27FC236}">
              <a16:creationId xmlns:a16="http://schemas.microsoft.com/office/drawing/2014/main" id="{88B7D6B3-7165-4CD3-A9A9-D68D3134262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05" name="正方形/長方形 404">
          <a:extLst>
            <a:ext uri="{FF2B5EF4-FFF2-40B4-BE49-F238E27FC236}">
              <a16:creationId xmlns:a16="http://schemas.microsoft.com/office/drawing/2014/main" id="{EA775917-97AE-4FD1-8A45-ED07FAEF29E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06" name="正方形/長方形 405">
          <a:extLst>
            <a:ext uri="{FF2B5EF4-FFF2-40B4-BE49-F238E27FC236}">
              <a16:creationId xmlns:a16="http://schemas.microsoft.com/office/drawing/2014/main" id="{BC99F779-1EA0-4A25-8548-BDB5430BA97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07" name="正方形/長方形 406">
          <a:extLst>
            <a:ext uri="{FF2B5EF4-FFF2-40B4-BE49-F238E27FC236}">
              <a16:creationId xmlns:a16="http://schemas.microsoft.com/office/drawing/2014/main" id="{40DCCC8B-EE0C-4991-B936-874086413FA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08" name="正方形/長方形 407">
          <a:extLst>
            <a:ext uri="{FF2B5EF4-FFF2-40B4-BE49-F238E27FC236}">
              <a16:creationId xmlns:a16="http://schemas.microsoft.com/office/drawing/2014/main" id="{4CBA8102-48F1-4A1E-8F61-3C0F0E87584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09" name="テキスト ボックス 408">
          <a:extLst>
            <a:ext uri="{FF2B5EF4-FFF2-40B4-BE49-F238E27FC236}">
              <a16:creationId xmlns:a16="http://schemas.microsoft.com/office/drawing/2014/main" id="{6B933EEA-69CD-499C-A593-922D629751C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10" name="直線コネクタ 409">
          <a:extLst>
            <a:ext uri="{FF2B5EF4-FFF2-40B4-BE49-F238E27FC236}">
              <a16:creationId xmlns:a16="http://schemas.microsoft.com/office/drawing/2014/main" id="{F15191B6-89FE-4F42-81B1-811D5050C6F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411" name="直線コネクタ 410">
          <a:extLst>
            <a:ext uri="{FF2B5EF4-FFF2-40B4-BE49-F238E27FC236}">
              <a16:creationId xmlns:a16="http://schemas.microsoft.com/office/drawing/2014/main" id="{8B66D9A7-1F72-4283-85C5-C1999ABB0E99}"/>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412" name="テキスト ボックス 411">
          <a:extLst>
            <a:ext uri="{FF2B5EF4-FFF2-40B4-BE49-F238E27FC236}">
              <a16:creationId xmlns:a16="http://schemas.microsoft.com/office/drawing/2014/main" id="{69EDB41C-1A52-47D5-B302-3985FEA3F17F}"/>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413" name="直線コネクタ 412">
          <a:extLst>
            <a:ext uri="{FF2B5EF4-FFF2-40B4-BE49-F238E27FC236}">
              <a16:creationId xmlns:a16="http://schemas.microsoft.com/office/drawing/2014/main" id="{8AA14594-961E-4581-8A49-6883221EA022}"/>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414" name="テキスト ボックス 413">
          <a:extLst>
            <a:ext uri="{FF2B5EF4-FFF2-40B4-BE49-F238E27FC236}">
              <a16:creationId xmlns:a16="http://schemas.microsoft.com/office/drawing/2014/main" id="{A2D82699-5CB6-446E-A449-9FA678D577CD}"/>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415" name="直線コネクタ 414">
          <a:extLst>
            <a:ext uri="{FF2B5EF4-FFF2-40B4-BE49-F238E27FC236}">
              <a16:creationId xmlns:a16="http://schemas.microsoft.com/office/drawing/2014/main" id="{F4BC65EE-6584-4EA7-80CB-370509C2A61E}"/>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416" name="テキスト ボックス 415">
          <a:extLst>
            <a:ext uri="{FF2B5EF4-FFF2-40B4-BE49-F238E27FC236}">
              <a16:creationId xmlns:a16="http://schemas.microsoft.com/office/drawing/2014/main" id="{EBB493C2-4ACC-4B99-9EB0-C7D9E8A60533}"/>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417" name="直線コネクタ 416">
          <a:extLst>
            <a:ext uri="{FF2B5EF4-FFF2-40B4-BE49-F238E27FC236}">
              <a16:creationId xmlns:a16="http://schemas.microsoft.com/office/drawing/2014/main" id="{E5B08B78-289D-4A46-B86C-CFFB6F5C5D06}"/>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418" name="テキスト ボックス 417">
          <a:extLst>
            <a:ext uri="{FF2B5EF4-FFF2-40B4-BE49-F238E27FC236}">
              <a16:creationId xmlns:a16="http://schemas.microsoft.com/office/drawing/2014/main" id="{D1DB8EF3-6439-494E-A5EC-474666073DA5}"/>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19" name="直線コネクタ 418">
          <a:extLst>
            <a:ext uri="{FF2B5EF4-FFF2-40B4-BE49-F238E27FC236}">
              <a16:creationId xmlns:a16="http://schemas.microsoft.com/office/drawing/2014/main" id="{7A837FA4-D251-4BD9-A03C-1DAE964E83F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20" name="テキスト ボックス 419">
          <a:extLst>
            <a:ext uri="{FF2B5EF4-FFF2-40B4-BE49-F238E27FC236}">
              <a16:creationId xmlns:a16="http://schemas.microsoft.com/office/drawing/2014/main" id="{DD57BB80-A3E6-4F1D-8614-BCD287CAC3C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21" name="【庁舎】&#10;一人当たり面積グラフ枠">
          <a:extLst>
            <a:ext uri="{FF2B5EF4-FFF2-40B4-BE49-F238E27FC236}">
              <a16:creationId xmlns:a16="http://schemas.microsoft.com/office/drawing/2014/main" id="{1080FF01-5451-4B88-AA2C-1D9144A6D68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89915</xdr:rowOff>
    </xdr:from>
    <xdr:to>
      <xdr:col>116</xdr:col>
      <xdr:colOff>62864</xdr:colOff>
      <xdr:row>107</xdr:row>
      <xdr:rowOff>134722</xdr:rowOff>
    </xdr:to>
    <xdr:cxnSp macro="">
      <xdr:nvCxnSpPr>
        <xdr:cNvPr id="422" name="直線コネクタ 421">
          <a:extLst>
            <a:ext uri="{FF2B5EF4-FFF2-40B4-BE49-F238E27FC236}">
              <a16:creationId xmlns:a16="http://schemas.microsoft.com/office/drawing/2014/main" id="{D1EA9BC0-7139-4296-80B7-664E2FFD17E2}"/>
            </a:ext>
          </a:extLst>
        </xdr:cNvPr>
        <xdr:cNvCxnSpPr/>
      </xdr:nvCxnSpPr>
      <xdr:spPr>
        <a:xfrm flipV="1">
          <a:off x="22160864" y="17234915"/>
          <a:ext cx="0" cy="124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138549</xdr:rowOff>
    </xdr:from>
    <xdr:ext cx="469744" cy="259045"/>
    <xdr:sp macro="" textlink="">
      <xdr:nvSpPr>
        <xdr:cNvPr id="423" name="【庁舎】&#10;一人当たり面積最小値テキスト">
          <a:extLst>
            <a:ext uri="{FF2B5EF4-FFF2-40B4-BE49-F238E27FC236}">
              <a16:creationId xmlns:a16="http://schemas.microsoft.com/office/drawing/2014/main" id="{BBDFA27E-8F28-4FB0-B4FA-E855044B2DC2}"/>
            </a:ext>
          </a:extLst>
        </xdr:cNvPr>
        <xdr:cNvSpPr txBox="1"/>
      </xdr:nvSpPr>
      <xdr:spPr>
        <a:xfrm>
          <a:off x="22199600" y="1848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134722</xdr:rowOff>
    </xdr:from>
    <xdr:to>
      <xdr:col>116</xdr:col>
      <xdr:colOff>152400</xdr:colOff>
      <xdr:row>107</xdr:row>
      <xdr:rowOff>134722</xdr:rowOff>
    </xdr:to>
    <xdr:cxnSp macro="">
      <xdr:nvCxnSpPr>
        <xdr:cNvPr id="424" name="直線コネクタ 423">
          <a:extLst>
            <a:ext uri="{FF2B5EF4-FFF2-40B4-BE49-F238E27FC236}">
              <a16:creationId xmlns:a16="http://schemas.microsoft.com/office/drawing/2014/main" id="{60C31B0D-3DA5-40FA-83A9-AABC57A40D9E}"/>
            </a:ext>
          </a:extLst>
        </xdr:cNvPr>
        <xdr:cNvCxnSpPr/>
      </xdr:nvCxnSpPr>
      <xdr:spPr>
        <a:xfrm>
          <a:off x="22072600" y="1847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36592</xdr:rowOff>
    </xdr:from>
    <xdr:ext cx="469744" cy="259045"/>
    <xdr:sp macro="" textlink="">
      <xdr:nvSpPr>
        <xdr:cNvPr id="425" name="【庁舎】&#10;一人当たり面積最大値テキスト">
          <a:extLst>
            <a:ext uri="{FF2B5EF4-FFF2-40B4-BE49-F238E27FC236}">
              <a16:creationId xmlns:a16="http://schemas.microsoft.com/office/drawing/2014/main" id="{1DB1ABF2-7FF5-4A15-B525-9BDAAE1BC45B}"/>
            </a:ext>
          </a:extLst>
        </xdr:cNvPr>
        <xdr:cNvSpPr txBox="1"/>
      </xdr:nvSpPr>
      <xdr:spPr>
        <a:xfrm>
          <a:off x="22199600" y="1701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89915</xdr:rowOff>
    </xdr:from>
    <xdr:to>
      <xdr:col>116</xdr:col>
      <xdr:colOff>152400</xdr:colOff>
      <xdr:row>100</xdr:row>
      <xdr:rowOff>89915</xdr:rowOff>
    </xdr:to>
    <xdr:cxnSp macro="">
      <xdr:nvCxnSpPr>
        <xdr:cNvPr id="426" name="直線コネクタ 425">
          <a:extLst>
            <a:ext uri="{FF2B5EF4-FFF2-40B4-BE49-F238E27FC236}">
              <a16:creationId xmlns:a16="http://schemas.microsoft.com/office/drawing/2014/main" id="{EB15C0E0-25DD-44AB-B237-D5E459F9A728}"/>
            </a:ext>
          </a:extLst>
        </xdr:cNvPr>
        <xdr:cNvCxnSpPr/>
      </xdr:nvCxnSpPr>
      <xdr:spPr>
        <a:xfrm>
          <a:off x="22072600" y="17234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6214</xdr:rowOff>
    </xdr:from>
    <xdr:ext cx="469744" cy="259045"/>
    <xdr:sp macro="" textlink="">
      <xdr:nvSpPr>
        <xdr:cNvPr id="427" name="【庁舎】&#10;一人当たり面積平均値テキスト">
          <a:extLst>
            <a:ext uri="{FF2B5EF4-FFF2-40B4-BE49-F238E27FC236}">
              <a16:creationId xmlns:a16="http://schemas.microsoft.com/office/drawing/2014/main" id="{A974CA0C-B145-4684-A4A3-3AFC88F1FDE3}"/>
            </a:ext>
          </a:extLst>
        </xdr:cNvPr>
        <xdr:cNvSpPr txBox="1"/>
      </xdr:nvSpPr>
      <xdr:spPr>
        <a:xfrm>
          <a:off x="22199600" y="18008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154787</xdr:rowOff>
    </xdr:from>
    <xdr:to>
      <xdr:col>116</xdr:col>
      <xdr:colOff>114300</xdr:colOff>
      <xdr:row>106</xdr:row>
      <xdr:rowOff>84937</xdr:rowOff>
    </xdr:to>
    <xdr:sp macro="" textlink="">
      <xdr:nvSpPr>
        <xdr:cNvPr id="428" name="フローチャート: 判断 427">
          <a:extLst>
            <a:ext uri="{FF2B5EF4-FFF2-40B4-BE49-F238E27FC236}">
              <a16:creationId xmlns:a16="http://schemas.microsoft.com/office/drawing/2014/main" id="{471F11BE-7DB3-44B0-8E36-C2A0483BAE3F}"/>
            </a:ext>
          </a:extLst>
        </xdr:cNvPr>
        <xdr:cNvSpPr/>
      </xdr:nvSpPr>
      <xdr:spPr>
        <a:xfrm>
          <a:off x="22110700" y="1815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xdr:rowOff>
    </xdr:from>
    <xdr:to>
      <xdr:col>112</xdr:col>
      <xdr:colOff>38100</xdr:colOff>
      <xdr:row>106</xdr:row>
      <xdr:rowOff>114198</xdr:rowOff>
    </xdr:to>
    <xdr:sp macro="" textlink="">
      <xdr:nvSpPr>
        <xdr:cNvPr id="429" name="フローチャート: 判断 428">
          <a:extLst>
            <a:ext uri="{FF2B5EF4-FFF2-40B4-BE49-F238E27FC236}">
              <a16:creationId xmlns:a16="http://schemas.microsoft.com/office/drawing/2014/main" id="{D3133E59-FB85-4665-B007-C45D40723402}"/>
            </a:ext>
          </a:extLst>
        </xdr:cNvPr>
        <xdr:cNvSpPr/>
      </xdr:nvSpPr>
      <xdr:spPr>
        <a:xfrm>
          <a:off x="21272500" y="1818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168047</xdr:rowOff>
    </xdr:from>
    <xdr:to>
      <xdr:col>107</xdr:col>
      <xdr:colOff>101600</xdr:colOff>
      <xdr:row>106</xdr:row>
      <xdr:rowOff>98197</xdr:rowOff>
    </xdr:to>
    <xdr:sp macro="" textlink="">
      <xdr:nvSpPr>
        <xdr:cNvPr id="430" name="フローチャート: 判断 429">
          <a:extLst>
            <a:ext uri="{FF2B5EF4-FFF2-40B4-BE49-F238E27FC236}">
              <a16:creationId xmlns:a16="http://schemas.microsoft.com/office/drawing/2014/main" id="{24B57A8A-AE14-47E0-978E-D866D9C21E77}"/>
            </a:ext>
          </a:extLst>
        </xdr:cNvPr>
        <xdr:cNvSpPr/>
      </xdr:nvSpPr>
      <xdr:spPr>
        <a:xfrm>
          <a:off x="20383500" y="1817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125527</xdr:rowOff>
    </xdr:from>
    <xdr:to>
      <xdr:col>102</xdr:col>
      <xdr:colOff>165100</xdr:colOff>
      <xdr:row>106</xdr:row>
      <xdr:rowOff>55677</xdr:rowOff>
    </xdr:to>
    <xdr:sp macro="" textlink="">
      <xdr:nvSpPr>
        <xdr:cNvPr id="431" name="フローチャート: 判断 430">
          <a:extLst>
            <a:ext uri="{FF2B5EF4-FFF2-40B4-BE49-F238E27FC236}">
              <a16:creationId xmlns:a16="http://schemas.microsoft.com/office/drawing/2014/main" id="{C94CFC2E-4E93-4A68-949B-81DC620689B0}"/>
            </a:ext>
          </a:extLst>
        </xdr:cNvPr>
        <xdr:cNvSpPr/>
      </xdr:nvSpPr>
      <xdr:spPr>
        <a:xfrm>
          <a:off x="19494500" y="1812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141072</xdr:rowOff>
    </xdr:from>
    <xdr:to>
      <xdr:col>98</xdr:col>
      <xdr:colOff>38100</xdr:colOff>
      <xdr:row>106</xdr:row>
      <xdr:rowOff>71222</xdr:rowOff>
    </xdr:to>
    <xdr:sp macro="" textlink="">
      <xdr:nvSpPr>
        <xdr:cNvPr id="432" name="フローチャート: 判断 431">
          <a:extLst>
            <a:ext uri="{FF2B5EF4-FFF2-40B4-BE49-F238E27FC236}">
              <a16:creationId xmlns:a16="http://schemas.microsoft.com/office/drawing/2014/main" id="{7E3CC8BB-B3E5-47ED-B049-B42FC2928222}"/>
            </a:ext>
          </a:extLst>
        </xdr:cNvPr>
        <xdr:cNvSpPr/>
      </xdr:nvSpPr>
      <xdr:spPr>
        <a:xfrm>
          <a:off x="18605500" y="18143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FDADE255-95D3-435A-BE47-4283209BBC5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90A59505-B100-49C4-849A-9E898A864D2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B7A4B815-FECE-4ED6-AE86-4BBE1890F11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E9EBA67F-0884-4354-9802-4A2A5318F1F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id="{C37AE4F0-3594-4AA2-933A-847B322BB48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15799</xdr:rowOff>
    </xdr:from>
    <xdr:to>
      <xdr:col>116</xdr:col>
      <xdr:colOff>114300</xdr:colOff>
      <xdr:row>106</xdr:row>
      <xdr:rowOff>117399</xdr:rowOff>
    </xdr:to>
    <xdr:sp macro="" textlink="">
      <xdr:nvSpPr>
        <xdr:cNvPr id="438" name="楕円 437">
          <a:extLst>
            <a:ext uri="{FF2B5EF4-FFF2-40B4-BE49-F238E27FC236}">
              <a16:creationId xmlns:a16="http://schemas.microsoft.com/office/drawing/2014/main" id="{2B92DF67-E903-4487-900D-B7D9B4E126B1}"/>
            </a:ext>
          </a:extLst>
        </xdr:cNvPr>
        <xdr:cNvSpPr/>
      </xdr:nvSpPr>
      <xdr:spPr>
        <a:xfrm>
          <a:off x="22110700" y="1818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165676</xdr:rowOff>
    </xdr:from>
    <xdr:ext cx="469744" cy="259045"/>
    <xdr:sp macro="" textlink="">
      <xdr:nvSpPr>
        <xdr:cNvPr id="439" name="【庁舎】&#10;一人当たり面積該当値テキスト">
          <a:extLst>
            <a:ext uri="{FF2B5EF4-FFF2-40B4-BE49-F238E27FC236}">
              <a16:creationId xmlns:a16="http://schemas.microsoft.com/office/drawing/2014/main" id="{8BBC9B5A-345D-4CBF-BE46-465D98828E1A}"/>
            </a:ext>
          </a:extLst>
        </xdr:cNvPr>
        <xdr:cNvSpPr txBox="1"/>
      </xdr:nvSpPr>
      <xdr:spPr>
        <a:xfrm>
          <a:off x="22199600" y="1816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24028</xdr:rowOff>
    </xdr:from>
    <xdr:to>
      <xdr:col>112</xdr:col>
      <xdr:colOff>38100</xdr:colOff>
      <xdr:row>106</xdr:row>
      <xdr:rowOff>125628</xdr:rowOff>
    </xdr:to>
    <xdr:sp macro="" textlink="">
      <xdr:nvSpPr>
        <xdr:cNvPr id="440" name="楕円 439">
          <a:extLst>
            <a:ext uri="{FF2B5EF4-FFF2-40B4-BE49-F238E27FC236}">
              <a16:creationId xmlns:a16="http://schemas.microsoft.com/office/drawing/2014/main" id="{741A8573-E097-4238-B13C-18D145CD35EA}"/>
            </a:ext>
          </a:extLst>
        </xdr:cNvPr>
        <xdr:cNvSpPr/>
      </xdr:nvSpPr>
      <xdr:spPr>
        <a:xfrm>
          <a:off x="21272500" y="1819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66599</xdr:rowOff>
    </xdr:from>
    <xdr:to>
      <xdr:col>116</xdr:col>
      <xdr:colOff>63500</xdr:colOff>
      <xdr:row>106</xdr:row>
      <xdr:rowOff>74828</xdr:rowOff>
    </xdr:to>
    <xdr:cxnSp macro="">
      <xdr:nvCxnSpPr>
        <xdr:cNvPr id="441" name="直線コネクタ 440">
          <a:extLst>
            <a:ext uri="{FF2B5EF4-FFF2-40B4-BE49-F238E27FC236}">
              <a16:creationId xmlns:a16="http://schemas.microsoft.com/office/drawing/2014/main" id="{3432D597-22F8-400E-B0AF-583DFC4BAEA5}"/>
            </a:ext>
          </a:extLst>
        </xdr:cNvPr>
        <xdr:cNvCxnSpPr/>
      </xdr:nvCxnSpPr>
      <xdr:spPr>
        <a:xfrm flipV="1">
          <a:off x="21323300" y="18240299"/>
          <a:ext cx="8382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2997</xdr:rowOff>
    </xdr:from>
    <xdr:to>
      <xdr:col>107</xdr:col>
      <xdr:colOff>101600</xdr:colOff>
      <xdr:row>105</xdr:row>
      <xdr:rowOff>104597</xdr:rowOff>
    </xdr:to>
    <xdr:sp macro="" textlink="">
      <xdr:nvSpPr>
        <xdr:cNvPr id="442" name="楕円 441">
          <a:extLst>
            <a:ext uri="{FF2B5EF4-FFF2-40B4-BE49-F238E27FC236}">
              <a16:creationId xmlns:a16="http://schemas.microsoft.com/office/drawing/2014/main" id="{67C21EA4-A386-4AFA-A9D7-D130D6039E78}"/>
            </a:ext>
          </a:extLst>
        </xdr:cNvPr>
        <xdr:cNvSpPr/>
      </xdr:nvSpPr>
      <xdr:spPr>
        <a:xfrm>
          <a:off x="20383500" y="1800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53797</xdr:rowOff>
    </xdr:from>
    <xdr:to>
      <xdr:col>111</xdr:col>
      <xdr:colOff>177800</xdr:colOff>
      <xdr:row>106</xdr:row>
      <xdr:rowOff>74828</xdr:rowOff>
    </xdr:to>
    <xdr:cxnSp macro="">
      <xdr:nvCxnSpPr>
        <xdr:cNvPr id="443" name="直線コネクタ 442">
          <a:extLst>
            <a:ext uri="{FF2B5EF4-FFF2-40B4-BE49-F238E27FC236}">
              <a16:creationId xmlns:a16="http://schemas.microsoft.com/office/drawing/2014/main" id="{EDCE3185-2289-485A-A99D-91E11FA6AD7D}"/>
            </a:ext>
          </a:extLst>
        </xdr:cNvPr>
        <xdr:cNvCxnSpPr/>
      </xdr:nvCxnSpPr>
      <xdr:spPr>
        <a:xfrm>
          <a:off x="20434300" y="18056047"/>
          <a:ext cx="889000" cy="19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13055</xdr:rowOff>
    </xdr:from>
    <xdr:to>
      <xdr:col>102</xdr:col>
      <xdr:colOff>165100</xdr:colOff>
      <xdr:row>105</xdr:row>
      <xdr:rowOff>114655</xdr:rowOff>
    </xdr:to>
    <xdr:sp macro="" textlink="">
      <xdr:nvSpPr>
        <xdr:cNvPr id="444" name="楕円 443">
          <a:extLst>
            <a:ext uri="{FF2B5EF4-FFF2-40B4-BE49-F238E27FC236}">
              <a16:creationId xmlns:a16="http://schemas.microsoft.com/office/drawing/2014/main" id="{AFA4B2AB-234D-4057-9541-234A29E61345}"/>
            </a:ext>
          </a:extLst>
        </xdr:cNvPr>
        <xdr:cNvSpPr/>
      </xdr:nvSpPr>
      <xdr:spPr>
        <a:xfrm>
          <a:off x="19494500" y="1801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53797</xdr:rowOff>
    </xdr:from>
    <xdr:to>
      <xdr:col>107</xdr:col>
      <xdr:colOff>50800</xdr:colOff>
      <xdr:row>105</xdr:row>
      <xdr:rowOff>63855</xdr:rowOff>
    </xdr:to>
    <xdr:cxnSp macro="">
      <xdr:nvCxnSpPr>
        <xdr:cNvPr id="445" name="直線コネクタ 444">
          <a:extLst>
            <a:ext uri="{FF2B5EF4-FFF2-40B4-BE49-F238E27FC236}">
              <a16:creationId xmlns:a16="http://schemas.microsoft.com/office/drawing/2014/main" id="{11BAA508-6B60-4FDE-A32A-412633615FE8}"/>
            </a:ext>
          </a:extLst>
        </xdr:cNvPr>
        <xdr:cNvCxnSpPr/>
      </xdr:nvCxnSpPr>
      <xdr:spPr>
        <a:xfrm flipV="1">
          <a:off x="19545300" y="18056047"/>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20371</xdr:rowOff>
    </xdr:from>
    <xdr:to>
      <xdr:col>98</xdr:col>
      <xdr:colOff>38100</xdr:colOff>
      <xdr:row>105</xdr:row>
      <xdr:rowOff>121971</xdr:rowOff>
    </xdr:to>
    <xdr:sp macro="" textlink="">
      <xdr:nvSpPr>
        <xdr:cNvPr id="446" name="楕円 445">
          <a:extLst>
            <a:ext uri="{FF2B5EF4-FFF2-40B4-BE49-F238E27FC236}">
              <a16:creationId xmlns:a16="http://schemas.microsoft.com/office/drawing/2014/main" id="{AD1B5F67-302A-4F34-B994-F82C3209E753}"/>
            </a:ext>
          </a:extLst>
        </xdr:cNvPr>
        <xdr:cNvSpPr/>
      </xdr:nvSpPr>
      <xdr:spPr>
        <a:xfrm>
          <a:off x="18605500" y="1802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63855</xdr:rowOff>
    </xdr:from>
    <xdr:to>
      <xdr:col>102</xdr:col>
      <xdr:colOff>114300</xdr:colOff>
      <xdr:row>105</xdr:row>
      <xdr:rowOff>71171</xdr:rowOff>
    </xdr:to>
    <xdr:cxnSp macro="">
      <xdr:nvCxnSpPr>
        <xdr:cNvPr id="447" name="直線コネクタ 446">
          <a:extLst>
            <a:ext uri="{FF2B5EF4-FFF2-40B4-BE49-F238E27FC236}">
              <a16:creationId xmlns:a16="http://schemas.microsoft.com/office/drawing/2014/main" id="{6FB7F48B-F1D6-4494-8971-279E8D5AABD8}"/>
            </a:ext>
          </a:extLst>
        </xdr:cNvPr>
        <xdr:cNvCxnSpPr/>
      </xdr:nvCxnSpPr>
      <xdr:spPr>
        <a:xfrm flipV="1">
          <a:off x="18656300" y="18066105"/>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130725</xdr:rowOff>
    </xdr:from>
    <xdr:ext cx="469744" cy="259045"/>
    <xdr:sp macro="" textlink="">
      <xdr:nvSpPr>
        <xdr:cNvPr id="448" name="n_1aveValue【庁舎】&#10;一人当たり面積">
          <a:extLst>
            <a:ext uri="{FF2B5EF4-FFF2-40B4-BE49-F238E27FC236}">
              <a16:creationId xmlns:a16="http://schemas.microsoft.com/office/drawing/2014/main" id="{6602EB61-AA05-4431-B28C-1E577079916A}"/>
            </a:ext>
          </a:extLst>
        </xdr:cNvPr>
        <xdr:cNvSpPr txBox="1"/>
      </xdr:nvSpPr>
      <xdr:spPr>
        <a:xfrm>
          <a:off x="21075727" y="17961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89324</xdr:rowOff>
    </xdr:from>
    <xdr:ext cx="469744" cy="259045"/>
    <xdr:sp macro="" textlink="">
      <xdr:nvSpPr>
        <xdr:cNvPr id="449" name="n_2aveValue【庁舎】&#10;一人当たり面積">
          <a:extLst>
            <a:ext uri="{FF2B5EF4-FFF2-40B4-BE49-F238E27FC236}">
              <a16:creationId xmlns:a16="http://schemas.microsoft.com/office/drawing/2014/main" id="{E3B166B7-76C2-4F24-AC21-AD436A23D915}"/>
            </a:ext>
          </a:extLst>
        </xdr:cNvPr>
        <xdr:cNvSpPr txBox="1"/>
      </xdr:nvSpPr>
      <xdr:spPr>
        <a:xfrm>
          <a:off x="20199427" y="1826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46804</xdr:rowOff>
    </xdr:from>
    <xdr:ext cx="469744" cy="259045"/>
    <xdr:sp macro="" textlink="">
      <xdr:nvSpPr>
        <xdr:cNvPr id="450" name="n_3aveValue【庁舎】&#10;一人当たり面積">
          <a:extLst>
            <a:ext uri="{FF2B5EF4-FFF2-40B4-BE49-F238E27FC236}">
              <a16:creationId xmlns:a16="http://schemas.microsoft.com/office/drawing/2014/main" id="{C2F7D684-5308-4EAA-AFCE-F397C5D13222}"/>
            </a:ext>
          </a:extLst>
        </xdr:cNvPr>
        <xdr:cNvSpPr txBox="1"/>
      </xdr:nvSpPr>
      <xdr:spPr>
        <a:xfrm>
          <a:off x="19310427" y="18220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62349</xdr:rowOff>
    </xdr:from>
    <xdr:ext cx="469744" cy="259045"/>
    <xdr:sp macro="" textlink="">
      <xdr:nvSpPr>
        <xdr:cNvPr id="451" name="n_4aveValue【庁舎】&#10;一人当たり面積">
          <a:extLst>
            <a:ext uri="{FF2B5EF4-FFF2-40B4-BE49-F238E27FC236}">
              <a16:creationId xmlns:a16="http://schemas.microsoft.com/office/drawing/2014/main" id="{23A6EF7B-081E-439A-A699-7C12224A79E3}"/>
            </a:ext>
          </a:extLst>
        </xdr:cNvPr>
        <xdr:cNvSpPr txBox="1"/>
      </xdr:nvSpPr>
      <xdr:spPr>
        <a:xfrm>
          <a:off x="18421427" y="1823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116755</xdr:rowOff>
    </xdr:from>
    <xdr:ext cx="469744" cy="259045"/>
    <xdr:sp macro="" textlink="">
      <xdr:nvSpPr>
        <xdr:cNvPr id="452" name="n_1mainValue【庁舎】&#10;一人当たり面積">
          <a:extLst>
            <a:ext uri="{FF2B5EF4-FFF2-40B4-BE49-F238E27FC236}">
              <a16:creationId xmlns:a16="http://schemas.microsoft.com/office/drawing/2014/main" id="{ADADE522-644C-432C-B140-E7D787C96F49}"/>
            </a:ext>
          </a:extLst>
        </xdr:cNvPr>
        <xdr:cNvSpPr txBox="1"/>
      </xdr:nvSpPr>
      <xdr:spPr>
        <a:xfrm>
          <a:off x="21075727" y="1829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121124</xdr:rowOff>
    </xdr:from>
    <xdr:ext cx="469744" cy="259045"/>
    <xdr:sp macro="" textlink="">
      <xdr:nvSpPr>
        <xdr:cNvPr id="453" name="n_2mainValue【庁舎】&#10;一人当たり面積">
          <a:extLst>
            <a:ext uri="{FF2B5EF4-FFF2-40B4-BE49-F238E27FC236}">
              <a16:creationId xmlns:a16="http://schemas.microsoft.com/office/drawing/2014/main" id="{9BF88DD7-BE84-447D-83BE-2A8F67389414}"/>
            </a:ext>
          </a:extLst>
        </xdr:cNvPr>
        <xdr:cNvSpPr txBox="1"/>
      </xdr:nvSpPr>
      <xdr:spPr>
        <a:xfrm>
          <a:off x="20199427" y="17780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131182</xdr:rowOff>
    </xdr:from>
    <xdr:ext cx="469744" cy="259045"/>
    <xdr:sp macro="" textlink="">
      <xdr:nvSpPr>
        <xdr:cNvPr id="454" name="n_3mainValue【庁舎】&#10;一人当たり面積">
          <a:extLst>
            <a:ext uri="{FF2B5EF4-FFF2-40B4-BE49-F238E27FC236}">
              <a16:creationId xmlns:a16="http://schemas.microsoft.com/office/drawing/2014/main" id="{6EF49AE2-6009-4526-ABB9-95376FA0F038}"/>
            </a:ext>
          </a:extLst>
        </xdr:cNvPr>
        <xdr:cNvSpPr txBox="1"/>
      </xdr:nvSpPr>
      <xdr:spPr>
        <a:xfrm>
          <a:off x="19310427" y="1779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138498</xdr:rowOff>
    </xdr:from>
    <xdr:ext cx="469744" cy="259045"/>
    <xdr:sp macro="" textlink="">
      <xdr:nvSpPr>
        <xdr:cNvPr id="455" name="n_4mainValue【庁舎】&#10;一人当たり面積">
          <a:extLst>
            <a:ext uri="{FF2B5EF4-FFF2-40B4-BE49-F238E27FC236}">
              <a16:creationId xmlns:a16="http://schemas.microsoft.com/office/drawing/2014/main" id="{6DB760DA-3CD8-44CD-9D0D-2FA565AEFC9F}"/>
            </a:ext>
          </a:extLst>
        </xdr:cNvPr>
        <xdr:cNvSpPr txBox="1"/>
      </xdr:nvSpPr>
      <xdr:spPr>
        <a:xfrm>
          <a:off x="18421427" y="17797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56" name="正方形/長方形 455">
          <a:extLst>
            <a:ext uri="{FF2B5EF4-FFF2-40B4-BE49-F238E27FC236}">
              <a16:creationId xmlns:a16="http://schemas.microsoft.com/office/drawing/2014/main" id="{905060EF-831E-4230-BB3B-8B0CF14065A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57" name="正方形/長方形 456">
          <a:extLst>
            <a:ext uri="{FF2B5EF4-FFF2-40B4-BE49-F238E27FC236}">
              <a16:creationId xmlns:a16="http://schemas.microsoft.com/office/drawing/2014/main" id="{28540B7B-5D67-49FC-8D33-C483BD73D04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58" name="テキスト ボックス 457">
          <a:extLst>
            <a:ext uri="{FF2B5EF4-FFF2-40B4-BE49-F238E27FC236}">
              <a16:creationId xmlns:a16="http://schemas.microsoft.com/office/drawing/2014/main" id="{13FEB0A8-96AA-4493-900B-079E0ACE78C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保健センターの一人当たり面積は、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3.643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㎡で類似団体内平均値</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、福島県平均値</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0.063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を大きく上回っている。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町の保健センターは、保健福祉サービスの総合的展開の拠点として福祉センター及び高齢者生活福祉センター、在宅介護支援センター、地域包括支援センターの機能を有する複合施設であるため、他団体と比較し面積が大きくなっていると考えら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福島県只見町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4,178
4,146
747.56
6,495,715
6,294,337
117,113
3,513,588
6,397,718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過疎、高齢化（令和２年度末高齢化率</a:t>
          </a:r>
          <a:r>
            <a:rPr kumimoji="1" lang="en-US" altLang="ja-JP" sz="1300">
              <a:latin typeface="ＭＳ Ｐゴシック" panose="020B0600070205080204" pitchFamily="50" charset="-128"/>
              <a:ea typeface="ＭＳ Ｐゴシック" panose="020B0600070205080204" pitchFamily="50" charset="-128"/>
            </a:rPr>
            <a:t>46.2</a:t>
          </a:r>
          <a:r>
            <a:rPr kumimoji="1" lang="ja-JP" altLang="en-US" sz="1300">
              <a:latin typeface="ＭＳ Ｐゴシック" panose="020B0600070205080204" pitchFamily="50" charset="-128"/>
              <a:ea typeface="ＭＳ Ｐゴシック" panose="020B0600070205080204" pitchFamily="50" charset="-128"/>
            </a:rPr>
            <a:t>％）、それに伴う地域産業の衰退の進行により、財政基盤が弱く、</a:t>
          </a:r>
          <a:r>
            <a:rPr kumimoji="1" lang="en-US" altLang="ja-JP" sz="1300">
              <a:latin typeface="ＭＳ Ｐゴシック" panose="020B0600070205080204" pitchFamily="50" charset="-128"/>
              <a:ea typeface="ＭＳ Ｐゴシック" panose="020B0600070205080204" pitchFamily="50" charset="-128"/>
            </a:rPr>
            <a:t>0.25</a:t>
          </a:r>
          <a:r>
            <a:rPr kumimoji="1" lang="ja-JP" altLang="en-US" sz="1300">
              <a:latin typeface="ＭＳ Ｐゴシック" panose="020B0600070205080204" pitchFamily="50" charset="-128"/>
              <a:ea typeface="ＭＳ Ｐゴシック" panose="020B0600070205080204" pitchFamily="50" charset="-128"/>
            </a:rPr>
            <a:t>％と類似団体平均を</a:t>
          </a:r>
          <a:r>
            <a:rPr kumimoji="1" lang="en-US" altLang="ja-JP" sz="1300">
              <a:latin typeface="ＭＳ Ｐゴシック" panose="020B0600070205080204" pitchFamily="50" charset="-128"/>
              <a:ea typeface="ＭＳ Ｐゴシック" panose="020B0600070205080204" pitchFamily="50" charset="-128"/>
            </a:rPr>
            <a:t>0.04</a:t>
          </a:r>
          <a:r>
            <a:rPr kumimoji="1" lang="ja-JP" altLang="en-US" sz="1300">
              <a:latin typeface="ＭＳ Ｐゴシック" panose="020B0600070205080204" pitchFamily="50" charset="-128"/>
              <a:ea typeface="ＭＳ Ｐゴシック" panose="020B0600070205080204" pitchFamily="50" charset="-128"/>
            </a:rPr>
            <a:t>ポイント下回っているため、義務的経費を中心に歳出の縮減に努める。また、重要な財源となる固定資産税は大規模償却資産が主であるが、償却の進展による税収減少が予想されるため、地方税の徴収強化や家屋全棟評価によ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82867</xdr:rowOff>
    </xdr:from>
    <xdr:to>
      <xdr:col>23</xdr:col>
      <xdr:colOff>133350</xdr:colOff>
      <xdr:row>43</xdr:row>
      <xdr:rowOff>167640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flipV="1">
          <a:off x="4953000" y="6255067"/>
          <a:ext cx="0" cy="12849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139717</xdr:rowOff>
    </xdr:from>
    <xdr:ext cx="762000" cy="259045"/>
    <xdr:sp macro="" textlink="">
      <xdr:nvSpPr>
        <xdr:cNvPr id="60" name="財政力最小値テキスト">
          <a:extLst>
            <a:ext uri="{FF2B5EF4-FFF2-40B4-BE49-F238E27FC236}">
              <a16:creationId xmlns:a16="http://schemas.microsoft.com/office/drawing/2014/main" id="{00000000-0008-0000-0300-00003C000000}"/>
            </a:ext>
          </a:extLst>
        </xdr:cNvPr>
        <xdr:cNvSpPr txBox="1"/>
      </xdr:nvSpPr>
      <xdr:spPr>
        <a:xfrm>
          <a:off x="5041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43</xdr:row>
      <xdr:rowOff>167640</xdr:rowOff>
    </xdr:from>
    <xdr:to>
      <xdr:col>24</xdr:col>
      <xdr:colOff>12700</xdr:colOff>
      <xdr:row>43</xdr:row>
      <xdr:rowOff>167640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4864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169244</xdr:rowOff>
    </xdr:from>
    <xdr:ext cx="762000" cy="259045"/>
    <xdr:sp macro="" textlink="">
      <xdr:nvSpPr>
        <xdr:cNvPr id="62" name="財政力最大値テキスト">
          <a:extLst>
            <a:ext uri="{FF2B5EF4-FFF2-40B4-BE49-F238E27FC236}">
              <a16:creationId xmlns:a16="http://schemas.microsoft.com/office/drawing/2014/main" id="{00000000-0008-0000-0300-00003E000000}"/>
            </a:ext>
          </a:extLst>
        </xdr:cNvPr>
        <xdr:cNvSpPr txBox="1"/>
      </xdr:nvSpPr>
      <xdr:spPr>
        <a:xfrm>
          <a:off x="5041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82867</xdr:rowOff>
    </xdr:from>
    <xdr:to>
      <xdr:col>24</xdr:col>
      <xdr:colOff>12700</xdr:colOff>
      <xdr:row>36</xdr:row>
      <xdr:rowOff>82867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65088</xdr:rowOff>
    </xdr:from>
    <xdr:to>
      <xdr:col>23</xdr:col>
      <xdr:colOff>133350</xdr:colOff>
      <xdr:row>43</xdr:row>
      <xdr:rowOff>65088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114800" y="74374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6684</xdr:rowOff>
    </xdr:from>
    <xdr:ext cx="762000" cy="259045"/>
    <xdr:sp macro="" textlink="">
      <xdr:nvSpPr>
        <xdr:cNvPr id="65" name="財政力平均値テキスト">
          <a:extLst>
            <a:ext uri="{FF2B5EF4-FFF2-40B4-BE49-F238E27FC236}">
              <a16:creationId xmlns:a16="http://schemas.microsoft.com/office/drawing/2014/main" id="{00000000-0008-0000-0300-000041000000}"/>
            </a:ext>
          </a:extLst>
        </xdr:cNvPr>
        <xdr:cNvSpPr txBox="1"/>
      </xdr:nvSpPr>
      <xdr:spPr>
        <a:xfrm>
          <a:off x="5041900" y="7207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66" name="フローチャート: 判断 65">
          <a:extLst>
            <a:ext uri="{FF2B5EF4-FFF2-40B4-BE49-F238E27FC236}">
              <a16:creationId xmlns:a16="http://schemas.microsoft.com/office/drawing/2014/main" id="{00000000-0008-0000-0300-000042000000}"/>
            </a:ext>
          </a:extLst>
        </xdr:cNvPr>
        <xdr:cNvSpPr/>
      </xdr:nvSpPr>
      <xdr:spPr>
        <a:xfrm>
          <a:off x="49022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65088</xdr:rowOff>
    </xdr:from>
    <xdr:to>
      <xdr:col>19</xdr:col>
      <xdr:colOff>133350</xdr:colOff>
      <xdr:row>43</xdr:row>
      <xdr:rowOff>65088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3225800" y="74374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167640</xdr:rowOff>
    </xdr:from>
    <xdr:to>
      <xdr:col>19</xdr:col>
      <xdr:colOff>184150</xdr:colOff>
      <xdr:row>43</xdr:row>
      <xdr:rowOff>97790</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064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107967</xdr:rowOff>
    </xdr:from>
    <xdr:ext cx="736600" cy="259045"/>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3733800" y="7137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65088</xdr:rowOff>
    </xdr:from>
    <xdr:to>
      <xdr:col>15</xdr:col>
      <xdr:colOff>82550</xdr:colOff>
      <xdr:row>43</xdr:row>
      <xdr:rowOff>65088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2336800" y="74374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161607</xdr:rowOff>
    </xdr:from>
    <xdr:to>
      <xdr:col>15</xdr:col>
      <xdr:colOff>133350</xdr:colOff>
      <xdr:row>43</xdr:row>
      <xdr:rowOff>91757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31750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101934</xdr:rowOff>
    </xdr:from>
    <xdr:ext cx="7620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2844800" y="7131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65088</xdr:rowOff>
    </xdr:from>
    <xdr:to>
      <xdr:col>11</xdr:col>
      <xdr:colOff>31750</xdr:colOff>
      <xdr:row>43</xdr:row>
      <xdr:rowOff>65088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1447800" y="74374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20320</xdr:rowOff>
    </xdr:from>
    <xdr:to>
      <xdr:col>11</xdr:col>
      <xdr:colOff>82550</xdr:colOff>
      <xdr:row>43</xdr:row>
      <xdr:rowOff>121920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2286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106697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1955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56515</xdr:rowOff>
    </xdr:from>
    <xdr:to>
      <xdr:col>7</xdr:col>
      <xdr:colOff>31750</xdr:colOff>
      <xdr:row>43</xdr:row>
      <xdr:rowOff>158115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1397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142892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066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14288</xdr:rowOff>
    </xdr:from>
    <xdr:to>
      <xdr:col>23</xdr:col>
      <xdr:colOff>184150</xdr:colOff>
      <xdr:row>43</xdr:row>
      <xdr:rowOff>115888</xdr:rowOff>
    </xdr:to>
    <xdr:sp macro="" textlink="">
      <xdr:nvSpPr>
        <xdr:cNvPr id="83" name="楕円 82">
          <a:extLst>
            <a:ext uri="{FF2B5EF4-FFF2-40B4-BE49-F238E27FC236}">
              <a16:creationId xmlns:a16="http://schemas.microsoft.com/office/drawing/2014/main" id="{00000000-0008-0000-0300-000053000000}"/>
            </a:ext>
          </a:extLst>
        </xdr:cNvPr>
        <xdr:cNvSpPr/>
      </xdr:nvSpPr>
      <xdr:spPr>
        <a:xfrm>
          <a:off x="49022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120985</xdr:rowOff>
    </xdr:from>
    <xdr:ext cx="762000" cy="259045"/>
    <xdr:sp macro="" textlink="">
      <xdr:nvSpPr>
        <xdr:cNvPr id="84" name="財政力該当値テキスト">
          <a:extLst>
            <a:ext uri="{FF2B5EF4-FFF2-40B4-BE49-F238E27FC236}">
              <a16:creationId xmlns:a16="http://schemas.microsoft.com/office/drawing/2014/main" id="{00000000-0008-0000-0300-000054000000}"/>
            </a:ext>
          </a:extLst>
        </xdr:cNvPr>
        <xdr:cNvSpPr txBox="1"/>
      </xdr:nvSpPr>
      <xdr:spPr>
        <a:xfrm>
          <a:off x="5041900" y="732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14288</xdr:rowOff>
    </xdr:from>
    <xdr:to>
      <xdr:col>19</xdr:col>
      <xdr:colOff>184150</xdr:colOff>
      <xdr:row>43</xdr:row>
      <xdr:rowOff>115888</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064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100665</xdr:rowOff>
    </xdr:from>
    <xdr:ext cx="7366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733800" y="7473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14288</xdr:rowOff>
    </xdr:from>
    <xdr:to>
      <xdr:col>15</xdr:col>
      <xdr:colOff>133350</xdr:colOff>
      <xdr:row>43</xdr:row>
      <xdr:rowOff>115888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3175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100665</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844800" y="74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14288</xdr:rowOff>
    </xdr:from>
    <xdr:to>
      <xdr:col>11</xdr:col>
      <xdr:colOff>82550</xdr:colOff>
      <xdr:row>43</xdr:row>
      <xdr:rowOff>115888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2286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126065</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955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14288</xdr:rowOff>
    </xdr:from>
    <xdr:to>
      <xdr:col>7</xdr:col>
      <xdr:colOff>31750</xdr:colOff>
      <xdr:row>43</xdr:row>
      <xdr:rowOff>115888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1397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126065</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066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高利率の地方債の繰上償還により公債費の削減等を図っていることにより、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引き続き、行財政改革に取り組み、人件費の抑制や義務的経費の縮減に努めるとともに、公共施設等総合管理計画に基づく個別施設計画により、施設の再配置・長寿命化改修を進め、コストの低減を図る。</a:t>
          </a: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51054</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flipV="1">
          <a:off x="4953000" y="995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23131</xdr:rowOff>
    </xdr:from>
    <xdr:ext cx="762000" cy="259045"/>
    <xdr:sp macro="" textlink="">
      <xdr:nvSpPr>
        <xdr:cNvPr id="121" name="財政構造の弾力性最小値テキスト">
          <a:extLst>
            <a:ext uri="{FF2B5EF4-FFF2-40B4-BE49-F238E27FC236}">
              <a16:creationId xmlns:a16="http://schemas.microsoft.com/office/drawing/2014/main" id="{00000000-0008-0000-0300-000079000000}"/>
            </a:ext>
          </a:extLst>
        </xdr:cNvPr>
        <xdr:cNvSpPr txBox="1"/>
      </xdr:nvSpPr>
      <xdr:spPr>
        <a:xfrm>
          <a:off x="5041900" y="1151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51054</xdr:rowOff>
    </xdr:from>
    <xdr:to>
      <xdr:col>24</xdr:col>
      <xdr:colOff>12700</xdr:colOff>
      <xdr:row>67</xdr:row>
      <xdr:rowOff>51054</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4864100" y="1153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3" name="財政構造の弾力性最大値テキスト">
          <a:extLst>
            <a:ext uri="{FF2B5EF4-FFF2-40B4-BE49-F238E27FC236}">
              <a16:creationId xmlns:a16="http://schemas.microsoft.com/office/drawing/2014/main" id="{00000000-0008-0000-0300-00007B000000}"/>
            </a:ext>
          </a:extLst>
        </xdr:cNvPr>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133858</xdr:rowOff>
    </xdr:from>
    <xdr:to>
      <xdr:col>23</xdr:col>
      <xdr:colOff>133350</xdr:colOff>
      <xdr:row>62</xdr:row>
      <xdr:rowOff>44450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114800" y="10592308"/>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4335</xdr:rowOff>
    </xdr:from>
    <xdr:ext cx="762000" cy="259045"/>
    <xdr:sp macro="" textlink="">
      <xdr:nvSpPr>
        <xdr:cNvPr id="126" name="財政構造の弾力性平均値テキスト">
          <a:extLst>
            <a:ext uri="{FF2B5EF4-FFF2-40B4-BE49-F238E27FC236}">
              <a16:creationId xmlns:a16="http://schemas.microsoft.com/office/drawing/2014/main" id="{00000000-0008-0000-0300-00007E000000}"/>
            </a:ext>
          </a:extLst>
        </xdr:cNvPr>
        <xdr:cNvSpPr txBox="1"/>
      </xdr:nvSpPr>
      <xdr:spPr>
        <a:xfrm>
          <a:off x="5041900" y="10634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27" name="フローチャート: 判断 126">
          <a:extLst>
            <a:ext uri="{FF2B5EF4-FFF2-40B4-BE49-F238E27FC236}">
              <a16:creationId xmlns:a16="http://schemas.microsoft.com/office/drawing/2014/main" id="{00000000-0008-0000-0300-00007F000000}"/>
            </a:ext>
          </a:extLst>
        </xdr:cNvPr>
        <xdr:cNvSpPr/>
      </xdr:nvSpPr>
      <xdr:spPr>
        <a:xfrm>
          <a:off x="4902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133858</xdr:rowOff>
    </xdr:from>
    <xdr:to>
      <xdr:col>19</xdr:col>
      <xdr:colOff>133350</xdr:colOff>
      <xdr:row>61</xdr:row>
      <xdr:rowOff>162814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3225800" y="1059230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166895</xdr:rowOff>
    </xdr:from>
    <xdr:ext cx="7366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3733800" y="10796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170180</xdr:rowOff>
    </xdr:from>
    <xdr:to>
      <xdr:col>15</xdr:col>
      <xdr:colOff>82550</xdr:colOff>
      <xdr:row>61</xdr:row>
      <xdr:rowOff>162814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2336800" y="10457180"/>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32258</xdr:rowOff>
    </xdr:from>
    <xdr:to>
      <xdr:col>15</xdr:col>
      <xdr:colOff>133350</xdr:colOff>
      <xdr:row>62</xdr:row>
      <xdr:rowOff>133858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3175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118635</xdr:rowOff>
    </xdr:from>
    <xdr:ext cx="7620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28448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158242</xdr:rowOff>
    </xdr:from>
    <xdr:to>
      <xdr:col>11</xdr:col>
      <xdr:colOff>31750</xdr:colOff>
      <xdr:row>60</xdr:row>
      <xdr:rowOff>170180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1447800" y="10273792"/>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37084</xdr:rowOff>
    </xdr:from>
    <xdr:to>
      <xdr:col>11</xdr:col>
      <xdr:colOff>82550</xdr:colOff>
      <xdr:row>62</xdr:row>
      <xdr:rowOff>138684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2286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123461</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1955800" y="107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107188</xdr:rowOff>
    </xdr:from>
    <xdr:to>
      <xdr:col>7</xdr:col>
      <xdr:colOff>31750</xdr:colOff>
      <xdr:row>62</xdr:row>
      <xdr:rowOff>37338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1397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22115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066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44" name="楕円 143">
          <a:extLst>
            <a:ext uri="{FF2B5EF4-FFF2-40B4-BE49-F238E27FC236}">
              <a16:creationId xmlns:a16="http://schemas.microsoft.com/office/drawing/2014/main" id="{00000000-0008-0000-0300-000090000000}"/>
            </a:ext>
          </a:extLst>
        </xdr:cNvPr>
        <xdr:cNvSpPr/>
      </xdr:nvSpPr>
      <xdr:spPr>
        <a:xfrm>
          <a:off x="4902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10177</xdr:rowOff>
    </xdr:from>
    <xdr:ext cx="762000" cy="259045"/>
    <xdr:sp macro="" textlink="">
      <xdr:nvSpPr>
        <xdr:cNvPr id="145" name="財政構造の弾力性該当値テキスト">
          <a:extLst>
            <a:ext uri="{FF2B5EF4-FFF2-40B4-BE49-F238E27FC236}">
              <a16:creationId xmlns:a16="http://schemas.microsoft.com/office/drawing/2014/main" id="{00000000-0008-0000-0300-000091000000}"/>
            </a:ext>
          </a:extLst>
        </xdr:cNvPr>
        <xdr:cNvSpPr txBox="1"/>
      </xdr:nvSpPr>
      <xdr:spPr>
        <a:xfrm>
          <a:off x="50419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83058</xdr:rowOff>
    </xdr:from>
    <xdr:to>
      <xdr:col>19</xdr:col>
      <xdr:colOff>184150</xdr:colOff>
      <xdr:row>62</xdr:row>
      <xdr:rowOff>13208</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064000" y="105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23385</xdr:rowOff>
    </xdr:from>
    <xdr:ext cx="7366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733800" y="10310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112014</xdr:rowOff>
    </xdr:from>
    <xdr:to>
      <xdr:col>15</xdr:col>
      <xdr:colOff>133350</xdr:colOff>
      <xdr:row>62</xdr:row>
      <xdr:rowOff>42164</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31750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52341</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844800" y="1033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119380</xdr:rowOff>
    </xdr:from>
    <xdr:to>
      <xdr:col>11</xdr:col>
      <xdr:colOff>82550</xdr:colOff>
      <xdr:row>61</xdr:row>
      <xdr:rowOff>49530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2286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59707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955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107442</xdr:rowOff>
    </xdr:from>
    <xdr:to>
      <xdr:col>7</xdr:col>
      <xdr:colOff>31750</xdr:colOff>
      <xdr:row>60</xdr:row>
      <xdr:rowOff>37592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1397000" y="1022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47769</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066800" y="999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[502,476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類似団体平均値</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83,606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円を上回る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502,476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依然として高水準となっているのは、町の人口に対して広大な面積を有している影響により公共施設が広く点在しているため、今後も人件費の低減や施設の再配置と施設管理の委託化を進め、コスト削減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2" name="人件費・物件費等の状況グラフ枠">
          <a:extLst>
            <a:ext uri="{FF2B5EF4-FFF2-40B4-BE49-F238E27FC236}">
              <a16:creationId xmlns:a16="http://schemas.microsoft.com/office/drawing/2014/main" id="{00000000-0008-0000-0300-0000B6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167815</xdr:rowOff>
    </xdr:from>
    <xdr:to>
      <xdr:col>23</xdr:col>
      <xdr:colOff>133350</xdr:colOff>
      <xdr:row>89</xdr:row>
      <xdr:rowOff>79894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flipV="1">
          <a:off x="4953000" y="13712365"/>
          <a:ext cx="0" cy="16265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51971</xdr:rowOff>
    </xdr:from>
    <xdr:ext cx="762000" cy="259045"/>
    <xdr:sp macro="" textlink="">
      <xdr:nvSpPr>
        <xdr:cNvPr id="184" name="人件費・物件費等の状況最小値テキスト">
          <a:extLst>
            <a:ext uri="{FF2B5EF4-FFF2-40B4-BE49-F238E27FC236}">
              <a16:creationId xmlns:a16="http://schemas.microsoft.com/office/drawing/2014/main" id="{00000000-0008-0000-0300-0000B8000000}"/>
            </a:ext>
          </a:extLst>
        </xdr:cNvPr>
        <xdr:cNvSpPr txBox="1"/>
      </xdr:nvSpPr>
      <xdr:spPr>
        <a:xfrm>
          <a:off x="5041900" y="1531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79894</xdr:rowOff>
    </xdr:from>
    <xdr:to>
      <xdr:col>24</xdr:col>
      <xdr:colOff>12700</xdr:colOff>
      <xdr:row>89</xdr:row>
      <xdr:rowOff>79894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4864100" y="153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82742</xdr:rowOff>
    </xdr:from>
    <xdr:ext cx="762000" cy="259045"/>
    <xdr:sp macro="" textlink="">
      <xdr:nvSpPr>
        <xdr:cNvPr id="186" name="人件費・物件費等の状況最大値テキスト">
          <a:extLst>
            <a:ext uri="{FF2B5EF4-FFF2-40B4-BE49-F238E27FC236}">
              <a16:creationId xmlns:a16="http://schemas.microsoft.com/office/drawing/2014/main" id="{00000000-0008-0000-0300-0000BA000000}"/>
            </a:ext>
          </a:extLst>
        </xdr:cNvPr>
        <xdr:cNvSpPr txBox="1"/>
      </xdr:nvSpPr>
      <xdr:spPr>
        <a:xfrm>
          <a:off x="5041900" y="1345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167815</xdr:rowOff>
    </xdr:from>
    <xdr:to>
      <xdr:col>24</xdr:col>
      <xdr:colOff>12700</xdr:colOff>
      <xdr:row>79</xdr:row>
      <xdr:rowOff>167815</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371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105398</xdr:rowOff>
    </xdr:from>
    <xdr:to>
      <xdr:col>23</xdr:col>
      <xdr:colOff>133350</xdr:colOff>
      <xdr:row>82</xdr:row>
      <xdr:rowOff>13198</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114800" y="13992848"/>
          <a:ext cx="838200" cy="7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38296</xdr:rowOff>
    </xdr:from>
    <xdr:ext cx="762000" cy="259045"/>
    <xdr:sp macro="" textlink="">
      <xdr:nvSpPr>
        <xdr:cNvPr id="189" name="人件費・物件費等の状況平均値テキスト">
          <a:extLst>
            <a:ext uri="{FF2B5EF4-FFF2-40B4-BE49-F238E27FC236}">
              <a16:creationId xmlns:a16="http://schemas.microsoft.com/office/drawing/2014/main" id="{00000000-0008-0000-0300-0000BD000000}"/>
            </a:ext>
          </a:extLst>
        </xdr:cNvPr>
        <xdr:cNvSpPr txBox="1"/>
      </xdr:nvSpPr>
      <xdr:spPr>
        <a:xfrm>
          <a:off x="5041900" y="13754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21769</xdr:rowOff>
    </xdr:from>
    <xdr:to>
      <xdr:col>23</xdr:col>
      <xdr:colOff>184150</xdr:colOff>
      <xdr:row>81</xdr:row>
      <xdr:rowOff>123369</xdr:rowOff>
    </xdr:to>
    <xdr:sp macro="" textlink="">
      <xdr:nvSpPr>
        <xdr:cNvPr id="190" name="フローチャート: 判断 189">
          <a:extLst>
            <a:ext uri="{FF2B5EF4-FFF2-40B4-BE49-F238E27FC236}">
              <a16:creationId xmlns:a16="http://schemas.microsoft.com/office/drawing/2014/main" id="{00000000-0008-0000-0300-0000BE000000}"/>
            </a:ext>
          </a:extLst>
        </xdr:cNvPr>
        <xdr:cNvSpPr/>
      </xdr:nvSpPr>
      <xdr:spPr>
        <a:xfrm>
          <a:off x="4902200" y="13909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96469</xdr:rowOff>
    </xdr:from>
    <xdr:to>
      <xdr:col>19</xdr:col>
      <xdr:colOff>133350</xdr:colOff>
      <xdr:row>81</xdr:row>
      <xdr:rowOff>105398</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3225800" y="13983919"/>
          <a:ext cx="889000" cy="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126067</xdr:rowOff>
    </xdr:from>
    <xdr:to>
      <xdr:col>19</xdr:col>
      <xdr:colOff>184150</xdr:colOff>
      <xdr:row>81</xdr:row>
      <xdr:rowOff>56217</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064000" y="1384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66394</xdr:rowOff>
    </xdr:from>
    <xdr:ext cx="7366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3733800" y="13610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96469</xdr:rowOff>
    </xdr:from>
    <xdr:to>
      <xdr:col>15</xdr:col>
      <xdr:colOff>82550</xdr:colOff>
      <xdr:row>81</xdr:row>
      <xdr:rowOff>126330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2336800" y="13983919"/>
          <a:ext cx="889000" cy="29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125233</xdr:rowOff>
    </xdr:from>
    <xdr:to>
      <xdr:col>15</xdr:col>
      <xdr:colOff>133350</xdr:colOff>
      <xdr:row>81</xdr:row>
      <xdr:rowOff>55383</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3175000" y="1384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65560</xdr:rowOff>
    </xdr:from>
    <xdr:ext cx="7620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2844800" y="1361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113599</xdr:rowOff>
    </xdr:from>
    <xdr:to>
      <xdr:col>11</xdr:col>
      <xdr:colOff>31750</xdr:colOff>
      <xdr:row>81</xdr:row>
      <xdr:rowOff>126330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1447800" y="14001049"/>
          <a:ext cx="889000" cy="1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107375</xdr:rowOff>
    </xdr:from>
    <xdr:to>
      <xdr:col>11</xdr:col>
      <xdr:colOff>82550</xdr:colOff>
      <xdr:row>81</xdr:row>
      <xdr:rowOff>37525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2286000" y="138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47702</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1955800" y="1359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86106</xdr:rowOff>
    </xdr:from>
    <xdr:to>
      <xdr:col>7</xdr:col>
      <xdr:colOff>31750</xdr:colOff>
      <xdr:row>81</xdr:row>
      <xdr:rowOff>16256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1397000" y="1380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26433</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066800" y="13570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133848</xdr:rowOff>
    </xdr:from>
    <xdr:to>
      <xdr:col>23</xdr:col>
      <xdr:colOff>184150</xdr:colOff>
      <xdr:row>82</xdr:row>
      <xdr:rowOff>63998</xdr:rowOff>
    </xdr:to>
    <xdr:sp macro="" textlink="">
      <xdr:nvSpPr>
        <xdr:cNvPr id="207" name="楕円 206">
          <a:extLst>
            <a:ext uri="{FF2B5EF4-FFF2-40B4-BE49-F238E27FC236}">
              <a16:creationId xmlns:a16="http://schemas.microsoft.com/office/drawing/2014/main" id="{00000000-0008-0000-0300-0000CF000000}"/>
            </a:ext>
          </a:extLst>
        </xdr:cNvPr>
        <xdr:cNvSpPr/>
      </xdr:nvSpPr>
      <xdr:spPr>
        <a:xfrm>
          <a:off x="4902200" y="1402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105925</xdr:rowOff>
    </xdr:from>
    <xdr:ext cx="762000" cy="259045"/>
    <xdr:sp macro="" textlink="">
      <xdr:nvSpPr>
        <xdr:cNvPr id="208" name="人件費・物件費等の状況該当値テキスト">
          <a:extLst>
            <a:ext uri="{FF2B5EF4-FFF2-40B4-BE49-F238E27FC236}">
              <a16:creationId xmlns:a16="http://schemas.microsoft.com/office/drawing/2014/main" id="{00000000-0008-0000-0300-0000D0000000}"/>
            </a:ext>
          </a:extLst>
        </xdr:cNvPr>
        <xdr:cNvSpPr txBox="1"/>
      </xdr:nvSpPr>
      <xdr:spPr>
        <a:xfrm>
          <a:off x="5041900" y="13993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54598</xdr:rowOff>
    </xdr:from>
    <xdr:to>
      <xdr:col>19</xdr:col>
      <xdr:colOff>184150</xdr:colOff>
      <xdr:row>81</xdr:row>
      <xdr:rowOff>156198</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064000" y="1394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140975</xdr:rowOff>
    </xdr:from>
    <xdr:ext cx="7366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733800" y="1402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45669</xdr:rowOff>
    </xdr:from>
    <xdr:to>
      <xdr:col>15</xdr:col>
      <xdr:colOff>133350</xdr:colOff>
      <xdr:row>81</xdr:row>
      <xdr:rowOff>147269</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3175000" y="1393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132046</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844800" y="1401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75530</xdr:rowOff>
    </xdr:from>
    <xdr:to>
      <xdr:col>11</xdr:col>
      <xdr:colOff>82550</xdr:colOff>
      <xdr:row>82</xdr:row>
      <xdr:rowOff>5680</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2286000" y="1396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161907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955800" y="140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62799</xdr:rowOff>
    </xdr:from>
    <xdr:to>
      <xdr:col>7</xdr:col>
      <xdr:colOff>31750</xdr:colOff>
      <xdr:row>81</xdr:row>
      <xdr:rowOff>164399</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1397000" y="1395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149176</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066800" y="1403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7" name="正方形/長方形 216">
          <a:extLst>
            <a:ext uri="{FF2B5EF4-FFF2-40B4-BE49-F238E27FC236}">
              <a16:creationId xmlns:a16="http://schemas.microsoft.com/office/drawing/2014/main" id="{00000000-0008-0000-0300-0000D9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類似団体平均値を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95.1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となっている。これは経験年数階層内職員分布の変動によるものが主であり、今後とも給与体系の適正化に努める。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0" name="直線コネクタ 229">
          <a:extLst>
            <a:ext uri="{FF2B5EF4-FFF2-40B4-BE49-F238E27FC236}">
              <a16:creationId xmlns:a16="http://schemas.microsoft.com/office/drawing/2014/main" id="{00000000-0008-0000-0300-0000E6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2" name="給与水準   （国との比較）グラフ枠">
          <a:extLst>
            <a:ext uri="{FF2B5EF4-FFF2-40B4-BE49-F238E27FC236}">
              <a16:creationId xmlns:a16="http://schemas.microsoft.com/office/drawing/2014/main" id="{00000000-0008-0000-0300-0000F2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116839</xdr:rowOff>
    </xdr:from>
    <xdr:to>
      <xdr:col>81</xdr:col>
      <xdr:colOff>44450</xdr:colOff>
      <xdr:row>89</xdr:row>
      <xdr:rowOff>31242</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flipV="1">
          <a:off x="17018000" y="13832839"/>
          <a:ext cx="0" cy="1457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3319</xdr:rowOff>
    </xdr:from>
    <xdr:ext cx="762000" cy="259045"/>
    <xdr:sp macro="" textlink="">
      <xdr:nvSpPr>
        <xdr:cNvPr id="244" name="給与水準   （国との比較）最小値テキスト">
          <a:extLst>
            <a:ext uri="{FF2B5EF4-FFF2-40B4-BE49-F238E27FC236}">
              <a16:creationId xmlns:a16="http://schemas.microsoft.com/office/drawing/2014/main" id="{00000000-0008-0000-0300-0000F4000000}"/>
            </a:ext>
          </a:extLst>
        </xdr:cNvPr>
        <xdr:cNvSpPr txBox="1"/>
      </xdr:nvSpPr>
      <xdr:spPr>
        <a:xfrm>
          <a:off x="17106900" y="1526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31242</xdr:rowOff>
    </xdr:from>
    <xdr:to>
      <xdr:col>81</xdr:col>
      <xdr:colOff>133350</xdr:colOff>
      <xdr:row>89</xdr:row>
      <xdr:rowOff>31242</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6929100" y="1529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31766</xdr:rowOff>
    </xdr:from>
    <xdr:ext cx="762000" cy="259045"/>
    <xdr:sp macro="" textlink="">
      <xdr:nvSpPr>
        <xdr:cNvPr id="246" name="給与水準   （国との比較）最大値テキスト">
          <a:extLst>
            <a:ext uri="{FF2B5EF4-FFF2-40B4-BE49-F238E27FC236}">
              <a16:creationId xmlns:a16="http://schemas.microsoft.com/office/drawing/2014/main" id="{00000000-0008-0000-0300-0000F6000000}"/>
            </a:ext>
          </a:extLst>
        </xdr:cNvPr>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116839</xdr:rowOff>
    </xdr:from>
    <xdr:to>
      <xdr:col>81</xdr:col>
      <xdr:colOff>133350</xdr:colOff>
      <xdr:row>80</xdr:row>
      <xdr:rowOff>116839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132842</xdr:rowOff>
    </xdr:from>
    <xdr:to>
      <xdr:col>81</xdr:col>
      <xdr:colOff>44450</xdr:colOff>
      <xdr:row>88</xdr:row>
      <xdr:rowOff>57913</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179800" y="15048992"/>
          <a:ext cx="8382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105935</xdr:rowOff>
    </xdr:from>
    <xdr:ext cx="762000" cy="259045"/>
    <xdr:sp macro="" textlink="">
      <xdr:nvSpPr>
        <xdr:cNvPr id="249" name="給与水準   （国との比較）平均値テキスト">
          <a:extLst>
            <a:ext uri="{FF2B5EF4-FFF2-40B4-BE49-F238E27FC236}">
              <a16:creationId xmlns:a16="http://schemas.microsoft.com/office/drawing/2014/main" id="{00000000-0008-0000-0300-0000F9000000}"/>
            </a:ext>
          </a:extLst>
        </xdr:cNvPr>
        <xdr:cNvSpPr txBox="1"/>
      </xdr:nvSpPr>
      <xdr:spPr>
        <a:xfrm>
          <a:off x="17106900" y="14679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89408</xdr:rowOff>
    </xdr:from>
    <xdr:to>
      <xdr:col>81</xdr:col>
      <xdr:colOff>95250</xdr:colOff>
      <xdr:row>87</xdr:row>
      <xdr:rowOff>19558</xdr:rowOff>
    </xdr:to>
    <xdr:sp macro="" textlink="">
      <xdr:nvSpPr>
        <xdr:cNvPr id="250" name="フローチャート: 判断 249">
          <a:extLst>
            <a:ext uri="{FF2B5EF4-FFF2-40B4-BE49-F238E27FC236}">
              <a16:creationId xmlns:a16="http://schemas.microsoft.com/office/drawing/2014/main" id="{00000000-0008-0000-0300-0000FA000000}"/>
            </a:ext>
          </a:extLst>
        </xdr:cNvPr>
        <xdr:cNvSpPr/>
      </xdr:nvSpPr>
      <xdr:spPr>
        <a:xfrm>
          <a:off x="16967200" y="1483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132842</xdr:rowOff>
    </xdr:from>
    <xdr:to>
      <xdr:col>77</xdr:col>
      <xdr:colOff>44450</xdr:colOff>
      <xdr:row>88</xdr:row>
      <xdr:rowOff>48261</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5290800" y="15048992"/>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60452</xdr:rowOff>
    </xdr:from>
    <xdr:to>
      <xdr:col>77</xdr:col>
      <xdr:colOff>95250</xdr:colOff>
      <xdr:row>86</xdr:row>
      <xdr:rowOff>162052</xdr:rowOff>
    </xdr:to>
    <xdr:sp macro="" textlink="">
      <xdr:nvSpPr>
        <xdr:cNvPr id="252" name="フローチャート: 判断 251">
          <a:extLst>
            <a:ext uri="{FF2B5EF4-FFF2-40B4-BE49-F238E27FC236}">
              <a16:creationId xmlns:a16="http://schemas.microsoft.com/office/drawing/2014/main" id="{00000000-0008-0000-0300-0000FC000000}"/>
            </a:ext>
          </a:extLst>
        </xdr:cNvPr>
        <xdr:cNvSpPr/>
      </xdr:nvSpPr>
      <xdr:spPr>
        <a:xfrm>
          <a:off x="16129000" y="1480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779</xdr:rowOff>
    </xdr:from>
    <xdr:ext cx="7366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5798800" y="1457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48261</xdr:rowOff>
    </xdr:from>
    <xdr:to>
      <xdr:col>72</xdr:col>
      <xdr:colOff>203200</xdr:colOff>
      <xdr:row>88</xdr:row>
      <xdr:rowOff>135128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4401800" y="15135861"/>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152146</xdr:rowOff>
    </xdr:from>
    <xdr:to>
      <xdr:col>68</xdr:col>
      <xdr:colOff>152400</xdr:colOff>
      <xdr:row>88</xdr:row>
      <xdr:rowOff>135128</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3512800" y="15068296"/>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21844</xdr:rowOff>
    </xdr:from>
    <xdr:to>
      <xdr:col>64</xdr:col>
      <xdr:colOff>152400</xdr:colOff>
      <xdr:row>86</xdr:row>
      <xdr:rowOff>123444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3462000" y="1476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133621</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3131800" y="1453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7113</xdr:rowOff>
    </xdr:from>
    <xdr:to>
      <xdr:col>81</xdr:col>
      <xdr:colOff>95250</xdr:colOff>
      <xdr:row>88</xdr:row>
      <xdr:rowOff>108713</xdr:rowOff>
    </xdr:to>
    <xdr:sp macro="" textlink="">
      <xdr:nvSpPr>
        <xdr:cNvPr id="267" name="楕円 266">
          <a:extLst>
            <a:ext uri="{FF2B5EF4-FFF2-40B4-BE49-F238E27FC236}">
              <a16:creationId xmlns:a16="http://schemas.microsoft.com/office/drawing/2014/main" id="{00000000-0008-0000-0300-00000B010000}"/>
            </a:ext>
          </a:extLst>
        </xdr:cNvPr>
        <xdr:cNvSpPr/>
      </xdr:nvSpPr>
      <xdr:spPr>
        <a:xfrm>
          <a:off x="16967200" y="1509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150640</xdr:rowOff>
    </xdr:from>
    <xdr:ext cx="762000" cy="259045"/>
    <xdr:sp macro="" textlink="">
      <xdr:nvSpPr>
        <xdr:cNvPr id="268" name="給与水準   （国との比較）該当値テキスト">
          <a:extLst>
            <a:ext uri="{FF2B5EF4-FFF2-40B4-BE49-F238E27FC236}">
              <a16:creationId xmlns:a16="http://schemas.microsoft.com/office/drawing/2014/main" id="{00000000-0008-0000-0300-00000C010000}"/>
            </a:ext>
          </a:extLst>
        </xdr:cNvPr>
        <xdr:cNvSpPr txBox="1"/>
      </xdr:nvSpPr>
      <xdr:spPr>
        <a:xfrm>
          <a:off x="17106900" y="15066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82042</xdr:rowOff>
    </xdr:from>
    <xdr:to>
      <xdr:col>77</xdr:col>
      <xdr:colOff>95250</xdr:colOff>
      <xdr:row>88</xdr:row>
      <xdr:rowOff>12192</xdr:rowOff>
    </xdr:to>
    <xdr:sp macro="" textlink="">
      <xdr:nvSpPr>
        <xdr:cNvPr id="269" name="楕円 268">
          <a:extLst>
            <a:ext uri="{FF2B5EF4-FFF2-40B4-BE49-F238E27FC236}">
              <a16:creationId xmlns:a16="http://schemas.microsoft.com/office/drawing/2014/main" id="{00000000-0008-0000-0300-00000D010000}"/>
            </a:ext>
          </a:extLst>
        </xdr:cNvPr>
        <xdr:cNvSpPr/>
      </xdr:nvSpPr>
      <xdr:spPr>
        <a:xfrm>
          <a:off x="16129000" y="1499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168419</xdr:rowOff>
    </xdr:from>
    <xdr:ext cx="7366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798800" y="15084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168911</xdr:rowOff>
    </xdr:from>
    <xdr:to>
      <xdr:col>73</xdr:col>
      <xdr:colOff>44450</xdr:colOff>
      <xdr:row>88</xdr:row>
      <xdr:rowOff>99061</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5240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83838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909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84328</xdr:rowOff>
    </xdr:from>
    <xdr:to>
      <xdr:col>68</xdr:col>
      <xdr:colOff>203200</xdr:colOff>
      <xdr:row>89</xdr:row>
      <xdr:rowOff>14478</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4351000" y="1517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170705</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020800" y="1525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101346</xdr:rowOff>
    </xdr:from>
    <xdr:to>
      <xdr:col>64</xdr:col>
      <xdr:colOff>152400</xdr:colOff>
      <xdr:row>88</xdr:row>
      <xdr:rowOff>31496</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3462000" y="1501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16273</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131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7" name="正方形/長方形 276">
          <a:extLst>
            <a:ext uri="{FF2B5EF4-FFF2-40B4-BE49-F238E27FC236}">
              <a16:creationId xmlns:a16="http://schemas.microsoft.com/office/drawing/2014/main" id="{00000000-0008-0000-0300-000015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類似団体平均値を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が、町の人口に対して広大な面積を有しており、振興センターや町立の保育所、教育施設が広く点在しているため、引き続き退職者の補充調整や指定管理者制度の活用、施設の再配置、民間委託等の推進に職員数の適正化を図り、人員管理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1" name="直線コネクタ 290">
          <a:extLst>
            <a:ext uri="{FF2B5EF4-FFF2-40B4-BE49-F238E27FC236}">
              <a16:creationId xmlns:a16="http://schemas.microsoft.com/office/drawing/2014/main" id="{00000000-0008-0000-0300-000023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3" name="直線コネクタ 292">
          <a:extLst>
            <a:ext uri="{FF2B5EF4-FFF2-40B4-BE49-F238E27FC236}">
              <a16:creationId xmlns:a16="http://schemas.microsoft.com/office/drawing/2014/main" id="{00000000-0008-0000-0300-000025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a:extLst>
            <a:ext uri="{FF2B5EF4-FFF2-40B4-BE49-F238E27FC236}">
              <a16:creationId xmlns:a16="http://schemas.microsoft.com/office/drawing/2014/main" id="{00000000-0008-0000-0300-00003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124460</xdr:rowOff>
    </xdr:from>
    <xdr:to>
      <xdr:col>81</xdr:col>
      <xdr:colOff>44450</xdr:colOff>
      <xdr:row>66</xdr:row>
      <xdr:rowOff>15589</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flipV="1">
          <a:off x="17018000" y="10240010"/>
          <a:ext cx="0" cy="109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159116</xdr:rowOff>
    </xdr:from>
    <xdr:ext cx="762000" cy="259045"/>
    <xdr:sp macro="" textlink="">
      <xdr:nvSpPr>
        <xdr:cNvPr id="306" name="定員管理の状況最小値テキスト">
          <a:extLst>
            <a:ext uri="{FF2B5EF4-FFF2-40B4-BE49-F238E27FC236}">
              <a16:creationId xmlns:a16="http://schemas.microsoft.com/office/drawing/2014/main" id="{00000000-0008-0000-0300-000032010000}"/>
            </a:ext>
          </a:extLst>
        </xdr:cNvPr>
        <xdr:cNvSpPr txBox="1"/>
      </xdr:nvSpPr>
      <xdr:spPr>
        <a:xfrm>
          <a:off x="17106900" y="1130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15589</xdr:rowOff>
    </xdr:from>
    <xdr:to>
      <xdr:col>81</xdr:col>
      <xdr:colOff>133350</xdr:colOff>
      <xdr:row>66</xdr:row>
      <xdr:rowOff>15589</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6929100" y="11331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39387</xdr:rowOff>
    </xdr:from>
    <xdr:ext cx="762000" cy="259045"/>
    <xdr:sp macro="" textlink="">
      <xdr:nvSpPr>
        <xdr:cNvPr id="308" name="定員管理の状況最大値テキスト">
          <a:extLst>
            <a:ext uri="{FF2B5EF4-FFF2-40B4-BE49-F238E27FC236}">
              <a16:creationId xmlns:a16="http://schemas.microsoft.com/office/drawing/2014/main" id="{00000000-0008-0000-0300-000034010000}"/>
            </a:ext>
          </a:extLst>
        </xdr:cNvPr>
        <xdr:cNvSpPr txBox="1"/>
      </xdr:nvSpPr>
      <xdr:spPr>
        <a:xfrm>
          <a:off x="17106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124460</xdr:rowOff>
    </xdr:from>
    <xdr:to>
      <xdr:col>81</xdr:col>
      <xdr:colOff>133350</xdr:colOff>
      <xdr:row>59</xdr:row>
      <xdr:rowOff>124460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83915</xdr:rowOff>
    </xdr:from>
    <xdr:to>
      <xdr:col>81</xdr:col>
      <xdr:colOff>44450</xdr:colOff>
      <xdr:row>60</xdr:row>
      <xdr:rowOff>84720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6179800" y="10370915"/>
          <a:ext cx="8382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31735</xdr:rowOff>
    </xdr:from>
    <xdr:ext cx="762000" cy="259045"/>
    <xdr:sp macro="" textlink="">
      <xdr:nvSpPr>
        <xdr:cNvPr id="311" name="定員管理の状況平均値テキスト">
          <a:extLst>
            <a:ext uri="{FF2B5EF4-FFF2-40B4-BE49-F238E27FC236}">
              <a16:creationId xmlns:a16="http://schemas.microsoft.com/office/drawing/2014/main" id="{00000000-0008-0000-0300-000037010000}"/>
            </a:ext>
          </a:extLst>
        </xdr:cNvPr>
        <xdr:cNvSpPr txBox="1"/>
      </xdr:nvSpPr>
      <xdr:spPr>
        <a:xfrm>
          <a:off x="17106900" y="10318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59658</xdr:rowOff>
    </xdr:from>
    <xdr:to>
      <xdr:col>81</xdr:col>
      <xdr:colOff>95250</xdr:colOff>
      <xdr:row>60</xdr:row>
      <xdr:rowOff>161258</xdr:rowOff>
    </xdr:to>
    <xdr:sp macro="" textlink="">
      <xdr:nvSpPr>
        <xdr:cNvPr id="312" name="フローチャート: 判断 311">
          <a:extLst>
            <a:ext uri="{FF2B5EF4-FFF2-40B4-BE49-F238E27FC236}">
              <a16:creationId xmlns:a16="http://schemas.microsoft.com/office/drawing/2014/main" id="{00000000-0008-0000-0300-000038010000}"/>
            </a:ext>
          </a:extLst>
        </xdr:cNvPr>
        <xdr:cNvSpPr/>
      </xdr:nvSpPr>
      <xdr:spPr>
        <a:xfrm>
          <a:off x="169672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81301</xdr:rowOff>
    </xdr:from>
    <xdr:to>
      <xdr:col>77</xdr:col>
      <xdr:colOff>44450</xdr:colOff>
      <xdr:row>60</xdr:row>
      <xdr:rowOff>84720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5290800" y="10368301"/>
          <a:ext cx="889000" cy="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46990</xdr:rowOff>
    </xdr:from>
    <xdr:to>
      <xdr:col>77</xdr:col>
      <xdr:colOff>95250</xdr:colOff>
      <xdr:row>60</xdr:row>
      <xdr:rowOff>148590</xdr:rowOff>
    </xdr:to>
    <xdr:sp macro="" textlink="">
      <xdr:nvSpPr>
        <xdr:cNvPr id="314" name="フローチャート: 判断 313">
          <a:extLst>
            <a:ext uri="{FF2B5EF4-FFF2-40B4-BE49-F238E27FC236}">
              <a16:creationId xmlns:a16="http://schemas.microsoft.com/office/drawing/2014/main" id="{00000000-0008-0000-0300-00003A010000}"/>
            </a:ext>
          </a:extLst>
        </xdr:cNvPr>
        <xdr:cNvSpPr/>
      </xdr:nvSpPr>
      <xdr:spPr>
        <a:xfrm>
          <a:off x="16129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133367</xdr:rowOff>
    </xdr:from>
    <xdr:ext cx="7366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5798800" y="10420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81301</xdr:rowOff>
    </xdr:from>
    <xdr:to>
      <xdr:col>72</xdr:col>
      <xdr:colOff>203200</xdr:colOff>
      <xdr:row>60</xdr:row>
      <xdr:rowOff>83513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4401800" y="10368301"/>
          <a:ext cx="889000" cy="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40556</xdr:rowOff>
    </xdr:from>
    <xdr:to>
      <xdr:col>73</xdr:col>
      <xdr:colOff>44450</xdr:colOff>
      <xdr:row>60</xdr:row>
      <xdr:rowOff>142156</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5240000" y="1032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126933</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4909800" y="10413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73660</xdr:rowOff>
    </xdr:from>
    <xdr:to>
      <xdr:col>68</xdr:col>
      <xdr:colOff>152400</xdr:colOff>
      <xdr:row>60</xdr:row>
      <xdr:rowOff>83513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3512800" y="10360660"/>
          <a:ext cx="889000" cy="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32512</xdr:rowOff>
    </xdr:from>
    <xdr:to>
      <xdr:col>68</xdr:col>
      <xdr:colOff>203200</xdr:colOff>
      <xdr:row>60</xdr:row>
      <xdr:rowOff>134112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4351000" y="1031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144289</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020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24067</xdr:rowOff>
    </xdr:from>
    <xdr:to>
      <xdr:col>64</xdr:col>
      <xdr:colOff>152400</xdr:colOff>
      <xdr:row>60</xdr:row>
      <xdr:rowOff>125667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3462000" y="1031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110444</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3131800" y="1039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33115</xdr:rowOff>
    </xdr:from>
    <xdr:to>
      <xdr:col>81</xdr:col>
      <xdr:colOff>95250</xdr:colOff>
      <xdr:row>60</xdr:row>
      <xdr:rowOff>134715</xdr:rowOff>
    </xdr:to>
    <xdr:sp macro="" textlink="">
      <xdr:nvSpPr>
        <xdr:cNvPr id="329" name="楕円 328">
          <a:extLst>
            <a:ext uri="{FF2B5EF4-FFF2-40B4-BE49-F238E27FC236}">
              <a16:creationId xmlns:a16="http://schemas.microsoft.com/office/drawing/2014/main" id="{00000000-0008-0000-0300-000049010000}"/>
            </a:ext>
          </a:extLst>
        </xdr:cNvPr>
        <xdr:cNvSpPr/>
      </xdr:nvSpPr>
      <xdr:spPr>
        <a:xfrm>
          <a:off x="16967200" y="103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49642</xdr:rowOff>
    </xdr:from>
    <xdr:ext cx="762000" cy="259045"/>
    <xdr:sp macro="" textlink="">
      <xdr:nvSpPr>
        <xdr:cNvPr id="330" name="定員管理の状況該当値テキスト">
          <a:extLst>
            <a:ext uri="{FF2B5EF4-FFF2-40B4-BE49-F238E27FC236}">
              <a16:creationId xmlns:a16="http://schemas.microsoft.com/office/drawing/2014/main" id="{00000000-0008-0000-0300-00004A010000}"/>
            </a:ext>
          </a:extLst>
        </xdr:cNvPr>
        <xdr:cNvSpPr txBox="1"/>
      </xdr:nvSpPr>
      <xdr:spPr>
        <a:xfrm>
          <a:off x="17106900" y="101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33920</xdr:rowOff>
    </xdr:from>
    <xdr:to>
      <xdr:col>77</xdr:col>
      <xdr:colOff>95250</xdr:colOff>
      <xdr:row>60</xdr:row>
      <xdr:rowOff>135520</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6129000" y="1032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145697</xdr:rowOff>
    </xdr:from>
    <xdr:ext cx="7366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798800" y="10089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30501</xdr:rowOff>
    </xdr:from>
    <xdr:to>
      <xdr:col>73</xdr:col>
      <xdr:colOff>44450</xdr:colOff>
      <xdr:row>60</xdr:row>
      <xdr:rowOff>132101</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5240000" y="1031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142278</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086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32713</xdr:rowOff>
    </xdr:from>
    <xdr:to>
      <xdr:col>68</xdr:col>
      <xdr:colOff>203200</xdr:colOff>
      <xdr:row>60</xdr:row>
      <xdr:rowOff>134313</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4351000" y="1031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119090</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40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22860</xdr:rowOff>
    </xdr:from>
    <xdr:to>
      <xdr:col>64</xdr:col>
      <xdr:colOff>152400</xdr:colOff>
      <xdr:row>60</xdr:row>
      <xdr:rowOff>124460</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3462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134637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a:extLst>
            <a:ext uri="{FF2B5EF4-FFF2-40B4-BE49-F238E27FC236}">
              <a16:creationId xmlns:a16="http://schemas.microsoft.com/office/drawing/2014/main" id="{00000000-0008-0000-0300-00005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地方債について、繰上償還等により公債費の削減を行い、類似団体平均値を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％となった。今後は、大規模な施設整備を計画しているため、優良債と基金の有効活用を図り、負担の抑制に一層努める。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5" name="公債費負担の状況グラフ枠">
          <a:extLst>
            <a:ext uri="{FF2B5EF4-FFF2-40B4-BE49-F238E27FC236}">
              <a16:creationId xmlns:a16="http://schemas.microsoft.com/office/drawing/2014/main" id="{00000000-0008-0000-0300-00006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45</xdr:row>
      <xdr:rowOff>130387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flipV="1">
          <a:off x="17018000" y="6373707"/>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102464</xdr:rowOff>
    </xdr:from>
    <xdr:ext cx="762000" cy="259045"/>
    <xdr:sp macro="" textlink="">
      <xdr:nvSpPr>
        <xdr:cNvPr id="367" name="公債費負担の状況最小値テキスト">
          <a:extLst>
            <a:ext uri="{FF2B5EF4-FFF2-40B4-BE49-F238E27FC236}">
              <a16:creationId xmlns:a16="http://schemas.microsoft.com/office/drawing/2014/main" id="{00000000-0008-0000-0300-00006F010000}"/>
            </a:ext>
          </a:extLst>
        </xdr:cNvPr>
        <xdr:cNvSpPr txBox="1"/>
      </xdr:nvSpPr>
      <xdr:spPr>
        <a:xfrm>
          <a:off x="17106900" y="781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130387</xdr:rowOff>
    </xdr:from>
    <xdr:to>
      <xdr:col>81</xdr:col>
      <xdr:colOff>133350</xdr:colOff>
      <xdr:row>45</xdr:row>
      <xdr:rowOff>130387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929100" y="784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69" name="公債費負担の状況最大値テキスト">
          <a:extLst>
            <a:ext uri="{FF2B5EF4-FFF2-40B4-BE49-F238E27FC236}">
              <a16:creationId xmlns:a16="http://schemas.microsoft.com/office/drawing/2014/main" id="{00000000-0008-0000-0300-000071010000}"/>
            </a:ext>
          </a:extLst>
        </xdr:cNvPr>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137583</xdr:rowOff>
    </xdr:from>
    <xdr:to>
      <xdr:col>81</xdr:col>
      <xdr:colOff>44450</xdr:colOff>
      <xdr:row>39</xdr:row>
      <xdr:rowOff>137583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179800" y="68241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112623</xdr:rowOff>
    </xdr:from>
    <xdr:ext cx="762000" cy="259045"/>
    <xdr:sp macro="" textlink="">
      <xdr:nvSpPr>
        <xdr:cNvPr id="372" name="公債費負担の状況平均値テキスト">
          <a:extLst>
            <a:ext uri="{FF2B5EF4-FFF2-40B4-BE49-F238E27FC236}">
              <a16:creationId xmlns:a16="http://schemas.microsoft.com/office/drawing/2014/main" id="{00000000-0008-0000-0300-000074010000}"/>
            </a:ext>
          </a:extLst>
        </xdr:cNvPr>
        <xdr:cNvSpPr txBox="1"/>
      </xdr:nvSpPr>
      <xdr:spPr>
        <a:xfrm>
          <a:off x="17106900" y="69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73" name="フローチャート: 判断 372">
          <a:extLst>
            <a:ext uri="{FF2B5EF4-FFF2-40B4-BE49-F238E27FC236}">
              <a16:creationId xmlns:a16="http://schemas.microsoft.com/office/drawing/2014/main" id="{00000000-0008-0000-0300-00007501000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137583</xdr:rowOff>
    </xdr:from>
    <xdr:to>
      <xdr:col>77</xdr:col>
      <xdr:colOff>44450</xdr:colOff>
      <xdr:row>39</xdr:row>
      <xdr:rowOff>153670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5290800" y="682413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140546</xdr:rowOff>
    </xdr:from>
    <xdr:to>
      <xdr:col>77</xdr:col>
      <xdr:colOff>95250</xdr:colOff>
      <xdr:row>41</xdr:row>
      <xdr:rowOff>70696</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129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55473</xdr:rowOff>
    </xdr:from>
    <xdr:ext cx="7366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5798800" y="708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153670</xdr:rowOff>
    </xdr:from>
    <xdr:to>
      <xdr:col>72</xdr:col>
      <xdr:colOff>203200</xdr:colOff>
      <xdr:row>39</xdr:row>
      <xdr:rowOff>153670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4401800" y="6840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100330</xdr:rowOff>
    </xdr:from>
    <xdr:to>
      <xdr:col>73</xdr:col>
      <xdr:colOff>44450</xdr:colOff>
      <xdr:row>41</xdr:row>
      <xdr:rowOff>30480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15257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145627</xdr:rowOff>
    </xdr:from>
    <xdr:to>
      <xdr:col>68</xdr:col>
      <xdr:colOff>152400</xdr:colOff>
      <xdr:row>39</xdr:row>
      <xdr:rowOff>153670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3512800" y="683217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124460</xdr:rowOff>
    </xdr:from>
    <xdr:to>
      <xdr:col>68</xdr:col>
      <xdr:colOff>203200</xdr:colOff>
      <xdr:row>41</xdr:row>
      <xdr:rowOff>54610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39387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020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390" name="楕円 389">
          <a:extLst>
            <a:ext uri="{FF2B5EF4-FFF2-40B4-BE49-F238E27FC236}">
              <a16:creationId xmlns:a16="http://schemas.microsoft.com/office/drawing/2014/main" id="{00000000-0008-0000-0300-000086010000}"/>
            </a:ext>
          </a:extLst>
        </xdr:cNvPr>
        <xdr:cNvSpPr/>
      </xdr:nvSpPr>
      <xdr:spPr>
        <a:xfrm>
          <a:off x="16967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103310</xdr:rowOff>
    </xdr:from>
    <xdr:ext cx="762000" cy="259045"/>
    <xdr:sp macro="" textlink="">
      <xdr:nvSpPr>
        <xdr:cNvPr id="391" name="公債費負担の状況該当値テキスト">
          <a:extLst>
            <a:ext uri="{FF2B5EF4-FFF2-40B4-BE49-F238E27FC236}">
              <a16:creationId xmlns:a16="http://schemas.microsoft.com/office/drawing/2014/main" id="{00000000-0008-0000-0300-000087010000}"/>
            </a:ext>
          </a:extLst>
        </xdr:cNvPr>
        <xdr:cNvSpPr txBox="1"/>
      </xdr:nvSpPr>
      <xdr:spPr>
        <a:xfrm>
          <a:off x="17106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86783</xdr:rowOff>
    </xdr:from>
    <xdr:to>
      <xdr:col>77</xdr:col>
      <xdr:colOff>95250</xdr:colOff>
      <xdr:row>40</xdr:row>
      <xdr:rowOff>16933</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129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102870</xdr:rowOff>
    </xdr:from>
    <xdr:to>
      <xdr:col>73</xdr:col>
      <xdr:colOff>44450</xdr:colOff>
      <xdr:row>40</xdr:row>
      <xdr:rowOff>33020</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5240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43197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102870</xdr:rowOff>
    </xdr:from>
    <xdr:to>
      <xdr:col>68</xdr:col>
      <xdr:colOff>203200</xdr:colOff>
      <xdr:row>40</xdr:row>
      <xdr:rowOff>33020</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4351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43197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94827</xdr:rowOff>
    </xdr:from>
    <xdr:to>
      <xdr:col>64</xdr:col>
      <xdr:colOff>152400</xdr:colOff>
      <xdr:row>40</xdr:row>
      <xdr:rowOff>24977</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34620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35154</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55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将来負担軽減に向けた繰上償還の実施や充当可能基金への積立を行い、将来負担比率が算定されないこととなった。</a:t>
          </a:r>
        </a:p>
      </xdr:txBody>
    </xdr:sp>
    <xdr:clientData/>
  </xdr:twoCellAnchor>
  <xdr:oneCellAnchor>
    <xdr:from>
      <xdr:col>61</xdr:col>
      <xdr:colOff>6350</xdr:colOff>
      <xdr:row>10</xdr:row>
      <xdr:rowOff>63500</xdr:rowOff>
    </xdr:from>
    <xdr:ext cx="298543" cy="22570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26458</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flipV="1">
          <a:off x="17018000" y="237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169985</xdr:rowOff>
    </xdr:from>
    <xdr:ext cx="762000" cy="259045"/>
    <xdr:sp macro="" textlink="">
      <xdr:nvSpPr>
        <xdr:cNvPr id="429" name="将来負担の状況最小値テキスト">
          <a:extLst>
            <a:ext uri="{FF2B5EF4-FFF2-40B4-BE49-F238E27FC236}">
              <a16:creationId xmlns:a16="http://schemas.microsoft.com/office/drawing/2014/main" id="{00000000-0008-0000-0300-0000AD010000}"/>
            </a:ext>
          </a:extLst>
        </xdr:cNvPr>
        <xdr:cNvSpPr txBox="1"/>
      </xdr:nvSpPr>
      <xdr:spPr>
        <a:xfrm>
          <a:off x="17106900" y="377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26458</xdr:rowOff>
    </xdr:from>
    <xdr:to>
      <xdr:col>81</xdr:col>
      <xdr:colOff>133350</xdr:colOff>
      <xdr:row>22</xdr:row>
      <xdr:rowOff>26458</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6929100" y="379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1" name="将来負担の状況最大値テキスト">
          <a:extLst>
            <a:ext uri="{FF2B5EF4-FFF2-40B4-BE49-F238E27FC236}">
              <a16:creationId xmlns:a16="http://schemas.microsoft.com/office/drawing/2014/main" id="{00000000-0008-0000-0300-0000AF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福島県只見町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4,178
4,146
747.56
6,495,715
6,294,337
117,113
3,513,588
6,397,718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類似団体平均値を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％であるが、広大な面積を有していることから、公共施設が多く点在しているため、人件費の割合が多くなる傾向にある。今後も施設の再配置、管理運営の委託化を進め、人件費の抑制に努める。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21844</xdr:rowOff>
    </xdr:from>
    <xdr:to>
      <xdr:col>24</xdr:col>
      <xdr:colOff>25400</xdr:colOff>
      <xdr:row>42</xdr:row>
      <xdr:rowOff>8128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51144"/>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108221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21844</xdr:rowOff>
    </xdr:from>
    <xdr:to>
      <xdr:col>24</xdr:col>
      <xdr:colOff>114300</xdr:colOff>
      <xdr:row>34</xdr:row>
      <xdr:rowOff>21844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85852</xdr:rowOff>
    </xdr:from>
    <xdr:to>
      <xdr:col>24</xdr:col>
      <xdr:colOff>25400</xdr:colOff>
      <xdr:row>36</xdr:row>
      <xdr:rowOff>99568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5805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85852</xdr:rowOff>
    </xdr:from>
    <xdr:to>
      <xdr:col>19</xdr:col>
      <xdr:colOff>187325</xdr:colOff>
      <xdr:row>36</xdr:row>
      <xdr:rowOff>154432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5805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149860</xdr:rowOff>
    </xdr:from>
    <xdr:to>
      <xdr:col>15</xdr:col>
      <xdr:colOff>98425</xdr:colOff>
      <xdr:row>36</xdr:row>
      <xdr:rowOff>154432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220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41419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85852</xdr:rowOff>
    </xdr:from>
    <xdr:to>
      <xdr:col>11</xdr:col>
      <xdr:colOff>9525</xdr:colOff>
      <xdr:row>36</xdr:row>
      <xdr:rowOff>149860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5805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112776</xdr:rowOff>
    </xdr:from>
    <xdr:to>
      <xdr:col>11</xdr:col>
      <xdr:colOff>60325</xdr:colOff>
      <xdr:row>37</xdr:row>
      <xdr:rowOff>42926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27703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32275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48768</xdr:rowOff>
    </xdr:from>
    <xdr:to>
      <xdr:col>24</xdr:col>
      <xdr:colOff>76200</xdr:colOff>
      <xdr:row>36</xdr:row>
      <xdr:rowOff>150368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65295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6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35052</xdr:rowOff>
    </xdr:from>
    <xdr:to>
      <xdr:col>20</xdr:col>
      <xdr:colOff>38100</xdr:colOff>
      <xdr:row>36</xdr:row>
      <xdr:rowOff>136652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146829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7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103632</xdr:rowOff>
    </xdr:from>
    <xdr:to>
      <xdr:col>15</xdr:col>
      <xdr:colOff>149225</xdr:colOff>
      <xdr:row>37</xdr:row>
      <xdr:rowOff>33782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43959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99060</xdr:rowOff>
    </xdr:from>
    <xdr:to>
      <xdr:col>11</xdr:col>
      <xdr:colOff>60325</xdr:colOff>
      <xdr:row>37</xdr:row>
      <xdr:rowOff>29210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35052</xdr:rowOff>
    </xdr:from>
    <xdr:to>
      <xdr:col>6</xdr:col>
      <xdr:colOff>171450</xdr:colOff>
      <xdr:row>36</xdr:row>
      <xdr:rowOff>136652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146829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類似団体平均値を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が、広大な面積により点在する施設の管理運営業務について、指定管理者等による民間委託化を推進しているため増加傾向にある。指定管理者制度移行施設のコスト削減を進め委託費の抑制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20320</xdr:rowOff>
    </xdr:from>
    <xdr:to>
      <xdr:col>82</xdr:col>
      <xdr:colOff>107950</xdr:colOff>
      <xdr:row>20</xdr:row>
      <xdr:rowOff>39370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42062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11447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44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39370</xdr:rowOff>
    </xdr:from>
    <xdr:to>
      <xdr:col>82</xdr:col>
      <xdr:colOff>196850</xdr:colOff>
      <xdr:row>20</xdr:row>
      <xdr:rowOff>39370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46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106697</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20320</xdr:rowOff>
    </xdr:from>
    <xdr:to>
      <xdr:col>82</xdr:col>
      <xdr:colOff>196850</xdr:colOff>
      <xdr:row>14</xdr:row>
      <xdr:rowOff>20320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42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43180</xdr:rowOff>
    </xdr:from>
    <xdr:to>
      <xdr:col>82</xdr:col>
      <xdr:colOff>107950</xdr:colOff>
      <xdr:row>16</xdr:row>
      <xdr:rowOff>104140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7863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161307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561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104140</xdr:rowOff>
    </xdr:from>
    <xdr:to>
      <xdr:col>78</xdr:col>
      <xdr:colOff>69850</xdr:colOff>
      <xdr:row>16</xdr:row>
      <xdr:rowOff>127000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847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127000</xdr:rowOff>
    </xdr:from>
    <xdr:to>
      <xdr:col>73</xdr:col>
      <xdr:colOff>180975</xdr:colOff>
      <xdr:row>16</xdr:row>
      <xdr:rowOff>127000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870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157497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92710</xdr:rowOff>
    </xdr:from>
    <xdr:to>
      <xdr:col>69</xdr:col>
      <xdr:colOff>92075</xdr:colOff>
      <xdr:row>16</xdr:row>
      <xdr:rowOff>127000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8359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30480</xdr:rowOff>
    </xdr:from>
    <xdr:to>
      <xdr:col>69</xdr:col>
      <xdr:colOff>142875</xdr:colOff>
      <xdr:row>16</xdr:row>
      <xdr:rowOff>132080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142257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125730</xdr:rowOff>
    </xdr:from>
    <xdr:to>
      <xdr:col>65</xdr:col>
      <xdr:colOff>53975</xdr:colOff>
      <xdr:row>16</xdr:row>
      <xdr:rowOff>55880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66057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135907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53340</xdr:rowOff>
    </xdr:from>
    <xdr:to>
      <xdr:col>78</xdr:col>
      <xdr:colOff>120650</xdr:colOff>
      <xdr:row>16</xdr:row>
      <xdr:rowOff>154940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139717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88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76200</xdr:rowOff>
    </xdr:from>
    <xdr:to>
      <xdr:col>74</xdr:col>
      <xdr:colOff>31750</xdr:colOff>
      <xdr:row>17</xdr:row>
      <xdr:rowOff>6350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76200</xdr:rowOff>
    </xdr:from>
    <xdr:to>
      <xdr:col>69</xdr:col>
      <xdr:colOff>142875</xdr:colOff>
      <xdr:row>17</xdr:row>
      <xdr:rowOff>6350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41910</xdr:rowOff>
    </xdr:from>
    <xdr:to>
      <xdr:col>65</xdr:col>
      <xdr:colOff>53975</xdr:colOff>
      <xdr:row>16</xdr:row>
      <xdr:rowOff>143510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78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128287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8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類似団体平均値を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％であるが、今後増加が見込まれるような事業の有無を調査し見直しを進めるなど、引き続き抑制に努める。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50800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948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2710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271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31750</xdr:rowOff>
    </xdr:from>
    <xdr:to>
      <xdr:col>15</xdr:col>
      <xdr:colOff>98425</xdr:colOff>
      <xdr:row>54</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290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54</xdr:row>
      <xdr:rowOff>31750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271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152400</xdr:rowOff>
    </xdr:from>
    <xdr:to>
      <xdr:col>24</xdr:col>
      <xdr:colOff>76200</xdr:colOff>
      <xdr:row>54</xdr:row>
      <xdr:rowOff>82550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60977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4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0</xdr:rowOff>
    </xdr:from>
    <xdr:to>
      <xdr:col>15</xdr:col>
      <xdr:colOff>149225</xdr:colOff>
      <xdr:row>54</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111777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152400</xdr:rowOff>
    </xdr:from>
    <xdr:to>
      <xdr:col>11</xdr:col>
      <xdr:colOff>60325</xdr:colOff>
      <xdr:row>54</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92727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類似団体平均値を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特別会計への繰出金の増減が大きく影響する。これまでに整備してきた農業集落排水施設や簡易水道施設の老朽化が進むことにより維持管理経費・公債費償還等が増加していく傾向にある。独立採算の原則に立ち適切な料金設定を行い、普通会計の負担額の縮減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3556</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61856"/>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89933</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0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3556</xdr:rowOff>
    </xdr:from>
    <xdr:to>
      <xdr:col>82</xdr:col>
      <xdr:colOff>196850</xdr:colOff>
      <xdr:row>54</xdr:row>
      <xdr:rowOff>3556</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6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46990</xdr:rowOff>
    </xdr:from>
    <xdr:to>
      <xdr:col>82</xdr:col>
      <xdr:colOff>107950</xdr:colOff>
      <xdr:row>58</xdr:row>
      <xdr:rowOff>53848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819640"/>
          <a:ext cx="8382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106443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536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89916</xdr:rowOff>
    </xdr:from>
    <xdr:to>
      <xdr:col>82</xdr:col>
      <xdr:colOff>158750</xdr:colOff>
      <xdr:row>57</xdr:row>
      <xdr:rowOff>20066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33274</xdr:rowOff>
    </xdr:from>
    <xdr:to>
      <xdr:col>78</xdr:col>
      <xdr:colOff>69850</xdr:colOff>
      <xdr:row>57</xdr:row>
      <xdr:rowOff>46990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8059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39387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62992</xdr:rowOff>
    </xdr:from>
    <xdr:to>
      <xdr:col>73</xdr:col>
      <xdr:colOff>180975</xdr:colOff>
      <xdr:row>57</xdr:row>
      <xdr:rowOff>33274</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664192"/>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94488</xdr:rowOff>
    </xdr:from>
    <xdr:to>
      <xdr:col>74</xdr:col>
      <xdr:colOff>31750</xdr:colOff>
      <xdr:row>57</xdr:row>
      <xdr:rowOff>24638</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34815</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46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53848</xdr:rowOff>
    </xdr:from>
    <xdr:to>
      <xdr:col>69</xdr:col>
      <xdr:colOff>92075</xdr:colOff>
      <xdr:row>56</xdr:row>
      <xdr:rowOff>62992</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6550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112776</xdr:rowOff>
    </xdr:from>
    <xdr:to>
      <xdr:col>69</xdr:col>
      <xdr:colOff>142875</xdr:colOff>
      <xdr:row>57</xdr:row>
      <xdr:rowOff>42926</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27703</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85344</xdr:rowOff>
    </xdr:from>
    <xdr:to>
      <xdr:col>65</xdr:col>
      <xdr:colOff>53975</xdr:colOff>
      <xdr:row>57</xdr:row>
      <xdr:rowOff>15494</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271</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3048</xdr:rowOff>
    </xdr:from>
    <xdr:to>
      <xdr:col>82</xdr:col>
      <xdr:colOff>158750</xdr:colOff>
      <xdr:row>58</xdr:row>
      <xdr:rowOff>104648</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94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146575</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91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167640</xdr:rowOff>
    </xdr:from>
    <xdr:to>
      <xdr:col>78</xdr:col>
      <xdr:colOff>120650</xdr:colOff>
      <xdr:row>57</xdr:row>
      <xdr:rowOff>97790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153924</xdr:rowOff>
    </xdr:from>
    <xdr:to>
      <xdr:col>74</xdr:col>
      <xdr:colOff>31750</xdr:colOff>
      <xdr:row>57</xdr:row>
      <xdr:rowOff>84074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68851</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12192</xdr:rowOff>
    </xdr:from>
    <xdr:to>
      <xdr:col>69</xdr:col>
      <xdr:colOff>142875</xdr:colOff>
      <xdr:row>56</xdr:row>
      <xdr:rowOff>113792</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123969</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38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3048</xdr:rowOff>
    </xdr:from>
    <xdr:to>
      <xdr:col>65</xdr:col>
      <xdr:colOff>53975</xdr:colOff>
      <xdr:row>56</xdr:row>
      <xdr:rowOff>104648</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114825</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37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類似団体平均値を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％となっている。今後も補助事業の検証を行い、必要性と費用対効果の低い補助事業は見直しや廃止を行うなど適正化に努める。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62992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78576"/>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35069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62992</xdr:rowOff>
    </xdr:from>
    <xdr:to>
      <xdr:col>82</xdr:col>
      <xdr:colOff>196850</xdr:colOff>
      <xdr:row>40</xdr:row>
      <xdr:rowOff>62992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37</xdr:row>
      <xdr:rowOff>1270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2763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140716</xdr:rowOff>
    </xdr:from>
    <xdr:to>
      <xdr:col>78</xdr:col>
      <xdr:colOff>69850</xdr:colOff>
      <xdr:row>37</xdr:row>
      <xdr:rowOff>1270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3129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136144</xdr:rowOff>
    </xdr:from>
    <xdr:to>
      <xdr:col>73</xdr:col>
      <xdr:colOff>180975</xdr:colOff>
      <xdr:row>36</xdr:row>
      <xdr:rowOff>140716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3083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94996</xdr:rowOff>
    </xdr:from>
    <xdr:to>
      <xdr:col>69</xdr:col>
      <xdr:colOff>92075</xdr:colOff>
      <xdr:row>36</xdr:row>
      <xdr:rowOff>136144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2671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69867</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121920</xdr:rowOff>
    </xdr:from>
    <xdr:to>
      <xdr:col>78</xdr:col>
      <xdr:colOff>120650</xdr:colOff>
      <xdr:row>37</xdr:row>
      <xdr:rowOff>52070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36847</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89916</xdr:rowOff>
    </xdr:from>
    <xdr:to>
      <xdr:col>74</xdr:col>
      <xdr:colOff>31750</xdr:colOff>
      <xdr:row>37</xdr:row>
      <xdr:rowOff>20066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85344</xdr:rowOff>
    </xdr:from>
    <xdr:to>
      <xdr:col>69</xdr:col>
      <xdr:colOff>142875</xdr:colOff>
      <xdr:row>37</xdr:row>
      <xdr:rowOff>15494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類似団体平均値を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％となったが、近年大規模な施設整備が集中したことにより、地方債の元利償還金が増加する見込みのため、優良債と基金の有効活用を図り、負担の抑制に努める。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115570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87647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80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115570</xdr:rowOff>
    </xdr:from>
    <xdr:to>
      <xdr:col>24</xdr:col>
      <xdr:colOff>114300</xdr:colOff>
      <xdr:row>80</xdr:row>
      <xdr:rowOff>115570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831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5080</xdr:rowOff>
    </xdr:from>
    <xdr:to>
      <xdr:col>24</xdr:col>
      <xdr:colOff>25400</xdr:colOff>
      <xdr:row>76</xdr:row>
      <xdr:rowOff>24130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303528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25416</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149861</xdr:rowOff>
    </xdr:from>
    <xdr:to>
      <xdr:col>19</xdr:col>
      <xdr:colOff>187325</xdr:colOff>
      <xdr:row>76</xdr:row>
      <xdr:rowOff>5080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0086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149861</xdr:rowOff>
    </xdr:from>
    <xdr:to>
      <xdr:col>15</xdr:col>
      <xdr:colOff>98425</xdr:colOff>
      <xdr:row>75</xdr:row>
      <xdr:rowOff>149861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0086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xdr:rowOff>
    </xdr:from>
    <xdr:to>
      <xdr:col>15</xdr:col>
      <xdr:colOff>149225</xdr:colOff>
      <xdr:row>76</xdr:row>
      <xdr:rowOff>113030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97807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138430</xdr:rowOff>
    </xdr:from>
    <xdr:to>
      <xdr:col>11</xdr:col>
      <xdr:colOff>9525</xdr:colOff>
      <xdr:row>75</xdr:row>
      <xdr:rowOff>149861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29971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116857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41911</xdr:rowOff>
    </xdr:from>
    <xdr:to>
      <xdr:col>6</xdr:col>
      <xdr:colOff>171450</xdr:colOff>
      <xdr:row>76</xdr:row>
      <xdr:rowOff>143511</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128288</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144780</xdr:rowOff>
    </xdr:from>
    <xdr:to>
      <xdr:col>24</xdr:col>
      <xdr:colOff>76200</xdr:colOff>
      <xdr:row>76</xdr:row>
      <xdr:rowOff>74930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161307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125730</xdr:rowOff>
    </xdr:from>
    <xdr:to>
      <xdr:col>20</xdr:col>
      <xdr:colOff>38100</xdr:colOff>
      <xdr:row>76</xdr:row>
      <xdr:rowOff>55880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66057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75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99060</xdr:rowOff>
    </xdr:from>
    <xdr:to>
      <xdr:col>15</xdr:col>
      <xdr:colOff>149225</xdr:colOff>
      <xdr:row>76</xdr:row>
      <xdr:rowOff>29211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39387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99060</xdr:rowOff>
    </xdr:from>
    <xdr:to>
      <xdr:col>11</xdr:col>
      <xdr:colOff>60325</xdr:colOff>
      <xdr:row>76</xdr:row>
      <xdr:rowOff>29211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39387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87630</xdr:rowOff>
    </xdr:from>
    <xdr:to>
      <xdr:col>6</xdr:col>
      <xdr:colOff>171450</xdr:colOff>
      <xdr:row>76</xdr:row>
      <xdr:rowOff>17780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27957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類似団体平均値を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68.2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％となっている。今後も財政改革に取り組み、人件費の抑制や義務的経費の縮減に努めるとともに経常コストの削減に努める。</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111760</xdr:rowOff>
    </xdr:from>
    <xdr:to>
      <xdr:col>82</xdr:col>
      <xdr:colOff>107950</xdr:colOff>
      <xdr:row>80</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4561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137177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165100</xdr:rowOff>
    </xdr:from>
    <xdr:to>
      <xdr:col>82</xdr:col>
      <xdr:colOff>196850</xdr:colOff>
      <xdr:row>80</xdr:row>
      <xdr:rowOff>165100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26687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111760</xdr:rowOff>
    </xdr:from>
    <xdr:to>
      <xdr:col>82</xdr:col>
      <xdr:colOff>196850</xdr:colOff>
      <xdr:row>72</xdr:row>
      <xdr:rowOff>111760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127000</xdr:rowOff>
    </xdr:from>
    <xdr:to>
      <xdr:col>82</xdr:col>
      <xdr:colOff>107950</xdr:colOff>
      <xdr:row>77</xdr:row>
      <xdr:rowOff>1270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5671800" y="131572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88916</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2947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72389</xdr:rowOff>
    </xdr:from>
    <xdr:to>
      <xdr:col>82</xdr:col>
      <xdr:colOff>158750</xdr:colOff>
      <xdr:row>77</xdr:row>
      <xdr:rowOff>2539</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127000</xdr:rowOff>
    </xdr:from>
    <xdr:to>
      <xdr:col>78</xdr:col>
      <xdr:colOff>69850</xdr:colOff>
      <xdr:row>77</xdr:row>
      <xdr:rowOff>5080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1572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118111</xdr:rowOff>
    </xdr:from>
    <xdr:to>
      <xdr:col>78</xdr:col>
      <xdr:colOff>120650</xdr:colOff>
      <xdr:row>77</xdr:row>
      <xdr:rowOff>48261</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33038</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46989</xdr:rowOff>
    </xdr:from>
    <xdr:to>
      <xdr:col>73</xdr:col>
      <xdr:colOff>180975</xdr:colOff>
      <xdr:row>77</xdr:row>
      <xdr:rowOff>5080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077189"/>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114300</xdr:rowOff>
    </xdr:from>
    <xdr:to>
      <xdr:col>74</xdr:col>
      <xdr:colOff>31750</xdr:colOff>
      <xdr:row>77</xdr:row>
      <xdr:rowOff>44450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54627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85090</xdr:rowOff>
    </xdr:from>
    <xdr:to>
      <xdr:col>69</xdr:col>
      <xdr:colOff>92075</xdr:colOff>
      <xdr:row>76</xdr:row>
      <xdr:rowOff>46989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2943840"/>
          <a:ext cx="889000" cy="13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99061</xdr:rowOff>
    </xdr:from>
    <xdr:to>
      <xdr:col>69</xdr:col>
      <xdr:colOff>142875</xdr:colOff>
      <xdr:row>77</xdr:row>
      <xdr:rowOff>29211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13988</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93997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76200</xdr:rowOff>
    </xdr:from>
    <xdr:to>
      <xdr:col>78</xdr:col>
      <xdr:colOff>120650</xdr:colOff>
      <xdr:row>77</xdr:row>
      <xdr:rowOff>6350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125730</xdr:rowOff>
    </xdr:from>
    <xdr:to>
      <xdr:col>74</xdr:col>
      <xdr:colOff>31750</xdr:colOff>
      <xdr:row>77</xdr:row>
      <xdr:rowOff>55880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40657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167639</xdr:rowOff>
    </xdr:from>
    <xdr:to>
      <xdr:col>69</xdr:col>
      <xdr:colOff>142875</xdr:colOff>
      <xdr:row>76</xdr:row>
      <xdr:rowOff>97789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107967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34290</xdr:rowOff>
    </xdr:from>
    <xdr:to>
      <xdr:col>65</xdr:col>
      <xdr:colOff>53975</xdr:colOff>
      <xdr:row>75</xdr:row>
      <xdr:rowOff>135890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146067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福島県只見町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129121</xdr:rowOff>
    </xdr:from>
    <xdr:to>
      <xdr:col>29</xdr:col>
      <xdr:colOff>127000</xdr:colOff>
      <xdr:row>20</xdr:row>
      <xdr:rowOff>11793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891246"/>
          <a:ext cx="0" cy="15971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155320</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6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11793</xdr:rowOff>
    </xdr:from>
    <xdr:to>
      <xdr:col>30</xdr:col>
      <xdr:colOff>25400</xdr:colOff>
      <xdr:row>20</xdr:row>
      <xdr:rowOff>11793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84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44048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34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129121</xdr:rowOff>
    </xdr:from>
    <xdr:to>
      <xdr:col>30</xdr:col>
      <xdr:colOff>25400</xdr:colOff>
      <xdr:row>10</xdr:row>
      <xdr:rowOff>129121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8912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27740</xdr:rowOff>
    </xdr:from>
    <xdr:to>
      <xdr:col>29</xdr:col>
      <xdr:colOff>127000</xdr:colOff>
      <xdr:row>18</xdr:row>
      <xdr:rowOff>89419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161465"/>
          <a:ext cx="647700" cy="61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35895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98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19368</xdr:rowOff>
    </xdr:from>
    <xdr:to>
      <xdr:col>29</xdr:col>
      <xdr:colOff>177800</xdr:colOff>
      <xdr:row>18</xdr:row>
      <xdr:rowOff>120968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153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27740</xdr:rowOff>
    </xdr:from>
    <xdr:to>
      <xdr:col>26</xdr:col>
      <xdr:colOff>50800</xdr:colOff>
      <xdr:row>18</xdr:row>
      <xdr:rowOff>35427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61465"/>
          <a:ext cx="698500" cy="7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41529</xdr:rowOff>
    </xdr:from>
    <xdr:to>
      <xdr:col>26</xdr:col>
      <xdr:colOff>101600</xdr:colOff>
      <xdr:row>18</xdr:row>
      <xdr:rowOff>143129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175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127906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261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26437</xdr:rowOff>
    </xdr:from>
    <xdr:to>
      <xdr:col>22</xdr:col>
      <xdr:colOff>114300</xdr:colOff>
      <xdr:row>18</xdr:row>
      <xdr:rowOff>35427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160162"/>
          <a:ext cx="698500" cy="8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53958</xdr:rowOff>
    </xdr:from>
    <xdr:to>
      <xdr:col>22</xdr:col>
      <xdr:colOff>165100</xdr:colOff>
      <xdr:row>18</xdr:row>
      <xdr:rowOff>155558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87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140335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274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26437</xdr:rowOff>
    </xdr:from>
    <xdr:to>
      <xdr:col>18</xdr:col>
      <xdr:colOff>177800</xdr:colOff>
      <xdr:row>18</xdr:row>
      <xdr:rowOff>40528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60162"/>
          <a:ext cx="698500" cy="14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76146</xdr:rowOff>
    </xdr:from>
    <xdr:to>
      <xdr:col>19</xdr:col>
      <xdr:colOff>38100</xdr:colOff>
      <xdr:row>19</xdr:row>
      <xdr:rowOff>6296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2098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162523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29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92497</xdr:rowOff>
    </xdr:from>
    <xdr:to>
      <xdr:col>15</xdr:col>
      <xdr:colOff>101600</xdr:colOff>
      <xdr:row>19</xdr:row>
      <xdr:rowOff>22647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226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7424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312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38619</xdr:rowOff>
    </xdr:from>
    <xdr:to>
      <xdr:col>29</xdr:col>
      <xdr:colOff>177800</xdr:colOff>
      <xdr:row>18</xdr:row>
      <xdr:rowOff>140219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72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10696</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4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148390</xdr:rowOff>
    </xdr:from>
    <xdr:to>
      <xdr:col>26</xdr:col>
      <xdr:colOff>101600</xdr:colOff>
      <xdr:row>18</xdr:row>
      <xdr:rowOff>78540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10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88717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879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156077</xdr:rowOff>
    </xdr:from>
    <xdr:to>
      <xdr:col>22</xdr:col>
      <xdr:colOff>165100</xdr:colOff>
      <xdr:row>18</xdr:row>
      <xdr:rowOff>86227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18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96404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88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147087</xdr:rowOff>
    </xdr:from>
    <xdr:to>
      <xdr:col>19</xdr:col>
      <xdr:colOff>38100</xdr:colOff>
      <xdr:row>18</xdr:row>
      <xdr:rowOff>77237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09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87414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87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161178</xdr:rowOff>
    </xdr:from>
    <xdr:to>
      <xdr:col>15</xdr:col>
      <xdr:colOff>101600</xdr:colOff>
      <xdr:row>18</xdr:row>
      <xdr:rowOff>91328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23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101505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89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235781</xdr:rowOff>
    </xdr:from>
    <xdr:to>
      <xdr:col>29</xdr:col>
      <xdr:colOff>127000</xdr:colOff>
      <xdr:row>37</xdr:row>
      <xdr:rowOff>255499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160331"/>
          <a:ext cx="0" cy="12198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227576</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5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255499</xdr:rowOff>
    </xdr:from>
    <xdr:to>
      <xdr:col>30</xdr:col>
      <xdr:colOff>25400</xdr:colOff>
      <xdr:row>37</xdr:row>
      <xdr:rowOff>255499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38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150708</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903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235781</xdr:rowOff>
    </xdr:from>
    <xdr:to>
      <xdr:col>30</xdr:col>
      <xdr:colOff>25400</xdr:colOff>
      <xdr:row>33</xdr:row>
      <xdr:rowOff>235781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1603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166188</xdr:rowOff>
    </xdr:from>
    <xdr:to>
      <xdr:col>29</xdr:col>
      <xdr:colOff>127000</xdr:colOff>
      <xdr:row>37</xdr:row>
      <xdr:rowOff>27853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7119438"/>
          <a:ext cx="647700" cy="33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239468</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849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51491</xdr:rowOff>
    </xdr:from>
    <xdr:to>
      <xdr:col>29</xdr:col>
      <xdr:colOff>177800</xdr:colOff>
      <xdr:row>36</xdr:row>
      <xdr:rowOff>153091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700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27853</xdr:rowOff>
    </xdr:from>
    <xdr:to>
      <xdr:col>26</xdr:col>
      <xdr:colOff>50800</xdr:colOff>
      <xdr:row>37</xdr:row>
      <xdr:rowOff>56121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7152553"/>
          <a:ext cx="698500" cy="28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65325</xdr:rowOff>
    </xdr:from>
    <xdr:to>
      <xdr:col>26</xdr:col>
      <xdr:colOff>101600</xdr:colOff>
      <xdr:row>36</xdr:row>
      <xdr:rowOff>166925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7018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177102</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787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10368</xdr:rowOff>
    </xdr:from>
    <xdr:to>
      <xdr:col>22</xdr:col>
      <xdr:colOff>114300</xdr:colOff>
      <xdr:row>37</xdr:row>
      <xdr:rowOff>56121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7135068"/>
          <a:ext cx="698500" cy="45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90367</xdr:rowOff>
    </xdr:from>
    <xdr:to>
      <xdr:col>22</xdr:col>
      <xdr:colOff>165100</xdr:colOff>
      <xdr:row>37</xdr:row>
      <xdr:rowOff>20517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7043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202144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81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6639</xdr:rowOff>
    </xdr:from>
    <xdr:to>
      <xdr:col>18</xdr:col>
      <xdr:colOff>177800</xdr:colOff>
      <xdr:row>37</xdr:row>
      <xdr:rowOff>10368</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7131339"/>
          <a:ext cx="698500" cy="37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86630</xdr:rowOff>
    </xdr:from>
    <xdr:to>
      <xdr:col>19</xdr:col>
      <xdr:colOff>38100</xdr:colOff>
      <xdr:row>37</xdr:row>
      <xdr:rowOff>16780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7039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198407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80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81027</xdr:rowOff>
    </xdr:from>
    <xdr:to>
      <xdr:col>15</xdr:col>
      <xdr:colOff>101600</xdr:colOff>
      <xdr:row>37</xdr:row>
      <xdr:rowOff>11177</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7034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192804</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803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115388</xdr:rowOff>
    </xdr:from>
    <xdr:to>
      <xdr:col>29</xdr:col>
      <xdr:colOff>177800</xdr:colOff>
      <xdr:row>37</xdr:row>
      <xdr:rowOff>45538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7068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87465</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704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148503</xdr:rowOff>
    </xdr:from>
    <xdr:to>
      <xdr:col>26</xdr:col>
      <xdr:colOff>101600</xdr:colOff>
      <xdr:row>37</xdr:row>
      <xdr:rowOff>78653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7101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63430</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188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5321</xdr:rowOff>
    </xdr:from>
    <xdr:to>
      <xdr:col>22</xdr:col>
      <xdr:colOff>165100</xdr:colOff>
      <xdr:row>37</xdr:row>
      <xdr:rowOff>106921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7130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91698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216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131018</xdr:rowOff>
    </xdr:from>
    <xdr:to>
      <xdr:col>19</xdr:col>
      <xdr:colOff>38100</xdr:colOff>
      <xdr:row>37</xdr:row>
      <xdr:rowOff>61168</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7084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45945</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17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127289</xdr:rowOff>
    </xdr:from>
    <xdr:to>
      <xdr:col>15</xdr:col>
      <xdr:colOff>101600</xdr:colOff>
      <xdr:row>37</xdr:row>
      <xdr:rowOff>57439</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080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42216</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16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福島県只見町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4,178
4,146
747.56
6,495,715
6,294,337
117,113
3,513,588
6,397,718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136748</xdr:rowOff>
    </xdr:from>
    <xdr:to>
      <xdr:col>24</xdr:col>
      <xdr:colOff>62865</xdr:colOff>
      <xdr:row>39</xdr:row>
      <xdr:rowOff>34456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08798"/>
          <a:ext cx="1270" cy="1612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38283</xdr:rowOff>
    </xdr:from>
    <xdr:ext cx="599010"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24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34456</xdr:rowOff>
    </xdr:from>
    <xdr:to>
      <xdr:col>24</xdr:col>
      <xdr:colOff>152400</xdr:colOff>
      <xdr:row>39</xdr:row>
      <xdr:rowOff>34456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2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83425</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84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136748</xdr:rowOff>
    </xdr:from>
    <xdr:to>
      <xdr:col>24</xdr:col>
      <xdr:colOff>152400</xdr:colOff>
      <xdr:row>29</xdr:row>
      <xdr:rowOff>136748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08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96648</xdr:rowOff>
    </xdr:from>
    <xdr:to>
      <xdr:col>24</xdr:col>
      <xdr:colOff>63500</xdr:colOff>
      <xdr:row>37</xdr:row>
      <xdr:rowOff>149765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440298"/>
          <a:ext cx="838200" cy="5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43739</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3873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65312</xdr:rowOff>
    </xdr:from>
    <xdr:to>
      <xdr:col>24</xdr:col>
      <xdr:colOff>114300</xdr:colOff>
      <xdr:row>37</xdr:row>
      <xdr:rowOff>166912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40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119580</xdr:rowOff>
    </xdr:from>
    <xdr:to>
      <xdr:col>19</xdr:col>
      <xdr:colOff>177800</xdr:colOff>
      <xdr:row>37</xdr:row>
      <xdr:rowOff>149765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463230"/>
          <a:ext cx="889000" cy="3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155181</xdr:rowOff>
    </xdr:from>
    <xdr:to>
      <xdr:col>20</xdr:col>
      <xdr:colOff>38100</xdr:colOff>
      <xdr:row>38</xdr:row>
      <xdr:rowOff>85331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49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76458</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659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119580</xdr:rowOff>
    </xdr:from>
    <xdr:to>
      <xdr:col>15</xdr:col>
      <xdr:colOff>50800</xdr:colOff>
      <xdr:row>37</xdr:row>
      <xdr:rowOff>130122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463230"/>
          <a:ext cx="889000" cy="1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167179</xdr:rowOff>
    </xdr:from>
    <xdr:to>
      <xdr:col>15</xdr:col>
      <xdr:colOff>101600</xdr:colOff>
      <xdr:row>38</xdr:row>
      <xdr:rowOff>97329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51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88456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603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130122</xdr:rowOff>
    </xdr:from>
    <xdr:to>
      <xdr:col>10</xdr:col>
      <xdr:colOff>114300</xdr:colOff>
      <xdr:row>37</xdr:row>
      <xdr:rowOff>161965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473772"/>
          <a:ext cx="889000" cy="3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11281</xdr:rowOff>
    </xdr:from>
    <xdr:to>
      <xdr:col>10</xdr:col>
      <xdr:colOff>165100</xdr:colOff>
      <xdr:row>38</xdr:row>
      <xdr:rowOff>112881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104008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619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22623</xdr:rowOff>
    </xdr:from>
    <xdr:to>
      <xdr:col>6</xdr:col>
      <xdr:colOff>38100</xdr:colOff>
      <xdr:row>38</xdr:row>
      <xdr:rowOff>124223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115350</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63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45848</xdr:rowOff>
    </xdr:from>
    <xdr:to>
      <xdr:col>24</xdr:col>
      <xdr:colOff>114300</xdr:colOff>
      <xdr:row>37</xdr:row>
      <xdr:rowOff>147448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38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68725</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40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98965</xdr:rowOff>
    </xdr:from>
    <xdr:to>
      <xdr:col>20</xdr:col>
      <xdr:colOff>38100</xdr:colOff>
      <xdr:row>38</xdr:row>
      <xdr:rowOff>29115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44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45642</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621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68780</xdr:rowOff>
    </xdr:from>
    <xdr:to>
      <xdr:col>15</xdr:col>
      <xdr:colOff>101600</xdr:colOff>
      <xdr:row>37</xdr:row>
      <xdr:rowOff>170380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41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15457</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618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79322</xdr:rowOff>
    </xdr:from>
    <xdr:to>
      <xdr:col>10</xdr:col>
      <xdr:colOff>165100</xdr:colOff>
      <xdr:row>38</xdr:row>
      <xdr:rowOff>9472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25999</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6198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111166</xdr:rowOff>
    </xdr:from>
    <xdr:to>
      <xdr:col>6</xdr:col>
      <xdr:colOff>38100</xdr:colOff>
      <xdr:row>38</xdr:row>
      <xdr:rowOff>41315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548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57843</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6230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155584</xdr:rowOff>
    </xdr:from>
    <xdr:to>
      <xdr:col>24</xdr:col>
      <xdr:colOff>62865</xdr:colOff>
      <xdr:row>58</xdr:row>
      <xdr:rowOff>113883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728084"/>
          <a:ext cx="1270" cy="1329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117710</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6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113883</xdr:rowOff>
    </xdr:from>
    <xdr:to>
      <xdr:col>24</xdr:col>
      <xdr:colOff>152400</xdr:colOff>
      <xdr:row>58</xdr:row>
      <xdr:rowOff>113883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5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102261</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50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155584</xdr:rowOff>
    </xdr:from>
    <xdr:to>
      <xdr:col>24</xdr:col>
      <xdr:colOff>152400</xdr:colOff>
      <xdr:row>50</xdr:row>
      <xdr:rowOff>155584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72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58240</xdr:rowOff>
    </xdr:from>
    <xdr:to>
      <xdr:col>24</xdr:col>
      <xdr:colOff>63500</xdr:colOff>
      <xdr:row>57</xdr:row>
      <xdr:rowOff>63181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9830890"/>
          <a:ext cx="838200" cy="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38468</xdr:rowOff>
    </xdr:from>
    <xdr:ext cx="599010"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811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60041</xdr:rowOff>
    </xdr:from>
    <xdr:to>
      <xdr:col>24</xdr:col>
      <xdr:colOff>114300</xdr:colOff>
      <xdr:row>57</xdr:row>
      <xdr:rowOff>161641</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3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63181</xdr:rowOff>
    </xdr:from>
    <xdr:to>
      <xdr:col>19</xdr:col>
      <xdr:colOff>177800</xdr:colOff>
      <xdr:row>57</xdr:row>
      <xdr:rowOff>125566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835831"/>
          <a:ext cx="889000" cy="6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82583</xdr:rowOff>
    </xdr:from>
    <xdr:to>
      <xdr:col>20</xdr:col>
      <xdr:colOff>38100</xdr:colOff>
      <xdr:row>58</xdr:row>
      <xdr:rowOff>12733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55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3860</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497795" y="994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111445</xdr:rowOff>
    </xdr:from>
    <xdr:to>
      <xdr:col>15</xdr:col>
      <xdr:colOff>50800</xdr:colOff>
      <xdr:row>57</xdr:row>
      <xdr:rowOff>125566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2019300" y="9884095"/>
          <a:ext cx="889000" cy="14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79957</xdr:rowOff>
    </xdr:from>
    <xdr:to>
      <xdr:col>15</xdr:col>
      <xdr:colOff>101600</xdr:colOff>
      <xdr:row>58</xdr:row>
      <xdr:rowOff>10107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08795" y="9945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93092</xdr:rowOff>
    </xdr:from>
    <xdr:to>
      <xdr:col>10</xdr:col>
      <xdr:colOff>114300</xdr:colOff>
      <xdr:row>57</xdr:row>
      <xdr:rowOff>111445</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a:off x="1130300" y="9865742"/>
          <a:ext cx="889000" cy="1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97755</xdr:rowOff>
    </xdr:from>
    <xdr:to>
      <xdr:col>10</xdr:col>
      <xdr:colOff>165100</xdr:colOff>
      <xdr:row>58</xdr:row>
      <xdr:rowOff>27905</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19032</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19795" y="99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111714</xdr:rowOff>
    </xdr:from>
    <xdr:to>
      <xdr:col>6</xdr:col>
      <xdr:colOff>38100</xdr:colOff>
      <xdr:row>58</xdr:row>
      <xdr:rowOff>41864</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32991</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30795" y="997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7440</xdr:rowOff>
    </xdr:from>
    <xdr:to>
      <xdr:col>24</xdr:col>
      <xdr:colOff>114300</xdr:colOff>
      <xdr:row>57</xdr:row>
      <xdr:rowOff>109040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7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30317</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631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12381</xdr:rowOff>
    </xdr:from>
    <xdr:to>
      <xdr:col>20</xdr:col>
      <xdr:colOff>38100</xdr:colOff>
      <xdr:row>57</xdr:row>
      <xdr:rowOff>113981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78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130508</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5" y="9560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74766</xdr:rowOff>
    </xdr:from>
    <xdr:to>
      <xdr:col>15</xdr:col>
      <xdr:colOff>101600</xdr:colOff>
      <xdr:row>58</xdr:row>
      <xdr:rowOff>4916</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8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21443</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08795" y="9622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60645</xdr:rowOff>
    </xdr:from>
    <xdr:to>
      <xdr:col>10</xdr:col>
      <xdr:colOff>165100</xdr:colOff>
      <xdr:row>57</xdr:row>
      <xdr:rowOff>162245</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83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7322</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19795" y="960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42292</xdr:rowOff>
    </xdr:from>
    <xdr:to>
      <xdr:col>6</xdr:col>
      <xdr:colOff>38100</xdr:colOff>
      <xdr:row>57</xdr:row>
      <xdr:rowOff>143892</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81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160419</xdr:rowOff>
    </xdr:from>
    <xdr:ext cx="599010"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30795" y="9590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53429</xdr:rowOff>
    </xdr:from>
    <xdr:to>
      <xdr:col>24</xdr:col>
      <xdr:colOff>62865</xdr:colOff>
      <xdr:row>79</xdr:row>
      <xdr:rowOff>36664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26379"/>
          <a:ext cx="1270" cy="1354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40491</xdr:rowOff>
    </xdr:from>
    <xdr:ext cx="378565"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8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36664</xdr:rowOff>
    </xdr:from>
    <xdr:to>
      <xdr:col>24</xdr:col>
      <xdr:colOff>152400</xdr:colOff>
      <xdr:row>79</xdr:row>
      <xdr:rowOff>36664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106</xdr:rowOff>
    </xdr:from>
    <xdr:ext cx="599010"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2001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53429</xdr:rowOff>
    </xdr:from>
    <xdr:to>
      <xdr:col>24</xdr:col>
      <xdr:colOff>152400</xdr:colOff>
      <xdr:row>71</xdr:row>
      <xdr:rowOff>53429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2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150228</xdr:rowOff>
    </xdr:from>
    <xdr:to>
      <xdr:col>24</xdr:col>
      <xdr:colOff>63500</xdr:colOff>
      <xdr:row>76</xdr:row>
      <xdr:rowOff>146938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2666078"/>
          <a:ext cx="838200" cy="51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140200</xdr:rowOff>
    </xdr:from>
    <xdr:ext cx="534377"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170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161773</xdr:rowOff>
    </xdr:from>
    <xdr:to>
      <xdr:col>24</xdr:col>
      <xdr:colOff>114300</xdr:colOff>
      <xdr:row>77</xdr:row>
      <xdr:rowOff>91923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151600</xdr:rowOff>
    </xdr:from>
    <xdr:to>
      <xdr:col>19</xdr:col>
      <xdr:colOff>177800</xdr:colOff>
      <xdr:row>76</xdr:row>
      <xdr:rowOff>146938</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908300" y="12838900"/>
          <a:ext cx="889000" cy="33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97117</xdr:rowOff>
    </xdr:from>
    <xdr:to>
      <xdr:col>20</xdr:col>
      <xdr:colOff>38100</xdr:colOff>
      <xdr:row>78</xdr:row>
      <xdr:rowOff>27267</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9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18394</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30111" y="1339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106972</xdr:rowOff>
    </xdr:from>
    <xdr:to>
      <xdr:col>15</xdr:col>
      <xdr:colOff>50800</xdr:colOff>
      <xdr:row>74</xdr:row>
      <xdr:rowOff>151600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019300" y="12622822"/>
          <a:ext cx="889000" cy="21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72149</xdr:rowOff>
    </xdr:from>
    <xdr:to>
      <xdr:col>15</xdr:col>
      <xdr:colOff>101600</xdr:colOff>
      <xdr:row>78</xdr:row>
      <xdr:rowOff>2299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164876</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1111" y="1336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106972</xdr:rowOff>
    </xdr:from>
    <xdr:to>
      <xdr:col>10</xdr:col>
      <xdr:colOff>114300</xdr:colOff>
      <xdr:row>74</xdr:row>
      <xdr:rowOff>142418</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2622822"/>
          <a:ext cx="889000" cy="20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41275</xdr:rowOff>
    </xdr:from>
    <xdr:to>
      <xdr:col>10</xdr:col>
      <xdr:colOff>165100</xdr:colOff>
      <xdr:row>77</xdr:row>
      <xdr:rowOff>142875</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134002</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52111" y="1333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88646</xdr:rowOff>
    </xdr:from>
    <xdr:to>
      <xdr:col>6</xdr:col>
      <xdr:colOff>38100</xdr:colOff>
      <xdr:row>78</xdr:row>
      <xdr:rowOff>18796</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9923</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63111" y="1338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99428</xdr:rowOff>
    </xdr:from>
    <xdr:to>
      <xdr:col>24</xdr:col>
      <xdr:colOff>114300</xdr:colOff>
      <xdr:row>74</xdr:row>
      <xdr:rowOff>29578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261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122305</xdr:rowOff>
    </xdr:from>
    <xdr:ext cx="534377"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246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96138</xdr:rowOff>
    </xdr:from>
    <xdr:to>
      <xdr:col>20</xdr:col>
      <xdr:colOff>38100</xdr:colOff>
      <xdr:row>77</xdr:row>
      <xdr:rowOff>26288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12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42816</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30111" y="1290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100800</xdr:rowOff>
    </xdr:from>
    <xdr:to>
      <xdr:col>15</xdr:col>
      <xdr:colOff>101600</xdr:colOff>
      <xdr:row>75</xdr:row>
      <xdr:rowOff>30950</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27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47477</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41111" y="1256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56172</xdr:rowOff>
    </xdr:from>
    <xdr:to>
      <xdr:col>10</xdr:col>
      <xdr:colOff>165100</xdr:colOff>
      <xdr:row>73</xdr:row>
      <xdr:rowOff>157772</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257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2849</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52111" y="1234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91618</xdr:rowOff>
    </xdr:from>
    <xdr:to>
      <xdr:col>6</xdr:col>
      <xdr:colOff>38100</xdr:colOff>
      <xdr:row>75</xdr:row>
      <xdr:rowOff>21768</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277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38295</xdr:rowOff>
    </xdr:from>
    <xdr:ext cx="534377"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63111" y="1255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157938</xdr:rowOff>
    </xdr:from>
    <xdr:to>
      <xdr:col>24</xdr:col>
      <xdr:colOff>62865</xdr:colOff>
      <xdr:row>99</xdr:row>
      <xdr:rowOff>16497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16988"/>
          <a:ext cx="1270" cy="157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20324</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9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16497</xdr:rowOff>
    </xdr:from>
    <xdr:to>
      <xdr:col>24</xdr:col>
      <xdr:colOff>152400</xdr:colOff>
      <xdr:row>99</xdr:row>
      <xdr:rowOff>16497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9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104615</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9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157938</xdr:rowOff>
    </xdr:from>
    <xdr:to>
      <xdr:col>24</xdr:col>
      <xdr:colOff>152400</xdr:colOff>
      <xdr:row>89</xdr:row>
      <xdr:rowOff>157938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1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126936</xdr:rowOff>
    </xdr:from>
    <xdr:to>
      <xdr:col>24</xdr:col>
      <xdr:colOff>63500</xdr:colOff>
      <xdr:row>98</xdr:row>
      <xdr:rowOff>133744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929036"/>
          <a:ext cx="838200" cy="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53167</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340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30290</xdr:rowOff>
    </xdr:from>
    <xdr:to>
      <xdr:col>24</xdr:col>
      <xdr:colOff>114300</xdr:colOff>
      <xdr:row>96</xdr:row>
      <xdr:rowOff>131890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8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113500</xdr:rowOff>
    </xdr:from>
    <xdr:to>
      <xdr:col>19</xdr:col>
      <xdr:colOff>177800</xdr:colOff>
      <xdr:row>98</xdr:row>
      <xdr:rowOff>133744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908300" y="16915600"/>
          <a:ext cx="889000" cy="2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33465</xdr:rowOff>
    </xdr:from>
    <xdr:to>
      <xdr:col>20</xdr:col>
      <xdr:colOff>38100</xdr:colOff>
      <xdr:row>96</xdr:row>
      <xdr:rowOff>135065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9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151592</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26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100661</xdr:rowOff>
    </xdr:from>
    <xdr:to>
      <xdr:col>15</xdr:col>
      <xdr:colOff>50800</xdr:colOff>
      <xdr:row>98</xdr:row>
      <xdr:rowOff>113500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019300" y="16902761"/>
          <a:ext cx="889000" cy="1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104178</xdr:rowOff>
    </xdr:from>
    <xdr:to>
      <xdr:col>15</xdr:col>
      <xdr:colOff>101600</xdr:colOff>
      <xdr:row>97</xdr:row>
      <xdr:rowOff>34328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50855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33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7049</xdr:rowOff>
    </xdr:from>
    <xdr:to>
      <xdr:col>10</xdr:col>
      <xdr:colOff>114300</xdr:colOff>
      <xdr:row>98</xdr:row>
      <xdr:rowOff>100661</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1130300" y="16809149"/>
          <a:ext cx="889000" cy="9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112446</xdr:rowOff>
    </xdr:from>
    <xdr:to>
      <xdr:col>10</xdr:col>
      <xdr:colOff>165100</xdr:colOff>
      <xdr:row>97</xdr:row>
      <xdr:rowOff>42596</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59123</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34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58026</xdr:rowOff>
    </xdr:from>
    <xdr:to>
      <xdr:col>6</xdr:col>
      <xdr:colOff>38100</xdr:colOff>
      <xdr:row>96</xdr:row>
      <xdr:rowOff>159626</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4703</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76136</xdr:rowOff>
    </xdr:from>
    <xdr:to>
      <xdr:col>24</xdr:col>
      <xdr:colOff>114300</xdr:colOff>
      <xdr:row>99</xdr:row>
      <xdr:rowOff>6286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87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162513</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79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82944</xdr:rowOff>
    </xdr:from>
    <xdr:to>
      <xdr:col>20</xdr:col>
      <xdr:colOff>38100</xdr:colOff>
      <xdr:row>99</xdr:row>
      <xdr:rowOff>13094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88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4221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97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62700</xdr:rowOff>
    </xdr:from>
    <xdr:to>
      <xdr:col>15</xdr:col>
      <xdr:colOff>101600</xdr:colOff>
      <xdr:row>98</xdr:row>
      <xdr:rowOff>164300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8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155427</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95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49861</xdr:rowOff>
    </xdr:from>
    <xdr:to>
      <xdr:col>10</xdr:col>
      <xdr:colOff>165100</xdr:colOff>
      <xdr:row>98</xdr:row>
      <xdr:rowOff>151461</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85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142588</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94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127699</xdr:rowOff>
    </xdr:from>
    <xdr:to>
      <xdr:col>6</xdr:col>
      <xdr:colOff>38100</xdr:colOff>
      <xdr:row>98</xdr:row>
      <xdr:rowOff>57849</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75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48976</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85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128105</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44903</xdr:rowOff>
    </xdr:from>
    <xdr:to>
      <xdr:col>54</xdr:col>
      <xdr:colOff>189865</xdr:colOff>
      <xdr:row>38</xdr:row>
      <xdr:rowOff>14787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359853"/>
          <a:ext cx="1270" cy="1170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18614</xdr:rowOff>
    </xdr:from>
    <xdr:ext cx="599010"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53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14787</xdr:rowOff>
    </xdr:from>
    <xdr:to>
      <xdr:col>55</xdr:col>
      <xdr:colOff>88900</xdr:colOff>
      <xdr:row>38</xdr:row>
      <xdr:rowOff>14787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529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163030</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1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44903</xdr:rowOff>
    </xdr:from>
    <xdr:to>
      <xdr:col>55</xdr:col>
      <xdr:colOff>88900</xdr:colOff>
      <xdr:row>31</xdr:row>
      <xdr:rowOff>44903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35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83115</xdr:rowOff>
    </xdr:from>
    <xdr:to>
      <xdr:col>55</xdr:col>
      <xdr:colOff>0</xdr:colOff>
      <xdr:row>37</xdr:row>
      <xdr:rowOff>64863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6083865"/>
          <a:ext cx="838200" cy="32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102936</xdr:rowOff>
    </xdr:from>
    <xdr:ext cx="599010"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1036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124509</xdr:rowOff>
    </xdr:from>
    <xdr:to>
      <xdr:col>55</xdr:col>
      <xdr:colOff>50800</xdr:colOff>
      <xdr:row>36</xdr:row>
      <xdr:rowOff>54659</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12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64863</xdr:rowOff>
    </xdr:from>
    <xdr:to>
      <xdr:col>50</xdr:col>
      <xdr:colOff>114300</xdr:colOff>
      <xdr:row>37</xdr:row>
      <xdr:rowOff>78344</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6408513"/>
          <a:ext cx="889000" cy="1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94621</xdr:rowOff>
    </xdr:from>
    <xdr:to>
      <xdr:col>50</xdr:col>
      <xdr:colOff>165100</xdr:colOff>
      <xdr:row>39</xdr:row>
      <xdr:rowOff>24771</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60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15898</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39795" y="670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78344</xdr:rowOff>
    </xdr:from>
    <xdr:to>
      <xdr:col>45</xdr:col>
      <xdr:colOff>177800</xdr:colOff>
      <xdr:row>38</xdr:row>
      <xdr:rowOff>15662</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6421994"/>
          <a:ext cx="889000" cy="10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66967</xdr:rowOff>
    </xdr:from>
    <xdr:to>
      <xdr:col>46</xdr:col>
      <xdr:colOff>38100</xdr:colOff>
      <xdr:row>38</xdr:row>
      <xdr:rowOff>168567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58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159694</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50795" y="6674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15662</xdr:rowOff>
    </xdr:from>
    <xdr:to>
      <xdr:col>41</xdr:col>
      <xdr:colOff>50800</xdr:colOff>
      <xdr:row>38</xdr:row>
      <xdr:rowOff>44113</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6972300" y="6530762"/>
          <a:ext cx="889000" cy="2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83316</xdr:rowOff>
    </xdr:from>
    <xdr:to>
      <xdr:col>41</xdr:col>
      <xdr:colOff>101600</xdr:colOff>
      <xdr:row>39</xdr:row>
      <xdr:rowOff>13466</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59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4593</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61795" y="6691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115953</xdr:rowOff>
    </xdr:from>
    <xdr:to>
      <xdr:col>36</xdr:col>
      <xdr:colOff>165100</xdr:colOff>
      <xdr:row>39</xdr:row>
      <xdr:rowOff>46103</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63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37230</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672795" y="6723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32315</xdr:rowOff>
    </xdr:from>
    <xdr:to>
      <xdr:col>55</xdr:col>
      <xdr:colOff>50800</xdr:colOff>
      <xdr:row>35</xdr:row>
      <xdr:rowOff>133915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03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55192</xdr:rowOff>
    </xdr:from>
    <xdr:ext cx="599010"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5884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14063</xdr:rowOff>
    </xdr:from>
    <xdr:to>
      <xdr:col>50</xdr:col>
      <xdr:colOff>165100</xdr:colOff>
      <xdr:row>37</xdr:row>
      <xdr:rowOff>115663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35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132190</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39795" y="6132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27544</xdr:rowOff>
    </xdr:from>
    <xdr:to>
      <xdr:col>46</xdr:col>
      <xdr:colOff>38100</xdr:colOff>
      <xdr:row>37</xdr:row>
      <xdr:rowOff>129144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37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145671</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50795" y="614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136311</xdr:rowOff>
    </xdr:from>
    <xdr:to>
      <xdr:col>41</xdr:col>
      <xdr:colOff>101600</xdr:colOff>
      <xdr:row>38</xdr:row>
      <xdr:rowOff>66461</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47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82988</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61795" y="6255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164763</xdr:rowOff>
    </xdr:from>
    <xdr:to>
      <xdr:col>36</xdr:col>
      <xdr:colOff>165100</xdr:colOff>
      <xdr:row>38</xdr:row>
      <xdr:rowOff>94913</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50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111439</xdr:rowOff>
    </xdr:from>
    <xdr:ext cx="599010"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672795" y="628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69615</xdr:rowOff>
    </xdr:from>
    <xdr:to>
      <xdr:col>54</xdr:col>
      <xdr:colOff>189865</xdr:colOff>
      <xdr:row>59</xdr:row>
      <xdr:rowOff>31472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813565"/>
          <a:ext cx="1270" cy="133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35299</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5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31472</xdr:rowOff>
    </xdr:from>
    <xdr:to>
      <xdr:col>55</xdr:col>
      <xdr:colOff>88900</xdr:colOff>
      <xdr:row>59</xdr:row>
      <xdr:rowOff>31472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47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16292</xdr:rowOff>
    </xdr:from>
    <xdr:ext cx="690189"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588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69615</xdr:rowOff>
    </xdr:from>
    <xdr:to>
      <xdr:col>55</xdr:col>
      <xdr:colOff>88900</xdr:colOff>
      <xdr:row>51</xdr:row>
      <xdr:rowOff>69615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8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96251</xdr:rowOff>
    </xdr:from>
    <xdr:to>
      <xdr:col>55</xdr:col>
      <xdr:colOff>0</xdr:colOff>
      <xdr:row>58</xdr:row>
      <xdr:rowOff>120731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9639300" y="10040351"/>
          <a:ext cx="838200" cy="2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87540</xdr:rowOff>
    </xdr:from>
    <xdr:ext cx="599010"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860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64663</xdr:rowOff>
    </xdr:from>
    <xdr:to>
      <xdr:col>55</xdr:col>
      <xdr:colOff>50800</xdr:colOff>
      <xdr:row>58</xdr:row>
      <xdr:rowOff>166263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1000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96251</xdr:rowOff>
    </xdr:from>
    <xdr:to>
      <xdr:col>50</xdr:col>
      <xdr:colOff>114300</xdr:colOff>
      <xdr:row>58</xdr:row>
      <xdr:rowOff>98048</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10040351"/>
          <a:ext cx="889000" cy="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64428</xdr:rowOff>
    </xdr:from>
    <xdr:to>
      <xdr:col>50</xdr:col>
      <xdr:colOff>165100</xdr:colOff>
      <xdr:row>58</xdr:row>
      <xdr:rowOff>166028</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1000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157155</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39795" y="10101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98048</xdr:rowOff>
    </xdr:from>
    <xdr:to>
      <xdr:col>45</xdr:col>
      <xdr:colOff>177800</xdr:colOff>
      <xdr:row>58</xdr:row>
      <xdr:rowOff>147243</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10042148"/>
          <a:ext cx="889000" cy="4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78150</xdr:rowOff>
    </xdr:from>
    <xdr:to>
      <xdr:col>46</xdr:col>
      <xdr:colOff>38100</xdr:colOff>
      <xdr:row>59</xdr:row>
      <xdr:rowOff>8300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100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170877</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50795" y="10114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81761</xdr:rowOff>
    </xdr:from>
    <xdr:to>
      <xdr:col>41</xdr:col>
      <xdr:colOff>50800</xdr:colOff>
      <xdr:row>58</xdr:row>
      <xdr:rowOff>147243</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6972300" y="10025861"/>
          <a:ext cx="889000" cy="6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63026</xdr:rowOff>
    </xdr:from>
    <xdr:to>
      <xdr:col>41</xdr:col>
      <xdr:colOff>101600</xdr:colOff>
      <xdr:row>58</xdr:row>
      <xdr:rowOff>164626</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1000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9703</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78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74424</xdr:rowOff>
    </xdr:from>
    <xdr:to>
      <xdr:col>36</xdr:col>
      <xdr:colOff>165100</xdr:colOff>
      <xdr:row>59</xdr:row>
      <xdr:rowOff>4574</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1001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167151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1011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69931</xdr:rowOff>
    </xdr:from>
    <xdr:to>
      <xdr:col>55</xdr:col>
      <xdr:colOff>50800</xdr:colOff>
      <xdr:row>59</xdr:row>
      <xdr:rowOff>81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1001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43090</xdr:rowOff>
    </xdr:from>
    <xdr:ext cx="599010"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987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45451</xdr:rowOff>
    </xdr:from>
    <xdr:to>
      <xdr:col>50</xdr:col>
      <xdr:colOff>165100</xdr:colOff>
      <xdr:row>58</xdr:row>
      <xdr:rowOff>147051</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98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163578</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39795" y="9764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47248</xdr:rowOff>
    </xdr:from>
    <xdr:to>
      <xdr:col>46</xdr:col>
      <xdr:colOff>38100</xdr:colOff>
      <xdr:row>58</xdr:row>
      <xdr:rowOff>148848</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99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165375</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50795" y="9766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96443</xdr:rowOff>
    </xdr:from>
    <xdr:to>
      <xdr:col>41</xdr:col>
      <xdr:colOff>101600</xdr:colOff>
      <xdr:row>59</xdr:row>
      <xdr:rowOff>26593</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100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17720</xdr:rowOff>
    </xdr:from>
    <xdr:ext cx="599010"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61795" y="10133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30961</xdr:rowOff>
    </xdr:from>
    <xdr:to>
      <xdr:col>36</xdr:col>
      <xdr:colOff>165100</xdr:colOff>
      <xdr:row>58</xdr:row>
      <xdr:rowOff>132561</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97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149088</xdr:rowOff>
    </xdr:from>
    <xdr:ext cx="599010"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672795" y="9750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106721</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08221"/>
          <a:ext cx="1270" cy="148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53398</xdr:rowOff>
    </xdr:from>
    <xdr:ext cx="599010"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88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106721</xdr:rowOff>
    </xdr:from>
    <xdr:to>
      <xdr:col>55</xdr:col>
      <xdr:colOff>88900</xdr:colOff>
      <xdr:row>70</xdr:row>
      <xdr:rowOff>106721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08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111413</xdr:rowOff>
    </xdr:from>
    <xdr:to>
      <xdr:col>55</xdr:col>
      <xdr:colOff>0</xdr:colOff>
      <xdr:row>78</xdr:row>
      <xdr:rowOff>9220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9639300" y="13313063"/>
          <a:ext cx="838200" cy="6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170104</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371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20227</xdr:rowOff>
    </xdr:from>
    <xdr:to>
      <xdr:col>55</xdr:col>
      <xdr:colOff>50800</xdr:colOff>
      <xdr:row>78</xdr:row>
      <xdr:rowOff>121827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9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9220</xdr:rowOff>
    </xdr:from>
    <xdr:to>
      <xdr:col>50</xdr:col>
      <xdr:colOff>114300</xdr:colOff>
      <xdr:row>78</xdr:row>
      <xdr:rowOff>113488</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8750300" y="13382320"/>
          <a:ext cx="889000" cy="10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24208</xdr:rowOff>
    </xdr:from>
    <xdr:to>
      <xdr:col>50</xdr:col>
      <xdr:colOff>165100</xdr:colOff>
      <xdr:row>78</xdr:row>
      <xdr:rowOff>125808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9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116935</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49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113488</xdr:rowOff>
    </xdr:from>
    <xdr:to>
      <xdr:col>45</xdr:col>
      <xdr:colOff>177800</xdr:colOff>
      <xdr:row>79</xdr:row>
      <xdr:rowOff>1553</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7861300" y="13486588"/>
          <a:ext cx="889000" cy="5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63497</xdr:rowOff>
    </xdr:from>
    <xdr:to>
      <xdr:col>46</xdr:col>
      <xdr:colOff>38100</xdr:colOff>
      <xdr:row>78</xdr:row>
      <xdr:rowOff>165097</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43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156224</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52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16230</xdr:rowOff>
    </xdr:from>
    <xdr:to>
      <xdr:col>41</xdr:col>
      <xdr:colOff>50800</xdr:colOff>
      <xdr:row>79</xdr:row>
      <xdr:rowOff>1553</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3046430"/>
          <a:ext cx="889000" cy="499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138681</xdr:rowOff>
    </xdr:from>
    <xdr:to>
      <xdr:col>41</xdr:col>
      <xdr:colOff>101600</xdr:colOff>
      <xdr:row>78</xdr:row>
      <xdr:rowOff>68831</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34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85358</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61795" y="13115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32288</xdr:rowOff>
    </xdr:from>
    <xdr:to>
      <xdr:col>36</xdr:col>
      <xdr:colOff>165100</xdr:colOff>
      <xdr:row>78</xdr:row>
      <xdr:rowOff>133888</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40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125015</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49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60613</xdr:rowOff>
    </xdr:from>
    <xdr:to>
      <xdr:col>55</xdr:col>
      <xdr:colOff>50800</xdr:colOff>
      <xdr:row>77</xdr:row>
      <xdr:rowOff>162213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26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83490</xdr:rowOff>
    </xdr:from>
    <xdr:ext cx="599010"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11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129870</xdr:rowOff>
    </xdr:from>
    <xdr:to>
      <xdr:col>50</xdr:col>
      <xdr:colOff>165100</xdr:colOff>
      <xdr:row>78</xdr:row>
      <xdr:rowOff>60020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33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76547</xdr:rowOff>
    </xdr:from>
    <xdr:ext cx="59901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39795" y="1310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62688</xdr:rowOff>
    </xdr:from>
    <xdr:to>
      <xdr:col>46</xdr:col>
      <xdr:colOff>38100</xdr:colOff>
      <xdr:row>78</xdr:row>
      <xdr:rowOff>164288</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43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9365</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3111" y="1321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122203</xdr:rowOff>
    </xdr:from>
    <xdr:to>
      <xdr:col>41</xdr:col>
      <xdr:colOff>101600</xdr:colOff>
      <xdr:row>79</xdr:row>
      <xdr:rowOff>52353</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49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43480</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4111" y="1358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136879</xdr:rowOff>
    </xdr:from>
    <xdr:to>
      <xdr:col>36</xdr:col>
      <xdr:colOff>165100</xdr:colOff>
      <xdr:row>76</xdr:row>
      <xdr:rowOff>67028</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29956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83556</xdr:rowOff>
    </xdr:from>
    <xdr:ext cx="599010"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672795" y="1277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16497</xdr:rowOff>
    </xdr:from>
    <xdr:to>
      <xdr:col>54</xdr:col>
      <xdr:colOff>189865</xdr:colOff>
      <xdr:row>98</xdr:row>
      <xdr:rowOff>128879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46997"/>
          <a:ext cx="1270" cy="14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132706</xdr:rowOff>
    </xdr:from>
    <xdr:ext cx="534377"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3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128879</xdr:rowOff>
    </xdr:from>
    <xdr:to>
      <xdr:col>55</xdr:col>
      <xdr:colOff>88900</xdr:colOff>
      <xdr:row>98</xdr:row>
      <xdr:rowOff>128879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3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134624</xdr:rowOff>
    </xdr:from>
    <xdr:ext cx="690189"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222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16497</xdr:rowOff>
    </xdr:from>
    <xdr:to>
      <xdr:col>55</xdr:col>
      <xdr:colOff>88900</xdr:colOff>
      <xdr:row>90</xdr:row>
      <xdr:rowOff>16497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4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136810</xdr:rowOff>
    </xdr:from>
    <xdr:to>
      <xdr:col>55</xdr:col>
      <xdr:colOff>0</xdr:colOff>
      <xdr:row>98</xdr:row>
      <xdr:rowOff>58330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6767460"/>
          <a:ext cx="838200" cy="9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137704</xdr:rowOff>
    </xdr:from>
    <xdr:ext cx="599010"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5969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114827</xdr:rowOff>
    </xdr:from>
    <xdr:to>
      <xdr:col>55</xdr:col>
      <xdr:colOff>50800</xdr:colOff>
      <xdr:row>98</xdr:row>
      <xdr:rowOff>44977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74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88257</xdr:rowOff>
    </xdr:from>
    <xdr:to>
      <xdr:col>50</xdr:col>
      <xdr:colOff>114300</xdr:colOff>
      <xdr:row>97</xdr:row>
      <xdr:rowOff>136810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8750300" y="16718907"/>
          <a:ext cx="889000" cy="4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106713</xdr:rowOff>
    </xdr:from>
    <xdr:to>
      <xdr:col>50</xdr:col>
      <xdr:colOff>165100</xdr:colOff>
      <xdr:row>98</xdr:row>
      <xdr:rowOff>36863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73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27990</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39795" y="16830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88257</xdr:rowOff>
    </xdr:from>
    <xdr:to>
      <xdr:col>45</xdr:col>
      <xdr:colOff>177800</xdr:colOff>
      <xdr:row>98</xdr:row>
      <xdr:rowOff>205</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718907"/>
          <a:ext cx="889000" cy="83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117819</xdr:rowOff>
    </xdr:from>
    <xdr:to>
      <xdr:col>46</xdr:col>
      <xdr:colOff>38100</xdr:colOff>
      <xdr:row>98</xdr:row>
      <xdr:rowOff>47969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748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39096</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50795" y="1684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205</xdr:rowOff>
    </xdr:from>
    <xdr:to>
      <xdr:col>41</xdr:col>
      <xdr:colOff>50800</xdr:colOff>
      <xdr:row>98</xdr:row>
      <xdr:rowOff>85613</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802305"/>
          <a:ext cx="889000" cy="8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131990</xdr:rowOff>
    </xdr:from>
    <xdr:to>
      <xdr:col>41</xdr:col>
      <xdr:colOff>101600</xdr:colOff>
      <xdr:row>98</xdr:row>
      <xdr:rowOff>62140</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7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53267</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61795" y="16855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126157</xdr:rowOff>
    </xdr:from>
    <xdr:to>
      <xdr:col>36</xdr:col>
      <xdr:colOff>165100</xdr:colOff>
      <xdr:row>98</xdr:row>
      <xdr:rowOff>56307</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75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72834</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672795" y="16532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7530</xdr:rowOff>
    </xdr:from>
    <xdr:to>
      <xdr:col>55</xdr:col>
      <xdr:colOff>50800</xdr:colOff>
      <xdr:row>98</xdr:row>
      <xdr:rowOff>109130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8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93907</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72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86010</xdr:rowOff>
    </xdr:from>
    <xdr:to>
      <xdr:col>50</xdr:col>
      <xdr:colOff>165100</xdr:colOff>
      <xdr:row>98</xdr:row>
      <xdr:rowOff>16160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71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32687</xdr:rowOff>
    </xdr:from>
    <xdr:ext cx="59901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39795" y="1649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37457</xdr:rowOff>
    </xdr:from>
    <xdr:to>
      <xdr:col>46</xdr:col>
      <xdr:colOff>38100</xdr:colOff>
      <xdr:row>97</xdr:row>
      <xdr:rowOff>139057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66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155584</xdr:rowOff>
    </xdr:from>
    <xdr:ext cx="59901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50795" y="164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120855</xdr:rowOff>
    </xdr:from>
    <xdr:to>
      <xdr:col>41</xdr:col>
      <xdr:colOff>101600</xdr:colOff>
      <xdr:row>98</xdr:row>
      <xdr:rowOff>51005</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75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67532</xdr:rowOff>
    </xdr:from>
    <xdr:ext cx="599010"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61795" y="16526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34813</xdr:rowOff>
    </xdr:from>
    <xdr:to>
      <xdr:col>36</xdr:col>
      <xdr:colOff>165100</xdr:colOff>
      <xdr:row>98</xdr:row>
      <xdr:rowOff>136413</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83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127540</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92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97266</xdr:rowOff>
    </xdr:from>
    <xdr:to>
      <xdr:col>85</xdr:col>
      <xdr:colOff>126364</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412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43943</xdr:rowOff>
    </xdr:from>
    <xdr:ext cx="599010"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18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97266</xdr:rowOff>
    </xdr:from>
    <xdr:to>
      <xdr:col>86</xdr:col>
      <xdr:colOff>25400</xdr:colOff>
      <xdr:row>31</xdr:row>
      <xdr:rowOff>97266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41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135122</xdr:rowOff>
    </xdr:from>
    <xdr:to>
      <xdr:col>85</xdr:col>
      <xdr:colOff>127000</xdr:colOff>
      <xdr:row>39</xdr:row>
      <xdr:rowOff>5319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5481300" y="6650222"/>
          <a:ext cx="838200" cy="4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127608</xdr:rowOff>
    </xdr:from>
    <xdr:ext cx="534377"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471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104731</xdr:rowOff>
    </xdr:from>
    <xdr:to>
      <xdr:col>85</xdr:col>
      <xdr:colOff>177800</xdr:colOff>
      <xdr:row>39</xdr:row>
      <xdr:rowOff>34881</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118478</xdr:rowOff>
    </xdr:from>
    <xdr:to>
      <xdr:col>81</xdr:col>
      <xdr:colOff>50800</xdr:colOff>
      <xdr:row>38</xdr:row>
      <xdr:rowOff>135122</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6633578"/>
          <a:ext cx="889000" cy="1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138331</xdr:rowOff>
    </xdr:from>
    <xdr:to>
      <xdr:col>81</xdr:col>
      <xdr:colOff>101600</xdr:colOff>
      <xdr:row>39</xdr:row>
      <xdr:rowOff>68481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65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59608</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14111" y="674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89260</xdr:rowOff>
    </xdr:from>
    <xdr:to>
      <xdr:col>76</xdr:col>
      <xdr:colOff>114300</xdr:colOff>
      <xdr:row>38</xdr:row>
      <xdr:rowOff>118478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703300" y="6604360"/>
          <a:ext cx="889000" cy="2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141608</xdr:rowOff>
    </xdr:from>
    <xdr:to>
      <xdr:col>76</xdr:col>
      <xdr:colOff>165100</xdr:colOff>
      <xdr:row>39</xdr:row>
      <xdr:rowOff>71758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6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62885</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25111" y="674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89260</xdr:rowOff>
    </xdr:from>
    <xdr:to>
      <xdr:col>71</xdr:col>
      <xdr:colOff>177800</xdr:colOff>
      <xdr:row>38</xdr:row>
      <xdr:rowOff>150486</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2814300" y="6604360"/>
          <a:ext cx="889000" cy="6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144042</xdr:rowOff>
    </xdr:from>
    <xdr:to>
      <xdr:col>72</xdr:col>
      <xdr:colOff>38100</xdr:colOff>
      <xdr:row>39</xdr:row>
      <xdr:rowOff>74192</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65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65319</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36111" y="675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148416</xdr:rowOff>
    </xdr:from>
    <xdr:to>
      <xdr:col>67</xdr:col>
      <xdr:colOff>101600</xdr:colOff>
      <xdr:row>39</xdr:row>
      <xdr:rowOff>78566</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66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69693</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756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125969</xdr:rowOff>
    </xdr:from>
    <xdr:to>
      <xdr:col>85</xdr:col>
      <xdr:colOff>177800</xdr:colOff>
      <xdr:row>39</xdr:row>
      <xdr:rowOff>56119</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64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83157</xdr:rowOff>
    </xdr:from>
    <xdr:ext cx="534377"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59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84322</xdr:rowOff>
    </xdr:from>
    <xdr:to>
      <xdr:col>81</xdr:col>
      <xdr:colOff>101600</xdr:colOff>
      <xdr:row>39</xdr:row>
      <xdr:rowOff>14472</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59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30999</xdr:rowOff>
    </xdr:from>
    <xdr:ext cx="534377"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14111" y="637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67678</xdr:rowOff>
    </xdr:from>
    <xdr:to>
      <xdr:col>76</xdr:col>
      <xdr:colOff>165100</xdr:colOff>
      <xdr:row>38</xdr:row>
      <xdr:rowOff>169278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58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14355</xdr:rowOff>
    </xdr:from>
    <xdr:ext cx="534377"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325111" y="635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38460</xdr:rowOff>
    </xdr:from>
    <xdr:to>
      <xdr:col>72</xdr:col>
      <xdr:colOff>38100</xdr:colOff>
      <xdr:row>38</xdr:row>
      <xdr:rowOff>140060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55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156586</xdr:rowOff>
    </xdr:from>
    <xdr:ext cx="534377"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436111" y="632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99686</xdr:rowOff>
    </xdr:from>
    <xdr:to>
      <xdr:col>67</xdr:col>
      <xdr:colOff>101600</xdr:colOff>
      <xdr:row>39</xdr:row>
      <xdr:rowOff>29836</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61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46363</xdr:rowOff>
    </xdr:from>
    <xdr:ext cx="534377"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547111" y="639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100406</xdr:rowOff>
    </xdr:from>
    <xdr:to>
      <xdr:col>85</xdr:col>
      <xdr:colOff>126364</xdr:colOff>
      <xdr:row>78</xdr:row>
      <xdr:rowOff>138157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273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141984</xdr:rowOff>
    </xdr:from>
    <xdr:ext cx="378565"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515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138157</xdr:rowOff>
    </xdr:from>
    <xdr:to>
      <xdr:col>86</xdr:col>
      <xdr:colOff>25400</xdr:colOff>
      <xdr:row>78</xdr:row>
      <xdr:rowOff>138157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51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47083</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204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100406</xdr:rowOff>
    </xdr:from>
    <xdr:to>
      <xdr:col>86</xdr:col>
      <xdr:colOff>25400</xdr:colOff>
      <xdr:row>71</xdr:row>
      <xdr:rowOff>100406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273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3718</xdr:rowOff>
    </xdr:from>
    <xdr:to>
      <xdr:col>85</xdr:col>
      <xdr:colOff>127000</xdr:colOff>
      <xdr:row>77</xdr:row>
      <xdr:rowOff>28952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3205368"/>
          <a:ext cx="838200" cy="2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128841</xdr:rowOff>
    </xdr:from>
    <xdr:ext cx="599010"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3159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150414</xdr:rowOff>
    </xdr:from>
    <xdr:to>
      <xdr:col>85</xdr:col>
      <xdr:colOff>177800</xdr:colOff>
      <xdr:row>77</xdr:row>
      <xdr:rowOff>80564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28952</xdr:rowOff>
    </xdr:from>
    <xdr:to>
      <xdr:col>81</xdr:col>
      <xdr:colOff>50800</xdr:colOff>
      <xdr:row>77</xdr:row>
      <xdr:rowOff>36860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3230602"/>
          <a:ext cx="889000" cy="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169298</xdr:rowOff>
    </xdr:from>
    <xdr:to>
      <xdr:col>81</xdr:col>
      <xdr:colOff>101600</xdr:colOff>
      <xdr:row>77</xdr:row>
      <xdr:rowOff>99448</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19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90575</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181795" y="1329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94250</xdr:rowOff>
    </xdr:from>
    <xdr:to>
      <xdr:col>76</xdr:col>
      <xdr:colOff>114300</xdr:colOff>
      <xdr:row>77</xdr:row>
      <xdr:rowOff>36860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3703300" y="13124450"/>
          <a:ext cx="889000" cy="11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16720</xdr:rowOff>
    </xdr:from>
    <xdr:to>
      <xdr:col>76</xdr:col>
      <xdr:colOff>165100</xdr:colOff>
      <xdr:row>77</xdr:row>
      <xdr:rowOff>118320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2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109447</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292795" y="133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94250</xdr:rowOff>
    </xdr:from>
    <xdr:to>
      <xdr:col>71</xdr:col>
      <xdr:colOff>177800</xdr:colOff>
      <xdr:row>77</xdr:row>
      <xdr:rowOff>75995</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3124450"/>
          <a:ext cx="889000" cy="15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18104</xdr:rowOff>
    </xdr:from>
    <xdr:to>
      <xdr:col>72</xdr:col>
      <xdr:colOff>38100</xdr:colOff>
      <xdr:row>77</xdr:row>
      <xdr:rowOff>119704</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2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110831</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03795" y="13312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16745</xdr:rowOff>
    </xdr:from>
    <xdr:to>
      <xdr:col>67</xdr:col>
      <xdr:colOff>101600</xdr:colOff>
      <xdr:row>77</xdr:row>
      <xdr:rowOff>118345</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21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134872</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14795" y="12993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124368</xdr:rowOff>
    </xdr:from>
    <xdr:to>
      <xdr:col>85</xdr:col>
      <xdr:colOff>177800</xdr:colOff>
      <xdr:row>77</xdr:row>
      <xdr:rowOff>54518</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15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147245</xdr:rowOff>
    </xdr:from>
    <xdr:ext cx="599010"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300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149602</xdr:rowOff>
    </xdr:from>
    <xdr:to>
      <xdr:col>81</xdr:col>
      <xdr:colOff>101600</xdr:colOff>
      <xdr:row>77</xdr:row>
      <xdr:rowOff>79752</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17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96279</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181795" y="12955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157510</xdr:rowOff>
    </xdr:from>
    <xdr:to>
      <xdr:col>76</xdr:col>
      <xdr:colOff>165100</xdr:colOff>
      <xdr:row>77</xdr:row>
      <xdr:rowOff>87660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1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104187</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292795" y="12962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43450</xdr:rowOff>
    </xdr:from>
    <xdr:to>
      <xdr:col>72</xdr:col>
      <xdr:colOff>38100</xdr:colOff>
      <xdr:row>76</xdr:row>
      <xdr:rowOff>145050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07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161577</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03795" y="1284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25195</xdr:rowOff>
    </xdr:from>
    <xdr:to>
      <xdr:col>67</xdr:col>
      <xdr:colOff>101600</xdr:colOff>
      <xdr:row>77</xdr:row>
      <xdr:rowOff>126795</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22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117922</xdr:rowOff>
    </xdr:from>
    <xdr:ext cx="59901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14795" y="13319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17714</xdr:rowOff>
    </xdr:from>
    <xdr:to>
      <xdr:col>85</xdr:col>
      <xdr:colOff>126364</xdr:colOff>
      <xdr:row>99</xdr:row>
      <xdr:rowOff>42594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619664"/>
          <a:ext cx="1269" cy="1396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46421</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19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42594</xdr:rowOff>
    </xdr:from>
    <xdr:to>
      <xdr:col>86</xdr:col>
      <xdr:colOff>25400</xdr:colOff>
      <xdr:row>99</xdr:row>
      <xdr:rowOff>42594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135841</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9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17714</xdr:rowOff>
    </xdr:from>
    <xdr:to>
      <xdr:col>86</xdr:col>
      <xdr:colOff>25400</xdr:colOff>
      <xdr:row>91</xdr:row>
      <xdr:rowOff>17714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61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26784</xdr:rowOff>
    </xdr:from>
    <xdr:to>
      <xdr:col>85</xdr:col>
      <xdr:colOff>127000</xdr:colOff>
      <xdr:row>98</xdr:row>
      <xdr:rowOff>40225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828884"/>
          <a:ext cx="838200" cy="1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138295</xdr:rowOff>
    </xdr:from>
    <xdr:ext cx="599010"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5974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115418</xdr:rowOff>
    </xdr:from>
    <xdr:to>
      <xdr:col>85</xdr:col>
      <xdr:colOff>177800</xdr:colOff>
      <xdr:row>98</xdr:row>
      <xdr:rowOff>45568</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74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26784</xdr:rowOff>
    </xdr:from>
    <xdr:to>
      <xdr:col>81</xdr:col>
      <xdr:colOff>50800</xdr:colOff>
      <xdr:row>99</xdr:row>
      <xdr:rowOff>19472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828884"/>
          <a:ext cx="889000" cy="16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58420</xdr:rowOff>
    </xdr:from>
    <xdr:to>
      <xdr:col>81</xdr:col>
      <xdr:colOff>101600</xdr:colOff>
      <xdr:row>98</xdr:row>
      <xdr:rowOff>160020</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86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151147</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95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19472</xdr:rowOff>
    </xdr:from>
    <xdr:to>
      <xdr:col>76</xdr:col>
      <xdr:colOff>114300</xdr:colOff>
      <xdr:row>99</xdr:row>
      <xdr:rowOff>30505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993022"/>
          <a:ext cx="889000" cy="1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158848</xdr:rowOff>
    </xdr:from>
    <xdr:to>
      <xdr:col>76</xdr:col>
      <xdr:colOff>165100</xdr:colOff>
      <xdr:row>98</xdr:row>
      <xdr:rowOff>88998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78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105525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56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121315</xdr:rowOff>
    </xdr:from>
    <xdr:to>
      <xdr:col>71</xdr:col>
      <xdr:colOff>177800</xdr:colOff>
      <xdr:row>99</xdr:row>
      <xdr:rowOff>30505</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923415"/>
          <a:ext cx="889000" cy="8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110765</xdr:rowOff>
    </xdr:from>
    <xdr:to>
      <xdr:col>72</xdr:col>
      <xdr:colOff>38100</xdr:colOff>
      <xdr:row>98</xdr:row>
      <xdr:rowOff>40915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57442</xdr:rowOff>
    </xdr:from>
    <xdr:ext cx="59901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03795" y="1651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42393</xdr:rowOff>
    </xdr:from>
    <xdr:to>
      <xdr:col>67</xdr:col>
      <xdr:colOff>101600</xdr:colOff>
      <xdr:row>98</xdr:row>
      <xdr:rowOff>143993</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160520</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61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160875</xdr:rowOff>
    </xdr:from>
    <xdr:to>
      <xdr:col>85</xdr:col>
      <xdr:colOff>177800</xdr:colOff>
      <xdr:row>98</xdr:row>
      <xdr:rowOff>91025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79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139302</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769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147434</xdr:rowOff>
    </xdr:from>
    <xdr:to>
      <xdr:col>81</xdr:col>
      <xdr:colOff>101600</xdr:colOff>
      <xdr:row>98</xdr:row>
      <xdr:rowOff>77584</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77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94111</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55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140122</xdr:rowOff>
    </xdr:from>
    <xdr:to>
      <xdr:col>76</xdr:col>
      <xdr:colOff>165100</xdr:colOff>
      <xdr:row>99</xdr:row>
      <xdr:rowOff>70272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94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61399</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703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151155</xdr:rowOff>
    </xdr:from>
    <xdr:to>
      <xdr:col>72</xdr:col>
      <xdr:colOff>38100</xdr:colOff>
      <xdr:row>99</xdr:row>
      <xdr:rowOff>81305</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95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72432</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68428" y="1704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70515</xdr:rowOff>
    </xdr:from>
    <xdr:to>
      <xdr:col>67</xdr:col>
      <xdr:colOff>101600</xdr:colOff>
      <xdr:row>99</xdr:row>
      <xdr:rowOff>665</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87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163242</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96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16637</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31587"/>
          <a:ext cx="1269" cy="139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134764</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10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16637</xdr:rowOff>
    </xdr:from>
    <xdr:to>
      <xdr:col>116</xdr:col>
      <xdr:colOff>152400</xdr:colOff>
      <xdr:row>31</xdr:row>
      <xdr:rowOff>16637</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31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5893</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1323300" y="6006643"/>
          <a:ext cx="838200" cy="72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72661</xdr:rowOff>
    </xdr:from>
    <xdr:ext cx="378565"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5877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94234</xdr:rowOff>
    </xdr:from>
    <xdr:to>
      <xdr:col>116</xdr:col>
      <xdr:colOff>114300</xdr:colOff>
      <xdr:row>39</xdr:row>
      <xdr:rowOff>24384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60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148031</xdr:rowOff>
    </xdr:from>
    <xdr:to>
      <xdr:col>112</xdr:col>
      <xdr:colOff>38100</xdr:colOff>
      <xdr:row>39</xdr:row>
      <xdr:rowOff>78181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663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94708</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4017" y="6438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153518</xdr:rowOff>
    </xdr:from>
    <xdr:to>
      <xdr:col>107</xdr:col>
      <xdr:colOff>101600</xdr:colOff>
      <xdr:row>39</xdr:row>
      <xdr:rowOff>83668</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66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100195</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5017" y="6443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152527</xdr:rowOff>
    </xdr:from>
    <xdr:to>
      <xdr:col>102</xdr:col>
      <xdr:colOff>165100</xdr:colOff>
      <xdr:row>39</xdr:row>
      <xdr:rowOff>82677</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6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99204</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6017" y="6442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128143</xdr:rowOff>
    </xdr:from>
    <xdr:to>
      <xdr:col>98</xdr:col>
      <xdr:colOff>38100</xdr:colOff>
      <xdr:row>39</xdr:row>
      <xdr:rowOff>58293</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4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74820</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7017" y="6418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126543</xdr:rowOff>
    </xdr:from>
    <xdr:to>
      <xdr:col>116</xdr:col>
      <xdr:colOff>114300</xdr:colOff>
      <xdr:row>35</xdr:row>
      <xdr:rowOff>56693</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595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149420</xdr:rowOff>
    </xdr:from>
    <xdr:ext cx="469744"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580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58</xdr:rowOff>
    </xdr:from>
    <xdr:to>
      <xdr:col>116</xdr:col>
      <xdr:colOff>62864</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744008"/>
          <a:ext cx="1269" cy="147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118185</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51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58</xdr:rowOff>
    </xdr:from>
    <xdr:to>
      <xdr:col>116</xdr:col>
      <xdr:colOff>152400</xdr:colOff>
      <xdr:row>51</xdr:row>
      <xdr:rowOff>58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744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35671</xdr:rowOff>
    </xdr:from>
    <xdr:to>
      <xdr:col>116</xdr:col>
      <xdr:colOff>63500</xdr:colOff>
      <xdr:row>58</xdr:row>
      <xdr:rowOff>73504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1323300" y="9979771"/>
          <a:ext cx="838200" cy="3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57628</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10001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79201</xdr:rowOff>
    </xdr:from>
    <xdr:to>
      <xdr:col>116</xdr:col>
      <xdr:colOff>114300</xdr:colOff>
      <xdr:row>59</xdr:row>
      <xdr:rowOff>9351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1002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73504</xdr:rowOff>
    </xdr:from>
    <xdr:to>
      <xdr:col>111</xdr:col>
      <xdr:colOff>177800</xdr:colOff>
      <xdr:row>58</xdr:row>
      <xdr:rowOff>79187</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0434300" y="10017604"/>
          <a:ext cx="889000" cy="5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40845</xdr:rowOff>
    </xdr:from>
    <xdr:to>
      <xdr:col>112</xdr:col>
      <xdr:colOff>38100</xdr:colOff>
      <xdr:row>58</xdr:row>
      <xdr:rowOff>142445</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98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58</xdr:row>
      <xdr:rowOff>133572</xdr:rowOff>
    </xdr:from>
    <xdr:ext cx="534377"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56111" y="1007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79187</xdr:rowOff>
    </xdr:from>
    <xdr:to>
      <xdr:col>107</xdr:col>
      <xdr:colOff>50800</xdr:colOff>
      <xdr:row>58</xdr:row>
      <xdr:rowOff>149154</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9545300" y="10023287"/>
          <a:ext cx="889000" cy="6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39881</xdr:rowOff>
    </xdr:from>
    <xdr:to>
      <xdr:col>107</xdr:col>
      <xdr:colOff>101600</xdr:colOff>
      <xdr:row>58</xdr:row>
      <xdr:rowOff>141481</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98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58</xdr:row>
      <xdr:rowOff>132608</xdr:rowOff>
    </xdr:from>
    <xdr:ext cx="534377"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67111" y="1007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149154</xdr:rowOff>
    </xdr:from>
    <xdr:to>
      <xdr:col>102</xdr:col>
      <xdr:colOff>114300</xdr:colOff>
      <xdr:row>58</xdr:row>
      <xdr:rowOff>150902</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8656300" y="10093254"/>
          <a:ext cx="889000" cy="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44748</xdr:rowOff>
    </xdr:from>
    <xdr:to>
      <xdr:col>102</xdr:col>
      <xdr:colOff>165100</xdr:colOff>
      <xdr:row>58</xdr:row>
      <xdr:rowOff>146348</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98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162875</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278111" y="97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127942</xdr:rowOff>
    </xdr:from>
    <xdr:to>
      <xdr:col>98</xdr:col>
      <xdr:colOff>38100</xdr:colOff>
      <xdr:row>59</xdr:row>
      <xdr:rowOff>58092</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100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49219</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10164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156321</xdr:rowOff>
    </xdr:from>
    <xdr:to>
      <xdr:col>116</xdr:col>
      <xdr:colOff>114300</xdr:colOff>
      <xdr:row>58</xdr:row>
      <xdr:rowOff>86471</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992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7748</xdr:rowOff>
    </xdr:from>
    <xdr:ext cx="534377"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978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22704</xdr:rowOff>
    </xdr:from>
    <xdr:to>
      <xdr:col>112</xdr:col>
      <xdr:colOff>38100</xdr:colOff>
      <xdr:row>58</xdr:row>
      <xdr:rowOff>124304</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996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140831</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056111" y="974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28387</xdr:rowOff>
    </xdr:from>
    <xdr:to>
      <xdr:col>107</xdr:col>
      <xdr:colOff>101600</xdr:colOff>
      <xdr:row>58</xdr:row>
      <xdr:rowOff>129987</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997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146514</xdr:rowOff>
    </xdr:from>
    <xdr:ext cx="534377"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167111" y="974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98354</xdr:rowOff>
    </xdr:from>
    <xdr:to>
      <xdr:col>102</xdr:col>
      <xdr:colOff>165100</xdr:colOff>
      <xdr:row>59</xdr:row>
      <xdr:rowOff>28504</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04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19631</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10428" y="10135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100102</xdr:rowOff>
    </xdr:from>
    <xdr:to>
      <xdr:col>98</xdr:col>
      <xdr:colOff>38100</xdr:colOff>
      <xdr:row>59</xdr:row>
      <xdr:rowOff>30252</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04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46779</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21428" y="9819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14098</xdr:rowOff>
    </xdr:from>
    <xdr:to>
      <xdr:col>116</xdr:col>
      <xdr:colOff>62864</xdr:colOff>
      <xdr:row>77</xdr:row>
      <xdr:rowOff>170241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358498"/>
          <a:ext cx="1269" cy="1013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2618</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37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170241</xdr:rowOff>
    </xdr:from>
    <xdr:to>
      <xdr:col>116</xdr:col>
      <xdr:colOff>152400</xdr:colOff>
      <xdr:row>77</xdr:row>
      <xdr:rowOff>170241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37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132225</xdr:rowOff>
    </xdr:from>
    <xdr:ext cx="599010"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213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14098</xdr:rowOff>
    </xdr:from>
    <xdr:to>
      <xdr:col>116</xdr:col>
      <xdr:colOff>152400</xdr:colOff>
      <xdr:row>72</xdr:row>
      <xdr:rowOff>14098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358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102840</xdr:rowOff>
    </xdr:from>
    <xdr:to>
      <xdr:col>116</xdr:col>
      <xdr:colOff>63500</xdr:colOff>
      <xdr:row>75</xdr:row>
      <xdr:rowOff>129394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323300" y="12961590"/>
          <a:ext cx="838200" cy="2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80174</xdr:rowOff>
    </xdr:from>
    <xdr:ext cx="599010"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9389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101747</xdr:rowOff>
    </xdr:from>
    <xdr:to>
      <xdr:col>116</xdr:col>
      <xdr:colOff>114300</xdr:colOff>
      <xdr:row>76</xdr:row>
      <xdr:rowOff>31897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96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32158</xdr:rowOff>
    </xdr:from>
    <xdr:to>
      <xdr:col>111</xdr:col>
      <xdr:colOff>177800</xdr:colOff>
      <xdr:row>75</xdr:row>
      <xdr:rowOff>129394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0434300" y="12890908"/>
          <a:ext cx="889000" cy="9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111810</xdr:rowOff>
    </xdr:from>
    <xdr:to>
      <xdr:col>112</xdr:col>
      <xdr:colOff>38100</xdr:colOff>
      <xdr:row>76</xdr:row>
      <xdr:rowOff>41960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33087</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23795" y="13063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32158</xdr:rowOff>
    </xdr:from>
    <xdr:to>
      <xdr:col>107</xdr:col>
      <xdr:colOff>50800</xdr:colOff>
      <xdr:row>75</xdr:row>
      <xdr:rowOff>65972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9545300" y="12890908"/>
          <a:ext cx="889000" cy="3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111837</xdr:rowOff>
    </xdr:from>
    <xdr:to>
      <xdr:col>107</xdr:col>
      <xdr:colOff>101600</xdr:colOff>
      <xdr:row>76</xdr:row>
      <xdr:rowOff>41988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33115</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34795" y="1306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149320</xdr:rowOff>
    </xdr:from>
    <xdr:to>
      <xdr:col>102</xdr:col>
      <xdr:colOff>114300</xdr:colOff>
      <xdr:row>75</xdr:row>
      <xdr:rowOff>65972</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8656300" y="12836620"/>
          <a:ext cx="889000" cy="8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100444</xdr:rowOff>
    </xdr:from>
    <xdr:to>
      <xdr:col>102</xdr:col>
      <xdr:colOff>165100</xdr:colOff>
      <xdr:row>76</xdr:row>
      <xdr:rowOff>30593</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21722</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45795" y="13051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118833</xdr:rowOff>
    </xdr:from>
    <xdr:to>
      <xdr:col>98</xdr:col>
      <xdr:colOff>38100</xdr:colOff>
      <xdr:row>76</xdr:row>
      <xdr:rowOff>48983</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40110</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56795" y="13070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52040</xdr:rowOff>
    </xdr:from>
    <xdr:to>
      <xdr:col>116</xdr:col>
      <xdr:colOff>114300</xdr:colOff>
      <xdr:row>75</xdr:row>
      <xdr:rowOff>153640</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291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74917</xdr:rowOff>
    </xdr:from>
    <xdr:ext cx="599010"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2762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78594</xdr:rowOff>
    </xdr:from>
    <xdr:to>
      <xdr:col>112</xdr:col>
      <xdr:colOff>38100</xdr:colOff>
      <xdr:row>76</xdr:row>
      <xdr:rowOff>8744</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293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25271</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23795" y="1271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152808</xdr:rowOff>
    </xdr:from>
    <xdr:to>
      <xdr:col>107</xdr:col>
      <xdr:colOff>101600</xdr:colOff>
      <xdr:row>75</xdr:row>
      <xdr:rowOff>82958</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284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99485</xdr:rowOff>
    </xdr:from>
    <xdr:ext cx="59901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34795" y="1261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15172</xdr:rowOff>
    </xdr:from>
    <xdr:to>
      <xdr:col>102</xdr:col>
      <xdr:colOff>165100</xdr:colOff>
      <xdr:row>75</xdr:row>
      <xdr:rowOff>116772</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287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133299</xdr:rowOff>
    </xdr:from>
    <xdr:ext cx="59901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45795" y="12649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98520</xdr:rowOff>
    </xdr:from>
    <xdr:to>
      <xdr:col>98</xdr:col>
      <xdr:colOff>38100</xdr:colOff>
      <xdr:row>75</xdr:row>
      <xdr:rowOff>28670</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278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45197</xdr:rowOff>
    </xdr:from>
    <xdr:ext cx="59901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56795" y="12561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千円で前年度比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千円の増となっている。主な構成項目である維持補修費は、類似団体平均値を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45,409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円を大きく上回る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72,671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が、これは、冬期間の道路維持のための除雪費用が大きな要因と考えられる。また、広大な面積を有している影響から公共施設が多く点在し、ほとんどの施設が老朽化が進んでいることから修繕費用も年々増加傾向にあることも大きな要因であると考えられ、個別施設計画に基づき、施設の再配置や長寿命化を図っていく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福島県只見町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4,178
4,146
747.56
6,495,715
6,294,337
117,113
3,513,588
6,397,718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64001</xdr:rowOff>
    </xdr:from>
    <xdr:to>
      <xdr:col>24</xdr:col>
      <xdr:colOff>62865</xdr:colOff>
      <xdr:row>38</xdr:row>
      <xdr:rowOff>147782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378951"/>
          <a:ext cx="1270" cy="1283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151609</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6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147782</xdr:rowOff>
    </xdr:from>
    <xdr:to>
      <xdr:col>24</xdr:col>
      <xdr:colOff>152400</xdr:colOff>
      <xdr:row>38</xdr:row>
      <xdr:rowOff>147782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62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10678</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515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64001</xdr:rowOff>
    </xdr:from>
    <xdr:to>
      <xdr:col>24</xdr:col>
      <xdr:colOff>152400</xdr:colOff>
      <xdr:row>31</xdr:row>
      <xdr:rowOff>64001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378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169745</xdr:rowOff>
    </xdr:from>
    <xdr:to>
      <xdr:col>24</xdr:col>
      <xdr:colOff>63500</xdr:colOff>
      <xdr:row>38</xdr:row>
      <xdr:rowOff>13007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6513395"/>
          <a:ext cx="838200" cy="1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145920</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18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123043</xdr:rowOff>
    </xdr:from>
    <xdr:to>
      <xdr:col>24</xdr:col>
      <xdr:colOff>114300</xdr:colOff>
      <xdr:row>38</xdr:row>
      <xdr:rowOff>53193</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6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155130</xdr:rowOff>
    </xdr:from>
    <xdr:to>
      <xdr:col>19</xdr:col>
      <xdr:colOff>177800</xdr:colOff>
      <xdr:row>37</xdr:row>
      <xdr:rowOff>169745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6498780"/>
          <a:ext cx="889000" cy="1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113621</xdr:rowOff>
    </xdr:from>
    <xdr:to>
      <xdr:col>20</xdr:col>
      <xdr:colOff>38100</xdr:colOff>
      <xdr:row>38</xdr:row>
      <xdr:rowOff>43771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60298</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23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155130</xdr:rowOff>
    </xdr:from>
    <xdr:to>
      <xdr:col>15</xdr:col>
      <xdr:colOff>50800</xdr:colOff>
      <xdr:row>38</xdr:row>
      <xdr:rowOff>11912</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498780"/>
          <a:ext cx="889000" cy="2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118242</xdr:rowOff>
    </xdr:from>
    <xdr:to>
      <xdr:col>15</xdr:col>
      <xdr:colOff>101600</xdr:colOff>
      <xdr:row>38</xdr:row>
      <xdr:rowOff>48392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39519</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5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2328</xdr:rowOff>
    </xdr:from>
    <xdr:to>
      <xdr:col>10</xdr:col>
      <xdr:colOff>114300</xdr:colOff>
      <xdr:row>38</xdr:row>
      <xdr:rowOff>11912</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6517428"/>
          <a:ext cx="889000" cy="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125215</xdr:rowOff>
    </xdr:from>
    <xdr:to>
      <xdr:col>10</xdr:col>
      <xdr:colOff>165100</xdr:colOff>
      <xdr:row>38</xdr:row>
      <xdr:rowOff>55365</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71892</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2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129297</xdr:rowOff>
    </xdr:from>
    <xdr:to>
      <xdr:col>6</xdr:col>
      <xdr:colOff>38100</xdr:colOff>
      <xdr:row>38</xdr:row>
      <xdr:rowOff>59447</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50574</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5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133657</xdr:rowOff>
    </xdr:from>
    <xdr:to>
      <xdr:col>24</xdr:col>
      <xdr:colOff>114300</xdr:colOff>
      <xdr:row>38</xdr:row>
      <xdr:rowOff>63807</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47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112084</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455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118945</xdr:rowOff>
    </xdr:from>
    <xdr:to>
      <xdr:col>20</xdr:col>
      <xdr:colOff>38100</xdr:colOff>
      <xdr:row>38</xdr:row>
      <xdr:rowOff>49095</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46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40222</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55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104330</xdr:rowOff>
    </xdr:from>
    <xdr:to>
      <xdr:col>15</xdr:col>
      <xdr:colOff>101600</xdr:colOff>
      <xdr:row>38</xdr:row>
      <xdr:rowOff>34480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44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51007</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22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132562</xdr:rowOff>
    </xdr:from>
    <xdr:to>
      <xdr:col>10</xdr:col>
      <xdr:colOff>165100</xdr:colOff>
      <xdr:row>38</xdr:row>
      <xdr:rowOff>62712</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47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53839</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56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122978</xdr:rowOff>
    </xdr:from>
    <xdr:to>
      <xdr:col>6</xdr:col>
      <xdr:colOff>38100</xdr:colOff>
      <xdr:row>38</xdr:row>
      <xdr:rowOff>53128</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46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69655</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24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18191</xdr:rowOff>
    </xdr:from>
    <xdr:to>
      <xdr:col>24</xdr:col>
      <xdr:colOff>62865</xdr:colOff>
      <xdr:row>58</xdr:row>
      <xdr:rowOff>69618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90691"/>
          <a:ext cx="1270" cy="1423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73445</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17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69618</xdr:rowOff>
    </xdr:from>
    <xdr:to>
      <xdr:col>24</xdr:col>
      <xdr:colOff>152400</xdr:colOff>
      <xdr:row>58</xdr:row>
      <xdr:rowOff>69618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1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136318</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65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18191</xdr:rowOff>
    </xdr:from>
    <xdr:to>
      <xdr:col>24</xdr:col>
      <xdr:colOff>152400</xdr:colOff>
      <xdr:row>50</xdr:row>
      <xdr:rowOff>18191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107077</xdr:rowOff>
    </xdr:from>
    <xdr:to>
      <xdr:col>24</xdr:col>
      <xdr:colOff>63500</xdr:colOff>
      <xdr:row>57</xdr:row>
      <xdr:rowOff>146732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879727"/>
          <a:ext cx="838200" cy="39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36751</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37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13874</xdr:rowOff>
    </xdr:from>
    <xdr:to>
      <xdr:col>24</xdr:col>
      <xdr:colOff>114300</xdr:colOff>
      <xdr:row>57</xdr:row>
      <xdr:rowOff>115474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8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146732</xdr:rowOff>
    </xdr:from>
    <xdr:to>
      <xdr:col>19</xdr:col>
      <xdr:colOff>177800</xdr:colOff>
      <xdr:row>58</xdr:row>
      <xdr:rowOff>21898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919382"/>
          <a:ext cx="889000" cy="4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151168</xdr:rowOff>
    </xdr:from>
    <xdr:to>
      <xdr:col>20</xdr:col>
      <xdr:colOff>38100</xdr:colOff>
      <xdr:row>58</xdr:row>
      <xdr:rowOff>81318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9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72445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10016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21898</xdr:rowOff>
    </xdr:from>
    <xdr:to>
      <xdr:col>15</xdr:col>
      <xdr:colOff>50800</xdr:colOff>
      <xdr:row>58</xdr:row>
      <xdr:rowOff>65912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965998"/>
          <a:ext cx="889000" cy="4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114214</xdr:rowOff>
    </xdr:from>
    <xdr:to>
      <xdr:col>15</xdr:col>
      <xdr:colOff>101600</xdr:colOff>
      <xdr:row>58</xdr:row>
      <xdr:rowOff>44364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60891</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662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97500</xdr:rowOff>
    </xdr:from>
    <xdr:to>
      <xdr:col>10</xdr:col>
      <xdr:colOff>114300</xdr:colOff>
      <xdr:row>58</xdr:row>
      <xdr:rowOff>65912</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870150"/>
          <a:ext cx="889000" cy="13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112924</xdr:rowOff>
    </xdr:from>
    <xdr:to>
      <xdr:col>10</xdr:col>
      <xdr:colOff>165100</xdr:colOff>
      <xdr:row>58</xdr:row>
      <xdr:rowOff>43074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8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59601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66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156760</xdr:rowOff>
    </xdr:from>
    <xdr:to>
      <xdr:col>6</xdr:col>
      <xdr:colOff>38100</xdr:colOff>
      <xdr:row>58</xdr:row>
      <xdr:rowOff>86910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78037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1002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56277</xdr:rowOff>
    </xdr:from>
    <xdr:to>
      <xdr:col>24</xdr:col>
      <xdr:colOff>114300</xdr:colOff>
      <xdr:row>57</xdr:row>
      <xdr:rowOff>157877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82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34704</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807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95932</xdr:rowOff>
    </xdr:from>
    <xdr:to>
      <xdr:col>20</xdr:col>
      <xdr:colOff>38100</xdr:colOff>
      <xdr:row>58</xdr:row>
      <xdr:rowOff>26082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86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42609</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643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142548</xdr:rowOff>
    </xdr:from>
    <xdr:to>
      <xdr:col>15</xdr:col>
      <xdr:colOff>101600</xdr:colOff>
      <xdr:row>58</xdr:row>
      <xdr:rowOff>72698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91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63825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10007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15112</xdr:rowOff>
    </xdr:from>
    <xdr:to>
      <xdr:col>10</xdr:col>
      <xdr:colOff>165100</xdr:colOff>
      <xdr:row>58</xdr:row>
      <xdr:rowOff>116712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5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107839</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10051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46700</xdr:rowOff>
    </xdr:from>
    <xdr:to>
      <xdr:col>6</xdr:col>
      <xdr:colOff>38100</xdr:colOff>
      <xdr:row>57</xdr:row>
      <xdr:rowOff>148300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81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164827</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594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91370</xdr:rowOff>
    </xdr:from>
    <xdr:to>
      <xdr:col>24</xdr:col>
      <xdr:colOff>62865</xdr:colOff>
      <xdr:row>77</xdr:row>
      <xdr:rowOff>121782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264320"/>
          <a:ext cx="1270" cy="105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125609</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32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121782</xdr:rowOff>
    </xdr:from>
    <xdr:to>
      <xdr:col>24</xdr:col>
      <xdr:colOff>152400</xdr:colOff>
      <xdr:row>77</xdr:row>
      <xdr:rowOff>121782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32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38047</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2039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373,071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91370</xdr:rowOff>
    </xdr:from>
    <xdr:to>
      <xdr:col>24</xdr:col>
      <xdr:colOff>152400</xdr:colOff>
      <xdr:row>71</xdr:row>
      <xdr:rowOff>91370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2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5211</xdr:rowOff>
    </xdr:from>
    <xdr:to>
      <xdr:col>24</xdr:col>
      <xdr:colOff>63500</xdr:colOff>
      <xdr:row>76</xdr:row>
      <xdr:rowOff>105871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3035411"/>
          <a:ext cx="838200" cy="100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59981</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7472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37104</xdr:rowOff>
    </xdr:from>
    <xdr:to>
      <xdr:col>24</xdr:col>
      <xdr:colOff>114300</xdr:colOff>
      <xdr:row>75</xdr:row>
      <xdr:rowOff>138704</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105871</xdr:rowOff>
    </xdr:from>
    <xdr:to>
      <xdr:col>19</xdr:col>
      <xdr:colOff>177800</xdr:colOff>
      <xdr:row>76</xdr:row>
      <xdr:rowOff>143125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3136071"/>
          <a:ext cx="889000" cy="3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123496</xdr:rowOff>
    </xdr:from>
    <xdr:to>
      <xdr:col>20</xdr:col>
      <xdr:colOff>38100</xdr:colOff>
      <xdr:row>76</xdr:row>
      <xdr:rowOff>53646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9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70173</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757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143125</xdr:rowOff>
    </xdr:from>
    <xdr:to>
      <xdr:col>15</xdr:col>
      <xdr:colOff>50800</xdr:colOff>
      <xdr:row>77</xdr:row>
      <xdr:rowOff>4566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3173325"/>
          <a:ext cx="889000" cy="3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33141</xdr:rowOff>
    </xdr:from>
    <xdr:to>
      <xdr:col>15</xdr:col>
      <xdr:colOff>101600</xdr:colOff>
      <xdr:row>76</xdr:row>
      <xdr:rowOff>134741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06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151267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2838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168650</xdr:rowOff>
    </xdr:from>
    <xdr:to>
      <xdr:col>10</xdr:col>
      <xdr:colOff>114300</xdr:colOff>
      <xdr:row>77</xdr:row>
      <xdr:rowOff>4566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1130300" y="13198850"/>
          <a:ext cx="889000" cy="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163973</xdr:rowOff>
    </xdr:from>
    <xdr:to>
      <xdr:col>10</xdr:col>
      <xdr:colOff>165100</xdr:colOff>
      <xdr:row>76</xdr:row>
      <xdr:rowOff>94123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2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110649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2797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16046</xdr:rowOff>
    </xdr:from>
    <xdr:to>
      <xdr:col>6</xdr:col>
      <xdr:colOff>38100</xdr:colOff>
      <xdr:row>76</xdr:row>
      <xdr:rowOff>117646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04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134173</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2821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125860</xdr:rowOff>
    </xdr:from>
    <xdr:to>
      <xdr:col>24</xdr:col>
      <xdr:colOff>114300</xdr:colOff>
      <xdr:row>76</xdr:row>
      <xdr:rowOff>56009</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9846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104287</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963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55071</xdr:rowOff>
    </xdr:from>
    <xdr:to>
      <xdr:col>20</xdr:col>
      <xdr:colOff>38100</xdr:colOff>
      <xdr:row>76</xdr:row>
      <xdr:rowOff>156671</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308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147798</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317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92325</xdr:rowOff>
    </xdr:from>
    <xdr:to>
      <xdr:col>15</xdr:col>
      <xdr:colOff>101600</xdr:colOff>
      <xdr:row>77</xdr:row>
      <xdr:rowOff>22475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12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13602</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3215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125216</xdr:rowOff>
    </xdr:from>
    <xdr:to>
      <xdr:col>10</xdr:col>
      <xdr:colOff>165100</xdr:colOff>
      <xdr:row>77</xdr:row>
      <xdr:rowOff>55366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15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46493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324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117850</xdr:rowOff>
    </xdr:from>
    <xdr:to>
      <xdr:col>6</xdr:col>
      <xdr:colOff>38100</xdr:colOff>
      <xdr:row>77</xdr:row>
      <xdr:rowOff>48000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14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39127</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324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48031</xdr:rowOff>
    </xdr:from>
    <xdr:to>
      <xdr:col>24</xdr:col>
      <xdr:colOff>62865</xdr:colOff>
      <xdr:row>98</xdr:row>
      <xdr:rowOff>152850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49981"/>
          <a:ext cx="1270" cy="130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156677</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5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152850</xdr:rowOff>
    </xdr:from>
    <xdr:to>
      <xdr:col>24</xdr:col>
      <xdr:colOff>152400</xdr:colOff>
      <xdr:row>98</xdr:row>
      <xdr:rowOff>152850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5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166158</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425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718,120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48031</xdr:rowOff>
    </xdr:from>
    <xdr:to>
      <xdr:col>24</xdr:col>
      <xdr:colOff>152400</xdr:colOff>
      <xdr:row>91</xdr:row>
      <xdr:rowOff>48031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49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67525</xdr:rowOff>
    </xdr:from>
    <xdr:to>
      <xdr:col>24</xdr:col>
      <xdr:colOff>63500</xdr:colOff>
      <xdr:row>98</xdr:row>
      <xdr:rowOff>71090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869625"/>
          <a:ext cx="838200" cy="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155918</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615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133041</xdr:rowOff>
    </xdr:from>
    <xdr:to>
      <xdr:col>24</xdr:col>
      <xdr:colOff>114300</xdr:colOff>
      <xdr:row>98</xdr:row>
      <xdr:rowOff>63191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76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57866</xdr:rowOff>
    </xdr:from>
    <xdr:to>
      <xdr:col>19</xdr:col>
      <xdr:colOff>177800</xdr:colOff>
      <xdr:row>98</xdr:row>
      <xdr:rowOff>71090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908300" y="16859966"/>
          <a:ext cx="889000" cy="1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160052</xdr:rowOff>
    </xdr:from>
    <xdr:to>
      <xdr:col>20</xdr:col>
      <xdr:colOff>38100</xdr:colOff>
      <xdr:row>98</xdr:row>
      <xdr:rowOff>90202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79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106729</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56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57866</xdr:rowOff>
    </xdr:from>
    <xdr:to>
      <xdr:col>15</xdr:col>
      <xdr:colOff>50800</xdr:colOff>
      <xdr:row>98</xdr:row>
      <xdr:rowOff>75964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859966"/>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4790</xdr:rowOff>
    </xdr:from>
    <xdr:to>
      <xdr:col>15</xdr:col>
      <xdr:colOff>101600</xdr:colOff>
      <xdr:row>98</xdr:row>
      <xdr:rowOff>106390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122917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58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63582</xdr:rowOff>
    </xdr:from>
    <xdr:to>
      <xdr:col>10</xdr:col>
      <xdr:colOff>114300</xdr:colOff>
      <xdr:row>98</xdr:row>
      <xdr:rowOff>75964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865682"/>
          <a:ext cx="889000" cy="1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5358</xdr:rowOff>
    </xdr:from>
    <xdr:to>
      <xdr:col>10</xdr:col>
      <xdr:colOff>165100</xdr:colOff>
      <xdr:row>98</xdr:row>
      <xdr:rowOff>106958</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123485</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58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1329</xdr:rowOff>
    </xdr:from>
    <xdr:to>
      <xdr:col>6</xdr:col>
      <xdr:colOff>38100</xdr:colOff>
      <xdr:row>98</xdr:row>
      <xdr:rowOff>102929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119456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57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16725</xdr:rowOff>
    </xdr:from>
    <xdr:to>
      <xdr:col>24</xdr:col>
      <xdr:colOff>114300</xdr:colOff>
      <xdr:row>98</xdr:row>
      <xdr:rowOff>118325</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81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111467</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74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20290</xdr:rowOff>
    </xdr:from>
    <xdr:to>
      <xdr:col>20</xdr:col>
      <xdr:colOff>38100</xdr:colOff>
      <xdr:row>98</xdr:row>
      <xdr:rowOff>121890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8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113017</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91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7066</xdr:rowOff>
    </xdr:from>
    <xdr:to>
      <xdr:col>15</xdr:col>
      <xdr:colOff>101600</xdr:colOff>
      <xdr:row>98</xdr:row>
      <xdr:rowOff>108666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80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99793</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90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25164</xdr:rowOff>
    </xdr:from>
    <xdr:to>
      <xdr:col>10</xdr:col>
      <xdr:colOff>165100</xdr:colOff>
      <xdr:row>98</xdr:row>
      <xdr:rowOff>126764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82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117891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91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12782</xdr:rowOff>
    </xdr:from>
    <xdr:to>
      <xdr:col>6</xdr:col>
      <xdr:colOff>38100</xdr:colOff>
      <xdr:row>98</xdr:row>
      <xdr:rowOff>114382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81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105509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90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69215</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84165"/>
          <a:ext cx="127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15892</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5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69215</xdr:rowOff>
    </xdr:from>
    <xdr:to>
      <xdr:col>55</xdr:col>
      <xdr:colOff>88900</xdr:colOff>
      <xdr:row>31</xdr:row>
      <xdr:rowOff>69215</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8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163195</xdr:rowOff>
    </xdr:from>
    <xdr:to>
      <xdr:col>55</xdr:col>
      <xdr:colOff>0</xdr:colOff>
      <xdr:row>37</xdr:row>
      <xdr:rowOff>156210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163945"/>
          <a:ext cx="838200" cy="33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155338</xdr:rowOff>
    </xdr:from>
    <xdr:ext cx="469744"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9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5461</xdr:rowOff>
    </xdr:from>
    <xdr:to>
      <xdr:col>55</xdr:col>
      <xdr:colOff>50800</xdr:colOff>
      <xdr:row>38</xdr:row>
      <xdr:rowOff>107061</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126873</xdr:rowOff>
    </xdr:from>
    <xdr:to>
      <xdr:col>50</xdr:col>
      <xdr:colOff>114300</xdr:colOff>
      <xdr:row>37</xdr:row>
      <xdr:rowOff>156210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5956173"/>
          <a:ext cx="889000" cy="543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31877</xdr:rowOff>
    </xdr:from>
    <xdr:to>
      <xdr:col>50</xdr:col>
      <xdr:colOff>165100</xdr:colOff>
      <xdr:row>38</xdr:row>
      <xdr:rowOff>133477</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124604</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04428" y="663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17272</xdr:rowOff>
    </xdr:from>
    <xdr:to>
      <xdr:col>45</xdr:col>
      <xdr:colOff>177800</xdr:colOff>
      <xdr:row>34</xdr:row>
      <xdr:rowOff>126873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5846572"/>
          <a:ext cx="889000" cy="10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32893</xdr:rowOff>
    </xdr:from>
    <xdr:to>
      <xdr:col>46</xdr:col>
      <xdr:colOff>38100</xdr:colOff>
      <xdr:row>38</xdr:row>
      <xdr:rowOff>134493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125620</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428" y="664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40259</xdr:rowOff>
    </xdr:from>
    <xdr:to>
      <xdr:col>41</xdr:col>
      <xdr:colOff>50800</xdr:colOff>
      <xdr:row>34</xdr:row>
      <xdr:rowOff>17272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5698109"/>
          <a:ext cx="889000" cy="14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3556</xdr:rowOff>
    </xdr:from>
    <xdr:to>
      <xdr:col>41</xdr:col>
      <xdr:colOff>101600</xdr:colOff>
      <xdr:row>38</xdr:row>
      <xdr:rowOff>105156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96283</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26428" y="661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140843</xdr:rowOff>
    </xdr:from>
    <xdr:to>
      <xdr:col>36</xdr:col>
      <xdr:colOff>165100</xdr:colOff>
      <xdr:row>38</xdr:row>
      <xdr:rowOff>70993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62120</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657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112395</xdr:rowOff>
    </xdr:from>
    <xdr:to>
      <xdr:col>55</xdr:col>
      <xdr:colOff>50800</xdr:colOff>
      <xdr:row>36</xdr:row>
      <xdr:rowOff>42545</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11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135272</xdr:rowOff>
    </xdr:from>
    <xdr:ext cx="469744"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105410</xdr:rowOff>
    </xdr:from>
    <xdr:to>
      <xdr:col>50</xdr:col>
      <xdr:colOff>165100</xdr:colOff>
      <xdr:row>38</xdr:row>
      <xdr:rowOff>35560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52087</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04428"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76073</xdr:rowOff>
    </xdr:from>
    <xdr:to>
      <xdr:col>46</xdr:col>
      <xdr:colOff>38100</xdr:colOff>
      <xdr:row>35</xdr:row>
      <xdr:rowOff>6223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590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22750</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15428" y="568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137922</xdr:rowOff>
    </xdr:from>
    <xdr:to>
      <xdr:col>41</xdr:col>
      <xdr:colOff>101600</xdr:colOff>
      <xdr:row>34</xdr:row>
      <xdr:rowOff>68072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579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84599</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26428" y="557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160909</xdr:rowOff>
    </xdr:from>
    <xdr:to>
      <xdr:col>36</xdr:col>
      <xdr:colOff>165100</xdr:colOff>
      <xdr:row>33</xdr:row>
      <xdr:rowOff>91059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564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107586</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37428" y="542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50163</xdr:rowOff>
    </xdr:from>
    <xdr:to>
      <xdr:col>54</xdr:col>
      <xdr:colOff>189865</xdr:colOff>
      <xdr:row>59</xdr:row>
      <xdr:rowOff>36531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4113"/>
          <a:ext cx="1270" cy="1357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40358</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5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36531</xdr:rowOff>
    </xdr:from>
    <xdr:to>
      <xdr:col>55</xdr:col>
      <xdr:colOff>88900</xdr:colOff>
      <xdr:row>59</xdr:row>
      <xdr:rowOff>36531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5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168290</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693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1,792,503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50163</xdr:rowOff>
    </xdr:from>
    <xdr:to>
      <xdr:col>55</xdr:col>
      <xdr:colOff>88900</xdr:colOff>
      <xdr:row>51</xdr:row>
      <xdr:rowOff>50163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113181</xdr:rowOff>
    </xdr:from>
    <xdr:to>
      <xdr:col>55</xdr:col>
      <xdr:colOff>0</xdr:colOff>
      <xdr:row>58</xdr:row>
      <xdr:rowOff>133372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10057281"/>
          <a:ext cx="838200" cy="2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41201</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9853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62774</xdr:rowOff>
    </xdr:from>
    <xdr:to>
      <xdr:col>55</xdr:col>
      <xdr:colOff>50800</xdr:colOff>
      <xdr:row>58</xdr:row>
      <xdr:rowOff>164374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1000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123610</xdr:rowOff>
    </xdr:from>
    <xdr:to>
      <xdr:col>50</xdr:col>
      <xdr:colOff>114300</xdr:colOff>
      <xdr:row>58</xdr:row>
      <xdr:rowOff>133372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10067710"/>
          <a:ext cx="889000" cy="9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74239</xdr:rowOff>
    </xdr:from>
    <xdr:to>
      <xdr:col>50</xdr:col>
      <xdr:colOff>165100</xdr:colOff>
      <xdr:row>59</xdr:row>
      <xdr:rowOff>4389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1001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20916</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793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123610</xdr:rowOff>
    </xdr:from>
    <xdr:to>
      <xdr:col>45</xdr:col>
      <xdr:colOff>177800</xdr:colOff>
      <xdr:row>58</xdr:row>
      <xdr:rowOff>128148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10067710"/>
          <a:ext cx="889000" cy="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83634</xdr:rowOff>
    </xdr:from>
    <xdr:to>
      <xdr:col>46</xdr:col>
      <xdr:colOff>38100</xdr:colOff>
      <xdr:row>59</xdr:row>
      <xdr:rowOff>13784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1002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4911</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10120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128148</xdr:rowOff>
    </xdr:from>
    <xdr:to>
      <xdr:col>41</xdr:col>
      <xdr:colOff>50800</xdr:colOff>
      <xdr:row>58</xdr:row>
      <xdr:rowOff>129814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10072248"/>
          <a:ext cx="889000" cy="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81732</xdr:rowOff>
    </xdr:from>
    <xdr:to>
      <xdr:col>41</xdr:col>
      <xdr:colOff>101600</xdr:colOff>
      <xdr:row>59</xdr:row>
      <xdr:rowOff>11882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1002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3009</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10118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86951</xdr:rowOff>
    </xdr:from>
    <xdr:to>
      <xdr:col>36</xdr:col>
      <xdr:colOff>165100</xdr:colOff>
      <xdr:row>59</xdr:row>
      <xdr:rowOff>17101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1003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8228</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1012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62381</xdr:rowOff>
    </xdr:from>
    <xdr:to>
      <xdr:col>55</xdr:col>
      <xdr:colOff>50800</xdr:colOff>
      <xdr:row>58</xdr:row>
      <xdr:rowOff>163981</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1000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21758</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79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82572</xdr:rowOff>
    </xdr:from>
    <xdr:to>
      <xdr:col>50</xdr:col>
      <xdr:colOff>165100</xdr:colOff>
      <xdr:row>59</xdr:row>
      <xdr:rowOff>12722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1002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3849</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10119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72810</xdr:rowOff>
    </xdr:from>
    <xdr:to>
      <xdr:col>46</xdr:col>
      <xdr:colOff>38100</xdr:colOff>
      <xdr:row>59</xdr:row>
      <xdr:rowOff>2960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1001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19487</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979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77348</xdr:rowOff>
    </xdr:from>
    <xdr:to>
      <xdr:col>41</xdr:col>
      <xdr:colOff>101600</xdr:colOff>
      <xdr:row>59</xdr:row>
      <xdr:rowOff>7498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1002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24025</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979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79014</xdr:rowOff>
    </xdr:from>
    <xdr:to>
      <xdr:col>36</xdr:col>
      <xdr:colOff>165100</xdr:colOff>
      <xdr:row>59</xdr:row>
      <xdr:rowOff>9164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1002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25691</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9798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37042</xdr:rowOff>
    </xdr:from>
    <xdr:to>
      <xdr:col>54</xdr:col>
      <xdr:colOff>189865</xdr:colOff>
      <xdr:row>79</xdr:row>
      <xdr:rowOff>83601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38542"/>
          <a:ext cx="1270" cy="1589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87428</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63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83601</xdr:rowOff>
    </xdr:from>
    <xdr:to>
      <xdr:col>55</xdr:col>
      <xdr:colOff>88900</xdr:colOff>
      <xdr:row>79</xdr:row>
      <xdr:rowOff>83601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628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155169</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13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491,435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37042</xdr:rowOff>
    </xdr:from>
    <xdr:to>
      <xdr:col>55</xdr:col>
      <xdr:colOff>88900</xdr:colOff>
      <xdr:row>70</xdr:row>
      <xdr:rowOff>37042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119900</xdr:rowOff>
    </xdr:from>
    <xdr:to>
      <xdr:col>55</xdr:col>
      <xdr:colOff>0</xdr:colOff>
      <xdr:row>78</xdr:row>
      <xdr:rowOff>29446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321550"/>
          <a:ext cx="838200" cy="8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160357</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362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10480</xdr:rowOff>
    </xdr:from>
    <xdr:to>
      <xdr:col>55</xdr:col>
      <xdr:colOff>50800</xdr:colOff>
      <xdr:row>78</xdr:row>
      <xdr:rowOff>112080</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38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70520</xdr:rowOff>
    </xdr:from>
    <xdr:to>
      <xdr:col>50</xdr:col>
      <xdr:colOff>114300</xdr:colOff>
      <xdr:row>78</xdr:row>
      <xdr:rowOff>29446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272170"/>
          <a:ext cx="889000" cy="13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71295</xdr:rowOff>
    </xdr:from>
    <xdr:to>
      <xdr:col>50</xdr:col>
      <xdr:colOff>165100</xdr:colOff>
      <xdr:row>79</xdr:row>
      <xdr:rowOff>1445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4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164022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53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70520</xdr:rowOff>
    </xdr:from>
    <xdr:to>
      <xdr:col>45</xdr:col>
      <xdr:colOff>177800</xdr:colOff>
      <xdr:row>77</xdr:row>
      <xdr:rowOff>157302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272170"/>
          <a:ext cx="889000" cy="8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60399</xdr:rowOff>
    </xdr:from>
    <xdr:to>
      <xdr:col>46</xdr:col>
      <xdr:colOff>38100</xdr:colOff>
      <xdr:row>78</xdr:row>
      <xdr:rowOff>161999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3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153126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52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157302</xdr:rowOff>
    </xdr:from>
    <xdr:to>
      <xdr:col>41</xdr:col>
      <xdr:colOff>50800</xdr:colOff>
      <xdr:row>78</xdr:row>
      <xdr:rowOff>19574</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358952"/>
          <a:ext cx="889000" cy="3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28442</xdr:rowOff>
    </xdr:from>
    <xdr:to>
      <xdr:col>41</xdr:col>
      <xdr:colOff>101600</xdr:colOff>
      <xdr:row>78</xdr:row>
      <xdr:rowOff>130042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0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121169</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49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79352</xdr:rowOff>
    </xdr:from>
    <xdr:to>
      <xdr:col>36</xdr:col>
      <xdr:colOff>165100</xdr:colOff>
      <xdr:row>79</xdr:row>
      <xdr:rowOff>9502</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5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629</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54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69100</xdr:rowOff>
    </xdr:from>
    <xdr:to>
      <xdr:col>55</xdr:col>
      <xdr:colOff>50800</xdr:colOff>
      <xdr:row>77</xdr:row>
      <xdr:rowOff>170700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27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91977</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12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150096</xdr:rowOff>
    </xdr:from>
    <xdr:to>
      <xdr:col>50</xdr:col>
      <xdr:colOff>165100</xdr:colOff>
      <xdr:row>78</xdr:row>
      <xdr:rowOff>80246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35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96773</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12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19720</xdr:rowOff>
    </xdr:from>
    <xdr:to>
      <xdr:col>46</xdr:col>
      <xdr:colOff>38100</xdr:colOff>
      <xdr:row>77</xdr:row>
      <xdr:rowOff>121320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22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137847</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50795" y="12996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106502</xdr:rowOff>
    </xdr:from>
    <xdr:to>
      <xdr:col>41</xdr:col>
      <xdr:colOff>101600</xdr:colOff>
      <xdr:row>78</xdr:row>
      <xdr:rowOff>36652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3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53179</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08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140224</xdr:rowOff>
    </xdr:from>
    <xdr:to>
      <xdr:col>36</xdr:col>
      <xdr:colOff>165100</xdr:colOff>
      <xdr:row>78</xdr:row>
      <xdr:rowOff>70374</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34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86901</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11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37012</xdr:rowOff>
    </xdr:from>
    <xdr:to>
      <xdr:col>54</xdr:col>
      <xdr:colOff>189865</xdr:colOff>
      <xdr:row>99</xdr:row>
      <xdr:rowOff>54539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638962"/>
          <a:ext cx="1270" cy="1389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58366</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703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54539</xdr:rowOff>
    </xdr:from>
    <xdr:to>
      <xdr:col>55</xdr:col>
      <xdr:colOff>88900</xdr:colOff>
      <xdr:row>99</xdr:row>
      <xdr:rowOff>54539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7028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155139</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414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877,889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37012</xdr:rowOff>
    </xdr:from>
    <xdr:to>
      <xdr:col>55</xdr:col>
      <xdr:colOff>88900</xdr:colOff>
      <xdr:row>91</xdr:row>
      <xdr:rowOff>37012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63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34218</xdr:rowOff>
    </xdr:from>
    <xdr:to>
      <xdr:col>55</xdr:col>
      <xdr:colOff>0</xdr:colOff>
      <xdr:row>98</xdr:row>
      <xdr:rowOff>35229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836318"/>
          <a:ext cx="838200" cy="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140915</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771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162488</xdr:rowOff>
    </xdr:from>
    <xdr:to>
      <xdr:col>55</xdr:col>
      <xdr:colOff>50800</xdr:colOff>
      <xdr:row>98</xdr:row>
      <xdr:rowOff>92638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79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170179</xdr:rowOff>
    </xdr:from>
    <xdr:to>
      <xdr:col>50</xdr:col>
      <xdr:colOff>114300</xdr:colOff>
      <xdr:row>98</xdr:row>
      <xdr:rowOff>34218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800829"/>
          <a:ext cx="889000" cy="3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22197</xdr:rowOff>
    </xdr:from>
    <xdr:to>
      <xdr:col>50</xdr:col>
      <xdr:colOff>165100</xdr:colOff>
      <xdr:row>98</xdr:row>
      <xdr:rowOff>123797</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82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114924</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917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167216</xdr:rowOff>
    </xdr:from>
    <xdr:to>
      <xdr:col>45</xdr:col>
      <xdr:colOff>177800</xdr:colOff>
      <xdr:row>97</xdr:row>
      <xdr:rowOff>170179</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797866"/>
          <a:ext cx="889000" cy="2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12247</xdr:rowOff>
    </xdr:from>
    <xdr:to>
      <xdr:col>46</xdr:col>
      <xdr:colOff>38100</xdr:colOff>
      <xdr:row>98</xdr:row>
      <xdr:rowOff>113847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81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104974</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90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167216</xdr:rowOff>
    </xdr:from>
    <xdr:to>
      <xdr:col>41</xdr:col>
      <xdr:colOff>50800</xdr:colOff>
      <xdr:row>98</xdr:row>
      <xdr:rowOff>36967</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797866"/>
          <a:ext cx="889000" cy="4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145348</xdr:rowOff>
    </xdr:from>
    <xdr:to>
      <xdr:col>41</xdr:col>
      <xdr:colOff>101600</xdr:colOff>
      <xdr:row>98</xdr:row>
      <xdr:rowOff>75498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77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66625</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86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5973</xdr:rowOff>
    </xdr:from>
    <xdr:to>
      <xdr:col>36</xdr:col>
      <xdr:colOff>165100</xdr:colOff>
      <xdr:row>98</xdr:row>
      <xdr:rowOff>107573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80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98700</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900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155879</xdr:rowOff>
    </xdr:from>
    <xdr:to>
      <xdr:col>55</xdr:col>
      <xdr:colOff>50800</xdr:colOff>
      <xdr:row>98</xdr:row>
      <xdr:rowOff>86029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78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7306</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637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154868</xdr:rowOff>
    </xdr:from>
    <xdr:to>
      <xdr:col>50</xdr:col>
      <xdr:colOff>165100</xdr:colOff>
      <xdr:row>98</xdr:row>
      <xdr:rowOff>85018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78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101545</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6560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119379</xdr:rowOff>
    </xdr:from>
    <xdr:to>
      <xdr:col>46</xdr:col>
      <xdr:colOff>38100</xdr:colOff>
      <xdr:row>98</xdr:row>
      <xdr:rowOff>49529</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75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66056</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6525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116416</xdr:rowOff>
    </xdr:from>
    <xdr:to>
      <xdr:col>41</xdr:col>
      <xdr:colOff>101600</xdr:colOff>
      <xdr:row>98</xdr:row>
      <xdr:rowOff>46566</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74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63093</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61795" y="16522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157617</xdr:rowOff>
    </xdr:from>
    <xdr:to>
      <xdr:col>36</xdr:col>
      <xdr:colOff>165100</xdr:colOff>
      <xdr:row>98</xdr:row>
      <xdr:rowOff>87767</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78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104294</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672795" y="16563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84744</xdr:rowOff>
    </xdr:from>
    <xdr:to>
      <xdr:col>85</xdr:col>
      <xdr:colOff>126364</xdr:colOff>
      <xdr:row>38</xdr:row>
      <xdr:rowOff>162575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28244"/>
          <a:ext cx="1269" cy="1449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166402</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8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162575</xdr:rowOff>
    </xdr:from>
    <xdr:to>
      <xdr:col>86</xdr:col>
      <xdr:colOff>25400</xdr:colOff>
      <xdr:row>38</xdr:row>
      <xdr:rowOff>162575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77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31421</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03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84744</xdr:rowOff>
    </xdr:from>
    <xdr:to>
      <xdr:col>86</xdr:col>
      <xdr:colOff>25400</xdr:colOff>
      <xdr:row>30</xdr:row>
      <xdr:rowOff>84744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2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60810</xdr:rowOff>
    </xdr:from>
    <xdr:to>
      <xdr:col>85</xdr:col>
      <xdr:colOff>127000</xdr:colOff>
      <xdr:row>36</xdr:row>
      <xdr:rowOff>28646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5547210"/>
          <a:ext cx="838200" cy="65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26812</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1990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48385</xdr:rowOff>
    </xdr:from>
    <xdr:to>
      <xdr:col>85</xdr:col>
      <xdr:colOff>177800</xdr:colOff>
      <xdr:row>36</xdr:row>
      <xdr:rowOff>149985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220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60810</xdr:rowOff>
    </xdr:from>
    <xdr:to>
      <xdr:col>81</xdr:col>
      <xdr:colOff>50800</xdr:colOff>
      <xdr:row>34</xdr:row>
      <xdr:rowOff>104343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5547210"/>
          <a:ext cx="889000" cy="38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150150</xdr:rowOff>
    </xdr:from>
    <xdr:to>
      <xdr:col>81</xdr:col>
      <xdr:colOff>101600</xdr:colOff>
      <xdr:row>36</xdr:row>
      <xdr:rowOff>80300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15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71427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24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104343</xdr:rowOff>
    </xdr:from>
    <xdr:to>
      <xdr:col>76</xdr:col>
      <xdr:colOff>114300</xdr:colOff>
      <xdr:row>36</xdr:row>
      <xdr:rowOff>109395</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5933643"/>
          <a:ext cx="889000" cy="34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90843</xdr:rowOff>
    </xdr:from>
    <xdr:to>
      <xdr:col>76</xdr:col>
      <xdr:colOff>165100</xdr:colOff>
      <xdr:row>37</xdr:row>
      <xdr:rowOff>20993</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2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12120</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35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109395</xdr:rowOff>
    </xdr:from>
    <xdr:to>
      <xdr:col>71</xdr:col>
      <xdr:colOff>177800</xdr:colOff>
      <xdr:row>37</xdr:row>
      <xdr:rowOff>15738</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281595"/>
          <a:ext cx="889000" cy="7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4341</xdr:rowOff>
    </xdr:from>
    <xdr:to>
      <xdr:col>72</xdr:col>
      <xdr:colOff>38100</xdr:colOff>
      <xdr:row>37</xdr:row>
      <xdr:rowOff>105941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4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97068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44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136411</xdr:rowOff>
    </xdr:from>
    <xdr:to>
      <xdr:col>67</xdr:col>
      <xdr:colOff>101600</xdr:colOff>
      <xdr:row>37</xdr:row>
      <xdr:rowOff>66561</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30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57688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40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149296</xdr:rowOff>
    </xdr:from>
    <xdr:to>
      <xdr:col>85</xdr:col>
      <xdr:colOff>177800</xdr:colOff>
      <xdr:row>36</xdr:row>
      <xdr:rowOff>79446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15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723</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00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10010</xdr:rowOff>
    </xdr:from>
    <xdr:to>
      <xdr:col>81</xdr:col>
      <xdr:colOff>101600</xdr:colOff>
      <xdr:row>32</xdr:row>
      <xdr:rowOff>111610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549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30</xdr:row>
      <xdr:rowOff>128137</xdr:rowOff>
    </xdr:from>
    <xdr:ext cx="59901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181795" y="5271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53543</xdr:rowOff>
    </xdr:from>
    <xdr:to>
      <xdr:col>76</xdr:col>
      <xdr:colOff>165100</xdr:colOff>
      <xdr:row>34</xdr:row>
      <xdr:rowOff>155143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58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33</xdr:row>
      <xdr:rowOff>220</xdr:rowOff>
    </xdr:from>
    <xdr:ext cx="59901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292795" y="5658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58595</xdr:rowOff>
    </xdr:from>
    <xdr:to>
      <xdr:col>72</xdr:col>
      <xdr:colOff>38100</xdr:colOff>
      <xdr:row>36</xdr:row>
      <xdr:rowOff>160195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23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5272</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00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136388</xdr:rowOff>
    </xdr:from>
    <xdr:to>
      <xdr:col>67</xdr:col>
      <xdr:colOff>101600</xdr:colOff>
      <xdr:row>37</xdr:row>
      <xdr:rowOff>66538</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30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83065</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08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132644</xdr:rowOff>
    </xdr:from>
    <xdr:to>
      <xdr:col>85</xdr:col>
      <xdr:colOff>126364</xdr:colOff>
      <xdr:row>57</xdr:row>
      <xdr:rowOff>159398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05144"/>
          <a:ext cx="1269" cy="122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163225</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993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159398</xdr:rowOff>
    </xdr:from>
    <xdr:to>
      <xdr:col>86</xdr:col>
      <xdr:colOff>25400</xdr:colOff>
      <xdr:row>57</xdr:row>
      <xdr:rowOff>159398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993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79321</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8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132644</xdr:rowOff>
    </xdr:from>
    <xdr:to>
      <xdr:col>86</xdr:col>
      <xdr:colOff>25400</xdr:colOff>
      <xdr:row>50</xdr:row>
      <xdr:rowOff>132644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0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9165</xdr:rowOff>
    </xdr:from>
    <xdr:to>
      <xdr:col>85</xdr:col>
      <xdr:colOff>127000</xdr:colOff>
      <xdr:row>55</xdr:row>
      <xdr:rowOff>78618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267465"/>
          <a:ext cx="838200" cy="24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59037</xdr:rowOff>
    </xdr:from>
    <xdr:ext cx="599010"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660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80610</xdr:rowOff>
    </xdr:from>
    <xdr:to>
      <xdr:col>85</xdr:col>
      <xdr:colOff>177800</xdr:colOff>
      <xdr:row>57</xdr:row>
      <xdr:rowOff>10760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68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78618</xdr:rowOff>
    </xdr:from>
    <xdr:to>
      <xdr:col>81</xdr:col>
      <xdr:colOff>50800</xdr:colOff>
      <xdr:row>56</xdr:row>
      <xdr:rowOff>64799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508368"/>
          <a:ext cx="889000" cy="15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86690</xdr:rowOff>
    </xdr:from>
    <xdr:to>
      <xdr:col>81</xdr:col>
      <xdr:colOff>101600</xdr:colOff>
      <xdr:row>57</xdr:row>
      <xdr:rowOff>16840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7967</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181795" y="978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64799</xdr:rowOff>
    </xdr:from>
    <xdr:to>
      <xdr:col>76</xdr:col>
      <xdr:colOff>114300</xdr:colOff>
      <xdr:row>56</xdr:row>
      <xdr:rowOff>82889</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665999"/>
          <a:ext cx="889000" cy="1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89083</xdr:rowOff>
    </xdr:from>
    <xdr:to>
      <xdr:col>76</xdr:col>
      <xdr:colOff>165100</xdr:colOff>
      <xdr:row>57</xdr:row>
      <xdr:rowOff>19233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10360</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292795" y="9783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152402</xdr:rowOff>
    </xdr:from>
    <xdr:to>
      <xdr:col>71</xdr:col>
      <xdr:colOff>177800</xdr:colOff>
      <xdr:row>56</xdr:row>
      <xdr:rowOff>82889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9410702"/>
          <a:ext cx="889000" cy="27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40833</xdr:rowOff>
    </xdr:from>
    <xdr:to>
      <xdr:col>72</xdr:col>
      <xdr:colOff>38100</xdr:colOff>
      <xdr:row>56</xdr:row>
      <xdr:rowOff>142433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6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133560</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03795" y="9734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101043</xdr:rowOff>
    </xdr:from>
    <xdr:to>
      <xdr:col>67</xdr:col>
      <xdr:colOff>101600</xdr:colOff>
      <xdr:row>57</xdr:row>
      <xdr:rowOff>31193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70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22320</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14795" y="9794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129815</xdr:rowOff>
    </xdr:from>
    <xdr:to>
      <xdr:col>85</xdr:col>
      <xdr:colOff>177800</xdr:colOff>
      <xdr:row>54</xdr:row>
      <xdr:rowOff>59965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21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152692</xdr:rowOff>
    </xdr:from>
    <xdr:ext cx="599010"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068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27818</xdr:rowOff>
    </xdr:from>
    <xdr:to>
      <xdr:col>81</xdr:col>
      <xdr:colOff>101600</xdr:colOff>
      <xdr:row>55</xdr:row>
      <xdr:rowOff>129418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45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145945</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181795" y="9232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13999</xdr:rowOff>
    </xdr:from>
    <xdr:to>
      <xdr:col>76</xdr:col>
      <xdr:colOff>165100</xdr:colOff>
      <xdr:row>56</xdr:row>
      <xdr:rowOff>115599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61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132126</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292795" y="9390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32089</xdr:rowOff>
    </xdr:from>
    <xdr:to>
      <xdr:col>72</xdr:col>
      <xdr:colOff>38100</xdr:colOff>
      <xdr:row>56</xdr:row>
      <xdr:rowOff>133689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63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150216</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03795" y="940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101602</xdr:rowOff>
    </xdr:from>
    <xdr:to>
      <xdr:col>67</xdr:col>
      <xdr:colOff>101600</xdr:colOff>
      <xdr:row>55</xdr:row>
      <xdr:rowOff>31752</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35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48279</xdr:rowOff>
    </xdr:from>
    <xdr:ext cx="59901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14795" y="9135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97266</xdr:rowOff>
    </xdr:from>
    <xdr:to>
      <xdr:col>85</xdr:col>
      <xdr:colOff>126364</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270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43943</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204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692,275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97266</xdr:rowOff>
    </xdr:from>
    <xdr:to>
      <xdr:col>86</xdr:col>
      <xdr:colOff>25400</xdr:colOff>
      <xdr:row>71</xdr:row>
      <xdr:rowOff>97266</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27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135122</xdr:rowOff>
    </xdr:from>
    <xdr:to>
      <xdr:col>85</xdr:col>
      <xdr:colOff>127000</xdr:colOff>
      <xdr:row>79</xdr:row>
      <xdr:rowOff>5319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508222"/>
          <a:ext cx="838200" cy="4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127607</xdr:rowOff>
    </xdr:from>
    <xdr:ext cx="534377"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329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104730</xdr:rowOff>
    </xdr:from>
    <xdr:to>
      <xdr:col>85</xdr:col>
      <xdr:colOff>177800</xdr:colOff>
      <xdr:row>79</xdr:row>
      <xdr:rowOff>34880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118478</xdr:rowOff>
    </xdr:from>
    <xdr:to>
      <xdr:col>81</xdr:col>
      <xdr:colOff>50800</xdr:colOff>
      <xdr:row>78</xdr:row>
      <xdr:rowOff>135122</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491578"/>
          <a:ext cx="889000" cy="1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138331</xdr:rowOff>
    </xdr:from>
    <xdr:to>
      <xdr:col>81</xdr:col>
      <xdr:colOff>101600</xdr:colOff>
      <xdr:row>79</xdr:row>
      <xdr:rowOff>68481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1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59608</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14111" y="1360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89260</xdr:rowOff>
    </xdr:from>
    <xdr:to>
      <xdr:col>76</xdr:col>
      <xdr:colOff>114300</xdr:colOff>
      <xdr:row>78</xdr:row>
      <xdr:rowOff>118478</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3462360"/>
          <a:ext cx="889000" cy="2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141585</xdr:rowOff>
    </xdr:from>
    <xdr:to>
      <xdr:col>76</xdr:col>
      <xdr:colOff>165100</xdr:colOff>
      <xdr:row>79</xdr:row>
      <xdr:rowOff>71735</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1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62862</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25111" y="1360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89260</xdr:rowOff>
    </xdr:from>
    <xdr:to>
      <xdr:col>71</xdr:col>
      <xdr:colOff>177800</xdr:colOff>
      <xdr:row>78</xdr:row>
      <xdr:rowOff>150485</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2814300" y="13462360"/>
          <a:ext cx="889000" cy="6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144042</xdr:rowOff>
    </xdr:from>
    <xdr:to>
      <xdr:col>72</xdr:col>
      <xdr:colOff>38100</xdr:colOff>
      <xdr:row>79</xdr:row>
      <xdr:rowOff>74192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1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65319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36111" y="1360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148416</xdr:rowOff>
    </xdr:from>
    <xdr:to>
      <xdr:col>67</xdr:col>
      <xdr:colOff>101600</xdr:colOff>
      <xdr:row>79</xdr:row>
      <xdr:rowOff>78566</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2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69693</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61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125969</xdr:rowOff>
    </xdr:from>
    <xdr:to>
      <xdr:col>85</xdr:col>
      <xdr:colOff>177800</xdr:colOff>
      <xdr:row>79</xdr:row>
      <xdr:rowOff>56119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49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83157</xdr:rowOff>
    </xdr:from>
    <xdr:ext cx="534377"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45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84322</xdr:rowOff>
    </xdr:from>
    <xdr:to>
      <xdr:col>81</xdr:col>
      <xdr:colOff>101600</xdr:colOff>
      <xdr:row>79</xdr:row>
      <xdr:rowOff>14472</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45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30999</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14111" y="1323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67678</xdr:rowOff>
    </xdr:from>
    <xdr:to>
      <xdr:col>76</xdr:col>
      <xdr:colOff>165100</xdr:colOff>
      <xdr:row>78</xdr:row>
      <xdr:rowOff>169278</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44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14355</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325111" y="1321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38460</xdr:rowOff>
    </xdr:from>
    <xdr:to>
      <xdr:col>72</xdr:col>
      <xdr:colOff>38100</xdr:colOff>
      <xdr:row>78</xdr:row>
      <xdr:rowOff>140060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41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156587</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436111" y="1318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99685</xdr:rowOff>
    </xdr:from>
    <xdr:to>
      <xdr:col>67</xdr:col>
      <xdr:colOff>101600</xdr:colOff>
      <xdr:row>79</xdr:row>
      <xdr:rowOff>29835</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47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46362</xdr:rowOff>
    </xdr:from>
    <xdr:ext cx="534377"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547111" y="1324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100406</xdr:rowOff>
    </xdr:from>
    <xdr:to>
      <xdr:col>85</xdr:col>
      <xdr:colOff>126364</xdr:colOff>
      <xdr:row>98</xdr:row>
      <xdr:rowOff>138157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702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141984</xdr:rowOff>
    </xdr:from>
    <xdr:ext cx="378565"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44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138157</xdr:rowOff>
    </xdr:from>
    <xdr:to>
      <xdr:col>86</xdr:col>
      <xdr:colOff>25400</xdr:colOff>
      <xdr:row>98</xdr:row>
      <xdr:rowOff>138157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4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47083</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477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100406</xdr:rowOff>
    </xdr:from>
    <xdr:to>
      <xdr:col>86</xdr:col>
      <xdr:colOff>25400</xdr:colOff>
      <xdr:row>91</xdr:row>
      <xdr:rowOff>100406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70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3718</xdr:rowOff>
    </xdr:from>
    <xdr:to>
      <xdr:col>85</xdr:col>
      <xdr:colOff>127000</xdr:colOff>
      <xdr:row>97</xdr:row>
      <xdr:rowOff>28952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634368"/>
          <a:ext cx="838200" cy="2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128841</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588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150414</xdr:rowOff>
    </xdr:from>
    <xdr:to>
      <xdr:col>85</xdr:col>
      <xdr:colOff>177800</xdr:colOff>
      <xdr:row>97</xdr:row>
      <xdr:rowOff>80564</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28952</xdr:rowOff>
    </xdr:from>
    <xdr:to>
      <xdr:col>81</xdr:col>
      <xdr:colOff>50800</xdr:colOff>
      <xdr:row>97</xdr:row>
      <xdr:rowOff>36860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659602"/>
          <a:ext cx="889000" cy="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169298</xdr:rowOff>
    </xdr:from>
    <xdr:to>
      <xdr:col>81</xdr:col>
      <xdr:colOff>101600</xdr:colOff>
      <xdr:row>97</xdr:row>
      <xdr:rowOff>99448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2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90575</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72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94250</xdr:rowOff>
    </xdr:from>
    <xdr:to>
      <xdr:col>76</xdr:col>
      <xdr:colOff>114300</xdr:colOff>
      <xdr:row>97</xdr:row>
      <xdr:rowOff>36860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553450"/>
          <a:ext cx="889000" cy="11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16720</xdr:rowOff>
    </xdr:from>
    <xdr:to>
      <xdr:col>76</xdr:col>
      <xdr:colOff>165100</xdr:colOff>
      <xdr:row>97</xdr:row>
      <xdr:rowOff>118320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109447</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740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94250</xdr:rowOff>
    </xdr:from>
    <xdr:to>
      <xdr:col>71</xdr:col>
      <xdr:colOff>177800</xdr:colOff>
      <xdr:row>97</xdr:row>
      <xdr:rowOff>75995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553450"/>
          <a:ext cx="889000" cy="15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18104</xdr:rowOff>
    </xdr:from>
    <xdr:to>
      <xdr:col>72</xdr:col>
      <xdr:colOff>38100</xdr:colOff>
      <xdr:row>97</xdr:row>
      <xdr:rowOff>119704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4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110831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74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16743</xdr:rowOff>
    </xdr:from>
    <xdr:to>
      <xdr:col>67</xdr:col>
      <xdr:colOff>101600</xdr:colOff>
      <xdr:row>97</xdr:row>
      <xdr:rowOff>118343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134870</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42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124368</xdr:rowOff>
    </xdr:from>
    <xdr:to>
      <xdr:col>85</xdr:col>
      <xdr:colOff>177800</xdr:colOff>
      <xdr:row>97</xdr:row>
      <xdr:rowOff>54518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58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147245</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43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149602</xdr:rowOff>
    </xdr:from>
    <xdr:to>
      <xdr:col>81</xdr:col>
      <xdr:colOff>101600</xdr:colOff>
      <xdr:row>97</xdr:row>
      <xdr:rowOff>79752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60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96279</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38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157510</xdr:rowOff>
    </xdr:from>
    <xdr:to>
      <xdr:col>76</xdr:col>
      <xdr:colOff>165100</xdr:colOff>
      <xdr:row>97</xdr:row>
      <xdr:rowOff>87660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61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104187</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39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43450</xdr:rowOff>
    </xdr:from>
    <xdr:to>
      <xdr:col>72</xdr:col>
      <xdr:colOff>38100</xdr:colOff>
      <xdr:row>96</xdr:row>
      <xdr:rowOff>145050</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50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161577</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27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25195</xdr:rowOff>
    </xdr:from>
    <xdr:to>
      <xdr:col>67</xdr:col>
      <xdr:colOff>101600</xdr:colOff>
      <xdr:row>97</xdr:row>
      <xdr:rowOff>126795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65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117922</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74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10533</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97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99433</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430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76556</xdr:rowOff>
    </xdr:from>
    <xdr:to>
      <xdr:col>116</xdr:col>
      <xdr:colOff>114300</xdr:colOff>
      <xdr:row>39</xdr:row>
      <xdr:rowOff>6706</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74635</xdr:rowOff>
    </xdr:from>
    <xdr:to>
      <xdr:col>107</xdr:col>
      <xdr:colOff>101600</xdr:colOff>
      <xdr:row>39</xdr:row>
      <xdr:rowOff>4785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8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21312</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649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33487</xdr:rowOff>
    </xdr:from>
    <xdr:to>
      <xdr:col>102</xdr:col>
      <xdr:colOff>165100</xdr:colOff>
      <xdr:row>38</xdr:row>
      <xdr:rowOff>135087</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4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151614</xdr:rowOff>
    </xdr:from>
    <xdr:ext cx="469744"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10428" y="6323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80579</xdr:rowOff>
    </xdr:from>
    <xdr:to>
      <xdr:col>98</xdr:col>
      <xdr:colOff>38100</xdr:colOff>
      <xdr:row>39</xdr:row>
      <xdr:rowOff>10729</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9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27256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70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54983</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70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35577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・商工費は類似団体平均値を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34,550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円上回る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98,563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円と一人当たりのコストが高い状況となっているが、これは、町内利用商品券発行事業など、新型コロナウイルス感染症対応地方創生臨時交付金を活用した事業者支援を行ったことが主な要因である。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・教育費は類似団体平均値を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122,085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円上回る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234,261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円と一人当たりのコストが高い状況となっているが、これは、国重要有形民俗文化財を収める民具収蔵庫の建築に要する費用が大きな要因である。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・公債費は類似団体平均値を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11,394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円上回る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134,485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円と一人当たりのコストが高い状況となっているが、地方債の元利償還金が年々増加する見込みであるため、優良債と基金の有効活用を図り、負担の抑制に努める。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福島県只見町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財政調整基金については、決算剰余金など計画的な積立により、適正とされる標準財政規模の</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％を大きく上回っている。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実質収支については、望ましいとされる標準財政規模の３～５％範囲の</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3.33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％となっているが、新型コロナウイルス感染症に対応した事業の実施のため、財政調整基金</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130,000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千円を取り崩したことにより実質単年度収支はマイナスとなった。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福島県只見町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おおむね黒字で推移しており、一般会計以外の特別会計は大きな変動なく推移している。一般会計については、年度によって増減はしているものの、ここ数年は地方交付税が一定水準で推移しており黒字を維持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2">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6495715</v>
      </c>
      <c r="BO4" s="433"/>
      <c r="BP4" s="433"/>
      <c r="BQ4" s="433"/>
      <c r="BR4" s="433"/>
      <c r="BS4" s="433"/>
      <c r="BT4" s="433"/>
      <c r="BU4" s="434"/>
      <c r="BV4" s="432">
        <v>6177061</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3.3</v>
      </c>
      <c r="CU4" s="439"/>
      <c r="CV4" s="439"/>
      <c r="CW4" s="439"/>
      <c r="CX4" s="439"/>
      <c r="CY4" s="439"/>
      <c r="CZ4" s="439"/>
      <c r="DA4" s="440"/>
      <c r="DB4" s="438">
        <v>2.2999999999999998</v>
      </c>
      <c r="DC4" s="439"/>
      <c r="DD4" s="439"/>
      <c r="DE4" s="439"/>
      <c r="DF4" s="439"/>
      <c r="DG4" s="439"/>
      <c r="DH4" s="439"/>
      <c r="DI4" s="440"/>
      <c r="DJ4" s="186"/>
      <c r="DK4" s="186"/>
      <c r="DL4" s="186"/>
      <c r="DM4" s="186"/>
      <c r="DN4" s="186"/>
      <c r="DO4" s="186"/>
    </row>
    <row r="5" spans="1:119" ht="18.75" customHeight="1" x14ac:dyDescent="0.2">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6294337</v>
      </c>
      <c r="BO5" s="470"/>
      <c r="BP5" s="470"/>
      <c r="BQ5" s="470"/>
      <c r="BR5" s="470"/>
      <c r="BS5" s="470"/>
      <c r="BT5" s="470"/>
      <c r="BU5" s="471"/>
      <c r="BV5" s="469">
        <v>6034440</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82.5</v>
      </c>
      <c r="CU5" s="467"/>
      <c r="CV5" s="467"/>
      <c r="CW5" s="467"/>
      <c r="CX5" s="467"/>
      <c r="CY5" s="467"/>
      <c r="CZ5" s="467"/>
      <c r="DA5" s="468"/>
      <c r="DB5" s="466">
        <v>80.8</v>
      </c>
      <c r="DC5" s="467"/>
      <c r="DD5" s="467"/>
      <c r="DE5" s="467"/>
      <c r="DF5" s="467"/>
      <c r="DG5" s="467"/>
      <c r="DH5" s="467"/>
      <c r="DI5" s="468"/>
      <c r="DJ5" s="186"/>
      <c r="DK5" s="186"/>
      <c r="DL5" s="186"/>
      <c r="DM5" s="186"/>
      <c r="DN5" s="186"/>
      <c r="DO5" s="186"/>
    </row>
    <row r="6" spans="1:119" ht="18.75" customHeight="1" x14ac:dyDescent="0.2">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93</v>
      </c>
      <c r="AV6" s="502"/>
      <c r="AW6" s="502"/>
      <c r="AX6" s="502"/>
      <c r="AY6" s="503" t="s">
        <v>101</v>
      </c>
      <c r="AZ6" s="504"/>
      <c r="BA6" s="504"/>
      <c r="BB6" s="504"/>
      <c r="BC6" s="504"/>
      <c r="BD6" s="504"/>
      <c r="BE6" s="504"/>
      <c r="BF6" s="504"/>
      <c r="BG6" s="504"/>
      <c r="BH6" s="504"/>
      <c r="BI6" s="504"/>
      <c r="BJ6" s="504"/>
      <c r="BK6" s="504"/>
      <c r="BL6" s="504"/>
      <c r="BM6" s="505"/>
      <c r="BN6" s="469">
        <v>201378</v>
      </c>
      <c r="BO6" s="470"/>
      <c r="BP6" s="470"/>
      <c r="BQ6" s="470"/>
      <c r="BR6" s="470"/>
      <c r="BS6" s="470"/>
      <c r="BT6" s="470"/>
      <c r="BU6" s="471"/>
      <c r="BV6" s="469">
        <v>142621</v>
      </c>
      <c r="BW6" s="470"/>
      <c r="BX6" s="470"/>
      <c r="BY6" s="470"/>
      <c r="BZ6" s="470"/>
      <c r="CA6" s="470"/>
      <c r="CB6" s="470"/>
      <c r="CC6" s="471"/>
      <c r="CD6" s="472" t="s">
        <v>102</v>
      </c>
      <c r="CE6" s="473"/>
      <c r="CF6" s="473"/>
      <c r="CG6" s="473"/>
      <c r="CH6" s="473"/>
      <c r="CI6" s="473"/>
      <c r="CJ6" s="473"/>
      <c r="CK6" s="473"/>
      <c r="CL6" s="473"/>
      <c r="CM6" s="473"/>
      <c r="CN6" s="473"/>
      <c r="CO6" s="473"/>
      <c r="CP6" s="473"/>
      <c r="CQ6" s="473"/>
      <c r="CR6" s="473"/>
      <c r="CS6" s="474"/>
      <c r="CT6" s="506">
        <v>85.1</v>
      </c>
      <c r="CU6" s="507"/>
      <c r="CV6" s="507"/>
      <c r="CW6" s="507"/>
      <c r="CX6" s="507"/>
      <c r="CY6" s="507"/>
      <c r="CZ6" s="507"/>
      <c r="DA6" s="508"/>
      <c r="DB6" s="506">
        <v>83.3</v>
      </c>
      <c r="DC6" s="507"/>
      <c r="DD6" s="507"/>
      <c r="DE6" s="507"/>
      <c r="DF6" s="507"/>
      <c r="DG6" s="507"/>
      <c r="DH6" s="507"/>
      <c r="DI6" s="508"/>
      <c r="DJ6" s="186"/>
      <c r="DK6" s="186"/>
      <c r="DL6" s="186"/>
      <c r="DM6" s="186"/>
      <c r="DN6" s="186"/>
      <c r="DO6" s="186"/>
    </row>
    <row r="7" spans="1:119" ht="18.75" customHeight="1" x14ac:dyDescent="0.2">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103</v>
      </c>
      <c r="AN7" s="499"/>
      <c r="AO7" s="499"/>
      <c r="AP7" s="499"/>
      <c r="AQ7" s="499"/>
      <c r="AR7" s="499"/>
      <c r="AS7" s="499"/>
      <c r="AT7" s="500"/>
      <c r="AU7" s="501" t="s">
        <v>104</v>
      </c>
      <c r="AV7" s="502"/>
      <c r="AW7" s="502"/>
      <c r="AX7" s="502"/>
      <c r="AY7" s="503" t="s">
        <v>105</v>
      </c>
      <c r="AZ7" s="504"/>
      <c r="BA7" s="504"/>
      <c r="BB7" s="504"/>
      <c r="BC7" s="504"/>
      <c r="BD7" s="504"/>
      <c r="BE7" s="504"/>
      <c r="BF7" s="504"/>
      <c r="BG7" s="504"/>
      <c r="BH7" s="504"/>
      <c r="BI7" s="504"/>
      <c r="BJ7" s="504"/>
      <c r="BK7" s="504"/>
      <c r="BL7" s="504"/>
      <c r="BM7" s="505"/>
      <c r="BN7" s="469">
        <v>84265</v>
      </c>
      <c r="BO7" s="470"/>
      <c r="BP7" s="470"/>
      <c r="BQ7" s="470"/>
      <c r="BR7" s="470"/>
      <c r="BS7" s="470"/>
      <c r="BT7" s="470"/>
      <c r="BU7" s="471"/>
      <c r="BV7" s="469">
        <v>66303</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3513588</v>
      </c>
      <c r="CU7" s="470"/>
      <c r="CV7" s="470"/>
      <c r="CW7" s="470"/>
      <c r="CX7" s="470"/>
      <c r="CY7" s="470"/>
      <c r="CZ7" s="470"/>
      <c r="DA7" s="471"/>
      <c r="DB7" s="469">
        <v>3357671</v>
      </c>
      <c r="DC7" s="470"/>
      <c r="DD7" s="470"/>
      <c r="DE7" s="470"/>
      <c r="DF7" s="470"/>
      <c r="DG7" s="470"/>
      <c r="DH7" s="470"/>
      <c r="DI7" s="471"/>
      <c r="DJ7" s="186"/>
      <c r="DK7" s="186"/>
      <c r="DL7" s="186"/>
      <c r="DM7" s="186"/>
      <c r="DN7" s="186"/>
      <c r="DO7" s="186"/>
    </row>
    <row r="8" spans="1:119" ht="18.75" customHeight="1" thickBot="1" x14ac:dyDescent="0.25">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108</v>
      </c>
      <c r="AV8" s="502"/>
      <c r="AW8" s="502"/>
      <c r="AX8" s="502"/>
      <c r="AY8" s="503" t="s">
        <v>109</v>
      </c>
      <c r="AZ8" s="504"/>
      <c r="BA8" s="504"/>
      <c r="BB8" s="504"/>
      <c r="BC8" s="504"/>
      <c r="BD8" s="504"/>
      <c r="BE8" s="504"/>
      <c r="BF8" s="504"/>
      <c r="BG8" s="504"/>
      <c r="BH8" s="504"/>
      <c r="BI8" s="504"/>
      <c r="BJ8" s="504"/>
      <c r="BK8" s="504"/>
      <c r="BL8" s="504"/>
      <c r="BM8" s="505"/>
      <c r="BN8" s="469">
        <v>117113</v>
      </c>
      <c r="BO8" s="470"/>
      <c r="BP8" s="470"/>
      <c r="BQ8" s="470"/>
      <c r="BR8" s="470"/>
      <c r="BS8" s="470"/>
      <c r="BT8" s="470"/>
      <c r="BU8" s="471"/>
      <c r="BV8" s="469">
        <v>76318</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0.25</v>
      </c>
      <c r="CU8" s="510"/>
      <c r="CV8" s="510"/>
      <c r="CW8" s="510"/>
      <c r="CX8" s="510"/>
      <c r="CY8" s="510"/>
      <c r="CZ8" s="510"/>
      <c r="DA8" s="511"/>
      <c r="DB8" s="509">
        <v>0.25</v>
      </c>
      <c r="DC8" s="510"/>
      <c r="DD8" s="510"/>
      <c r="DE8" s="510"/>
      <c r="DF8" s="510"/>
      <c r="DG8" s="510"/>
      <c r="DH8" s="510"/>
      <c r="DI8" s="511"/>
      <c r="DJ8" s="186"/>
      <c r="DK8" s="186"/>
      <c r="DL8" s="186"/>
      <c r="DM8" s="186"/>
      <c r="DN8" s="186"/>
      <c r="DO8" s="186"/>
    </row>
    <row r="9" spans="1:119" ht="18.75" customHeight="1" thickBot="1" x14ac:dyDescent="0.25">
      <c r="A9" s="187"/>
      <c r="B9" s="463" t="s">
        <v>111</v>
      </c>
      <c r="C9" s="464"/>
      <c r="D9" s="464"/>
      <c r="E9" s="464"/>
      <c r="F9" s="464"/>
      <c r="G9" s="464"/>
      <c r="H9" s="464"/>
      <c r="I9" s="464"/>
      <c r="J9" s="464"/>
      <c r="K9" s="512"/>
      <c r="L9" s="513" t="s">
        <v>112</v>
      </c>
      <c r="M9" s="514"/>
      <c r="N9" s="514"/>
      <c r="O9" s="514"/>
      <c r="P9" s="514"/>
      <c r="Q9" s="515"/>
      <c r="R9" s="516">
        <v>4044</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115</v>
      </c>
      <c r="AV9" s="502"/>
      <c r="AW9" s="502"/>
      <c r="AX9" s="502"/>
      <c r="AY9" s="503" t="s">
        <v>116</v>
      </c>
      <c r="AZ9" s="504"/>
      <c r="BA9" s="504"/>
      <c r="BB9" s="504"/>
      <c r="BC9" s="504"/>
      <c r="BD9" s="504"/>
      <c r="BE9" s="504"/>
      <c r="BF9" s="504"/>
      <c r="BG9" s="504"/>
      <c r="BH9" s="504"/>
      <c r="BI9" s="504"/>
      <c r="BJ9" s="504"/>
      <c r="BK9" s="504"/>
      <c r="BL9" s="504"/>
      <c r="BM9" s="505"/>
      <c r="BN9" s="469">
        <v>40795</v>
      </c>
      <c r="BO9" s="470"/>
      <c r="BP9" s="470"/>
      <c r="BQ9" s="470"/>
      <c r="BR9" s="470"/>
      <c r="BS9" s="470"/>
      <c r="BT9" s="470"/>
      <c r="BU9" s="471"/>
      <c r="BV9" s="469">
        <v>-42243</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12.4</v>
      </c>
      <c r="CU9" s="467"/>
      <c r="CV9" s="467"/>
      <c r="CW9" s="467"/>
      <c r="CX9" s="467"/>
      <c r="CY9" s="467"/>
      <c r="CZ9" s="467"/>
      <c r="DA9" s="468"/>
      <c r="DB9" s="466">
        <v>12.7</v>
      </c>
      <c r="DC9" s="467"/>
      <c r="DD9" s="467"/>
      <c r="DE9" s="467"/>
      <c r="DF9" s="467"/>
      <c r="DG9" s="467"/>
      <c r="DH9" s="467"/>
      <c r="DI9" s="468"/>
      <c r="DJ9" s="186"/>
      <c r="DK9" s="186"/>
      <c r="DL9" s="186"/>
      <c r="DM9" s="186"/>
      <c r="DN9" s="186"/>
      <c r="DO9" s="186"/>
    </row>
    <row r="10" spans="1:119" ht="18.75" customHeight="1" thickBot="1" x14ac:dyDescent="0.25">
      <c r="A10" s="187"/>
      <c r="B10" s="463"/>
      <c r="C10" s="464"/>
      <c r="D10" s="464"/>
      <c r="E10" s="464"/>
      <c r="F10" s="464"/>
      <c r="G10" s="464"/>
      <c r="H10" s="464"/>
      <c r="I10" s="464"/>
      <c r="J10" s="464"/>
      <c r="K10" s="512"/>
      <c r="L10" s="519" t="s">
        <v>118</v>
      </c>
      <c r="M10" s="499"/>
      <c r="N10" s="499"/>
      <c r="O10" s="499"/>
      <c r="P10" s="499"/>
      <c r="Q10" s="500"/>
      <c r="R10" s="520">
        <v>4470</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74</v>
      </c>
      <c r="BO10" s="470"/>
      <c r="BP10" s="470"/>
      <c r="BQ10" s="470"/>
      <c r="BR10" s="470"/>
      <c r="BS10" s="470"/>
      <c r="BT10" s="470"/>
      <c r="BU10" s="471"/>
      <c r="BV10" s="469">
        <v>140</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126</v>
      </c>
      <c r="AV11" s="502"/>
      <c r="AW11" s="502"/>
      <c r="AX11" s="502"/>
      <c r="AY11" s="503" t="s">
        <v>127</v>
      </c>
      <c r="AZ11" s="504"/>
      <c r="BA11" s="504"/>
      <c r="BB11" s="504"/>
      <c r="BC11" s="504"/>
      <c r="BD11" s="504"/>
      <c r="BE11" s="504"/>
      <c r="BF11" s="504"/>
      <c r="BG11" s="504"/>
      <c r="BH11" s="504"/>
      <c r="BI11" s="504"/>
      <c r="BJ11" s="504"/>
      <c r="BK11" s="504"/>
      <c r="BL11" s="504"/>
      <c r="BM11" s="505"/>
      <c r="BN11" s="469">
        <v>41780</v>
      </c>
      <c r="BO11" s="470"/>
      <c r="BP11" s="470"/>
      <c r="BQ11" s="470"/>
      <c r="BR11" s="470"/>
      <c r="BS11" s="470"/>
      <c r="BT11" s="470"/>
      <c r="BU11" s="471"/>
      <c r="BV11" s="469">
        <v>41870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130</v>
      </c>
      <c r="DC11" s="510"/>
      <c r="DD11" s="510"/>
      <c r="DE11" s="510"/>
      <c r="DF11" s="510"/>
      <c r="DG11" s="510"/>
      <c r="DH11" s="510"/>
      <c r="DI11" s="511"/>
      <c r="DJ11" s="186"/>
      <c r="DK11" s="186"/>
      <c r="DL11" s="186"/>
      <c r="DM11" s="186"/>
      <c r="DN11" s="186"/>
      <c r="DO11" s="186"/>
    </row>
    <row r="12" spans="1:119" ht="18.75" customHeight="1" x14ac:dyDescent="0.2">
      <c r="A12" s="187"/>
      <c r="B12" s="529" t="s">
        <v>131</v>
      </c>
      <c r="C12" s="530"/>
      <c r="D12" s="530"/>
      <c r="E12" s="530"/>
      <c r="F12" s="530"/>
      <c r="G12" s="530"/>
      <c r="H12" s="530"/>
      <c r="I12" s="530"/>
      <c r="J12" s="530"/>
      <c r="K12" s="531"/>
      <c r="L12" s="538" t="s">
        <v>132</v>
      </c>
      <c r="M12" s="539"/>
      <c r="N12" s="539"/>
      <c r="O12" s="539"/>
      <c r="P12" s="539"/>
      <c r="Q12" s="540"/>
      <c r="R12" s="541">
        <v>4178</v>
      </c>
      <c r="S12" s="542"/>
      <c r="T12" s="542"/>
      <c r="U12" s="542"/>
      <c r="V12" s="543"/>
      <c r="W12" s="544" t="s">
        <v>1</v>
      </c>
      <c r="X12" s="502"/>
      <c r="Y12" s="502"/>
      <c r="Z12" s="502"/>
      <c r="AA12" s="502"/>
      <c r="AB12" s="545"/>
      <c r="AC12" s="546" t="s">
        <v>133</v>
      </c>
      <c r="AD12" s="547"/>
      <c r="AE12" s="547"/>
      <c r="AF12" s="547"/>
      <c r="AG12" s="548"/>
      <c r="AH12" s="546" t="s">
        <v>134</v>
      </c>
      <c r="AI12" s="547"/>
      <c r="AJ12" s="547"/>
      <c r="AK12" s="547"/>
      <c r="AL12" s="549"/>
      <c r="AM12" s="498" t="s">
        <v>135</v>
      </c>
      <c r="AN12" s="499"/>
      <c r="AO12" s="499"/>
      <c r="AP12" s="499"/>
      <c r="AQ12" s="499"/>
      <c r="AR12" s="499"/>
      <c r="AS12" s="499"/>
      <c r="AT12" s="500"/>
      <c r="AU12" s="501" t="s">
        <v>136</v>
      </c>
      <c r="AV12" s="502"/>
      <c r="AW12" s="502"/>
      <c r="AX12" s="502"/>
      <c r="AY12" s="503" t="s">
        <v>137</v>
      </c>
      <c r="AZ12" s="504"/>
      <c r="BA12" s="504"/>
      <c r="BB12" s="504"/>
      <c r="BC12" s="504"/>
      <c r="BD12" s="504"/>
      <c r="BE12" s="504"/>
      <c r="BF12" s="504"/>
      <c r="BG12" s="504"/>
      <c r="BH12" s="504"/>
      <c r="BI12" s="504"/>
      <c r="BJ12" s="504"/>
      <c r="BK12" s="504"/>
      <c r="BL12" s="504"/>
      <c r="BM12" s="505"/>
      <c r="BN12" s="469">
        <v>130000</v>
      </c>
      <c r="BO12" s="470"/>
      <c r="BP12" s="470"/>
      <c r="BQ12" s="470"/>
      <c r="BR12" s="470"/>
      <c r="BS12" s="470"/>
      <c r="BT12" s="470"/>
      <c r="BU12" s="471"/>
      <c r="BV12" s="469">
        <v>0</v>
      </c>
      <c r="BW12" s="470"/>
      <c r="BX12" s="470"/>
      <c r="BY12" s="470"/>
      <c r="BZ12" s="470"/>
      <c r="CA12" s="470"/>
      <c r="CB12" s="470"/>
      <c r="CC12" s="471"/>
      <c r="CD12" s="472" t="s">
        <v>138</v>
      </c>
      <c r="CE12" s="473"/>
      <c r="CF12" s="473"/>
      <c r="CG12" s="473"/>
      <c r="CH12" s="473"/>
      <c r="CI12" s="473"/>
      <c r="CJ12" s="473"/>
      <c r="CK12" s="473"/>
      <c r="CL12" s="473"/>
      <c r="CM12" s="473"/>
      <c r="CN12" s="473"/>
      <c r="CO12" s="473"/>
      <c r="CP12" s="473"/>
      <c r="CQ12" s="473"/>
      <c r="CR12" s="473"/>
      <c r="CS12" s="474"/>
      <c r="CT12" s="509" t="s">
        <v>129</v>
      </c>
      <c r="CU12" s="510"/>
      <c r="CV12" s="510"/>
      <c r="CW12" s="510"/>
      <c r="CX12" s="510"/>
      <c r="CY12" s="510"/>
      <c r="CZ12" s="510"/>
      <c r="DA12" s="511"/>
      <c r="DB12" s="509" t="s">
        <v>130</v>
      </c>
      <c r="DC12" s="510"/>
      <c r="DD12" s="510"/>
      <c r="DE12" s="510"/>
      <c r="DF12" s="510"/>
      <c r="DG12" s="510"/>
      <c r="DH12" s="510"/>
      <c r="DI12" s="511"/>
      <c r="DJ12" s="186"/>
      <c r="DK12" s="186"/>
      <c r="DL12" s="186"/>
      <c r="DM12" s="186"/>
      <c r="DN12" s="186"/>
      <c r="DO12" s="186"/>
    </row>
    <row r="13" spans="1:119" ht="18.75" customHeight="1" x14ac:dyDescent="0.2">
      <c r="A13" s="187"/>
      <c r="B13" s="532"/>
      <c r="C13" s="533"/>
      <c r="D13" s="533"/>
      <c r="E13" s="533"/>
      <c r="F13" s="533"/>
      <c r="G13" s="533"/>
      <c r="H13" s="533"/>
      <c r="I13" s="533"/>
      <c r="J13" s="533"/>
      <c r="K13" s="534"/>
      <c r="L13" s="197"/>
      <c r="M13" s="560" t="s">
        <v>139</v>
      </c>
      <c r="N13" s="561"/>
      <c r="O13" s="561"/>
      <c r="P13" s="561"/>
      <c r="Q13" s="562"/>
      <c r="R13" s="553">
        <v>4146</v>
      </c>
      <c r="S13" s="554"/>
      <c r="T13" s="554"/>
      <c r="U13" s="554"/>
      <c r="V13" s="555"/>
      <c r="W13" s="485" t="s">
        <v>140</v>
      </c>
      <c r="X13" s="486"/>
      <c r="Y13" s="486"/>
      <c r="Z13" s="486"/>
      <c r="AA13" s="486"/>
      <c r="AB13" s="476"/>
      <c r="AC13" s="520">
        <v>331</v>
      </c>
      <c r="AD13" s="521"/>
      <c r="AE13" s="521"/>
      <c r="AF13" s="521"/>
      <c r="AG13" s="563"/>
      <c r="AH13" s="520">
        <v>373</v>
      </c>
      <c r="AI13" s="521"/>
      <c r="AJ13" s="521"/>
      <c r="AK13" s="521"/>
      <c r="AL13" s="522"/>
      <c r="AM13" s="498" t="s">
        <v>141</v>
      </c>
      <c r="AN13" s="499"/>
      <c r="AO13" s="499"/>
      <c r="AP13" s="499"/>
      <c r="AQ13" s="499"/>
      <c r="AR13" s="499"/>
      <c r="AS13" s="499"/>
      <c r="AT13" s="500"/>
      <c r="AU13" s="501" t="s">
        <v>120</v>
      </c>
      <c r="AV13" s="502"/>
      <c r="AW13" s="502"/>
      <c r="AX13" s="502"/>
      <c r="AY13" s="503" t="s">
        <v>142</v>
      </c>
      <c r="AZ13" s="504"/>
      <c r="BA13" s="504"/>
      <c r="BB13" s="504"/>
      <c r="BC13" s="504"/>
      <c r="BD13" s="504"/>
      <c r="BE13" s="504"/>
      <c r="BF13" s="504"/>
      <c r="BG13" s="504"/>
      <c r="BH13" s="504"/>
      <c r="BI13" s="504"/>
      <c r="BJ13" s="504"/>
      <c r="BK13" s="504"/>
      <c r="BL13" s="504"/>
      <c r="BM13" s="505"/>
      <c r="BN13" s="469">
        <v>-47351</v>
      </c>
      <c r="BO13" s="470"/>
      <c r="BP13" s="470"/>
      <c r="BQ13" s="470"/>
      <c r="BR13" s="470"/>
      <c r="BS13" s="470"/>
      <c r="BT13" s="470"/>
      <c r="BU13" s="471"/>
      <c r="BV13" s="469">
        <v>-233</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3</v>
      </c>
      <c r="CU13" s="467"/>
      <c r="CV13" s="467"/>
      <c r="CW13" s="467"/>
      <c r="CX13" s="467"/>
      <c r="CY13" s="467"/>
      <c r="CZ13" s="467"/>
      <c r="DA13" s="468"/>
      <c r="DB13" s="466">
        <v>3</v>
      </c>
      <c r="DC13" s="467"/>
      <c r="DD13" s="467"/>
      <c r="DE13" s="467"/>
      <c r="DF13" s="467"/>
      <c r="DG13" s="467"/>
      <c r="DH13" s="467"/>
      <c r="DI13" s="468"/>
      <c r="DJ13" s="186"/>
      <c r="DK13" s="186"/>
      <c r="DL13" s="186"/>
      <c r="DM13" s="186"/>
      <c r="DN13" s="186"/>
      <c r="DO13" s="186"/>
    </row>
    <row r="14" spans="1:119" ht="18.75" customHeight="1" thickBot="1" x14ac:dyDescent="0.25">
      <c r="A14" s="187"/>
      <c r="B14" s="532"/>
      <c r="C14" s="533"/>
      <c r="D14" s="533"/>
      <c r="E14" s="533"/>
      <c r="F14" s="533"/>
      <c r="G14" s="533"/>
      <c r="H14" s="533"/>
      <c r="I14" s="533"/>
      <c r="J14" s="533"/>
      <c r="K14" s="534"/>
      <c r="L14" s="550" t="s">
        <v>144</v>
      </c>
      <c r="M14" s="551"/>
      <c r="N14" s="551"/>
      <c r="O14" s="551"/>
      <c r="P14" s="551"/>
      <c r="Q14" s="552"/>
      <c r="R14" s="553">
        <v>4275</v>
      </c>
      <c r="S14" s="554"/>
      <c r="T14" s="554"/>
      <c r="U14" s="554"/>
      <c r="V14" s="555"/>
      <c r="W14" s="459"/>
      <c r="X14" s="460"/>
      <c r="Y14" s="460"/>
      <c r="Z14" s="460"/>
      <c r="AA14" s="460"/>
      <c r="AB14" s="449"/>
      <c r="AC14" s="556">
        <v>15.3</v>
      </c>
      <c r="AD14" s="557"/>
      <c r="AE14" s="557"/>
      <c r="AF14" s="557"/>
      <c r="AG14" s="558"/>
      <c r="AH14" s="556">
        <v>16.2</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t="s">
        <v>146</v>
      </c>
      <c r="CU14" s="568"/>
      <c r="CV14" s="568"/>
      <c r="CW14" s="568"/>
      <c r="CX14" s="568"/>
      <c r="CY14" s="568"/>
      <c r="CZ14" s="568"/>
      <c r="DA14" s="569"/>
      <c r="DB14" s="567" t="s">
        <v>130</v>
      </c>
      <c r="DC14" s="568"/>
      <c r="DD14" s="568"/>
      <c r="DE14" s="568"/>
      <c r="DF14" s="568"/>
      <c r="DG14" s="568"/>
      <c r="DH14" s="568"/>
      <c r="DI14" s="569"/>
      <c r="DJ14" s="186"/>
      <c r="DK14" s="186"/>
      <c r="DL14" s="186"/>
      <c r="DM14" s="186"/>
      <c r="DN14" s="186"/>
      <c r="DO14" s="186"/>
    </row>
    <row r="15" spans="1:119" ht="18.75" customHeight="1" x14ac:dyDescent="0.2">
      <c r="A15" s="187"/>
      <c r="B15" s="532"/>
      <c r="C15" s="533"/>
      <c r="D15" s="533"/>
      <c r="E15" s="533"/>
      <c r="F15" s="533"/>
      <c r="G15" s="533"/>
      <c r="H15" s="533"/>
      <c r="I15" s="533"/>
      <c r="J15" s="533"/>
      <c r="K15" s="534"/>
      <c r="L15" s="197"/>
      <c r="M15" s="560" t="s">
        <v>139</v>
      </c>
      <c r="N15" s="561"/>
      <c r="O15" s="561"/>
      <c r="P15" s="561"/>
      <c r="Q15" s="562"/>
      <c r="R15" s="553">
        <v>4241</v>
      </c>
      <c r="S15" s="554"/>
      <c r="T15" s="554"/>
      <c r="U15" s="554"/>
      <c r="V15" s="555"/>
      <c r="W15" s="485" t="s">
        <v>147</v>
      </c>
      <c r="X15" s="486"/>
      <c r="Y15" s="486"/>
      <c r="Z15" s="486"/>
      <c r="AA15" s="486"/>
      <c r="AB15" s="476"/>
      <c r="AC15" s="520">
        <v>692</v>
      </c>
      <c r="AD15" s="521"/>
      <c r="AE15" s="521"/>
      <c r="AF15" s="521"/>
      <c r="AG15" s="563"/>
      <c r="AH15" s="520">
        <v>770</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783044</v>
      </c>
      <c r="BO15" s="433"/>
      <c r="BP15" s="433"/>
      <c r="BQ15" s="433"/>
      <c r="BR15" s="433"/>
      <c r="BS15" s="433"/>
      <c r="BT15" s="433"/>
      <c r="BU15" s="434"/>
      <c r="BV15" s="432">
        <v>760059</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v>31.9</v>
      </c>
      <c r="AD16" s="557"/>
      <c r="AE16" s="557"/>
      <c r="AF16" s="557"/>
      <c r="AG16" s="558"/>
      <c r="AH16" s="556">
        <v>33.4</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3198665</v>
      </c>
      <c r="BO16" s="470"/>
      <c r="BP16" s="470"/>
      <c r="BQ16" s="470"/>
      <c r="BR16" s="470"/>
      <c r="BS16" s="470"/>
      <c r="BT16" s="470"/>
      <c r="BU16" s="471"/>
      <c r="BV16" s="469">
        <v>3044316</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5">
      <c r="A17" s="187"/>
      <c r="B17" s="535"/>
      <c r="C17" s="536"/>
      <c r="D17" s="536"/>
      <c r="E17" s="536"/>
      <c r="F17" s="536"/>
      <c r="G17" s="536"/>
      <c r="H17" s="536"/>
      <c r="I17" s="536"/>
      <c r="J17" s="536"/>
      <c r="K17" s="537"/>
      <c r="L17" s="202"/>
      <c r="M17" s="576" t="s">
        <v>153</v>
      </c>
      <c r="N17" s="577"/>
      <c r="O17" s="577"/>
      <c r="P17" s="577"/>
      <c r="Q17" s="578"/>
      <c r="R17" s="573" t="s">
        <v>154</v>
      </c>
      <c r="S17" s="574"/>
      <c r="T17" s="574"/>
      <c r="U17" s="574"/>
      <c r="V17" s="575"/>
      <c r="W17" s="485" t="s">
        <v>155</v>
      </c>
      <c r="X17" s="486"/>
      <c r="Y17" s="486"/>
      <c r="Z17" s="486"/>
      <c r="AA17" s="486"/>
      <c r="AB17" s="476"/>
      <c r="AC17" s="520">
        <v>1147</v>
      </c>
      <c r="AD17" s="521"/>
      <c r="AE17" s="521"/>
      <c r="AF17" s="521"/>
      <c r="AG17" s="563"/>
      <c r="AH17" s="520">
        <v>1164</v>
      </c>
      <c r="AI17" s="521"/>
      <c r="AJ17" s="521"/>
      <c r="AK17" s="521"/>
      <c r="AL17" s="522"/>
      <c r="AM17" s="498"/>
      <c r="AN17" s="499"/>
      <c r="AO17" s="499"/>
      <c r="AP17" s="499"/>
      <c r="AQ17" s="499"/>
      <c r="AR17" s="499"/>
      <c r="AS17" s="499"/>
      <c r="AT17" s="500"/>
      <c r="AU17" s="501"/>
      <c r="AV17" s="502"/>
      <c r="AW17" s="502"/>
      <c r="AX17" s="502"/>
      <c r="AY17" s="503" t="s">
        <v>156</v>
      </c>
      <c r="AZ17" s="504"/>
      <c r="BA17" s="504"/>
      <c r="BB17" s="504"/>
      <c r="BC17" s="504"/>
      <c r="BD17" s="504"/>
      <c r="BE17" s="504"/>
      <c r="BF17" s="504"/>
      <c r="BG17" s="504"/>
      <c r="BH17" s="504"/>
      <c r="BI17" s="504"/>
      <c r="BJ17" s="504"/>
      <c r="BK17" s="504"/>
      <c r="BL17" s="504"/>
      <c r="BM17" s="505"/>
      <c r="BN17" s="469">
        <v>993460</v>
      </c>
      <c r="BO17" s="470"/>
      <c r="BP17" s="470"/>
      <c r="BQ17" s="470"/>
      <c r="BR17" s="470"/>
      <c r="BS17" s="470"/>
      <c r="BT17" s="470"/>
      <c r="BU17" s="471"/>
      <c r="BV17" s="469">
        <v>968572</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5">
      <c r="A18" s="187"/>
      <c r="B18" s="583" t="s">
        <v>157</v>
      </c>
      <c r="C18" s="512"/>
      <c r="D18" s="512"/>
      <c r="E18" s="584"/>
      <c r="F18" s="584"/>
      <c r="G18" s="584"/>
      <c r="H18" s="584"/>
      <c r="I18" s="584"/>
      <c r="J18" s="584"/>
      <c r="K18" s="584"/>
      <c r="L18" s="585">
        <v>747.56</v>
      </c>
      <c r="M18" s="585"/>
      <c r="N18" s="585"/>
      <c r="O18" s="585"/>
      <c r="P18" s="585"/>
      <c r="Q18" s="585"/>
      <c r="R18" s="586"/>
      <c r="S18" s="586"/>
      <c r="T18" s="586"/>
      <c r="U18" s="586"/>
      <c r="V18" s="587"/>
      <c r="W18" s="487"/>
      <c r="X18" s="488"/>
      <c r="Y18" s="488"/>
      <c r="Z18" s="488"/>
      <c r="AA18" s="488"/>
      <c r="AB18" s="479"/>
      <c r="AC18" s="588">
        <v>52.9</v>
      </c>
      <c r="AD18" s="589"/>
      <c r="AE18" s="589"/>
      <c r="AF18" s="589"/>
      <c r="AG18" s="590"/>
      <c r="AH18" s="588">
        <v>50.5</v>
      </c>
      <c r="AI18" s="589"/>
      <c r="AJ18" s="589"/>
      <c r="AK18" s="589"/>
      <c r="AL18" s="591"/>
      <c r="AM18" s="498"/>
      <c r="AN18" s="499"/>
      <c r="AO18" s="499"/>
      <c r="AP18" s="499"/>
      <c r="AQ18" s="499"/>
      <c r="AR18" s="499"/>
      <c r="AS18" s="499"/>
      <c r="AT18" s="500"/>
      <c r="AU18" s="501"/>
      <c r="AV18" s="502"/>
      <c r="AW18" s="502"/>
      <c r="AX18" s="502"/>
      <c r="AY18" s="503" t="s">
        <v>158</v>
      </c>
      <c r="AZ18" s="504"/>
      <c r="BA18" s="504"/>
      <c r="BB18" s="504"/>
      <c r="BC18" s="504"/>
      <c r="BD18" s="504"/>
      <c r="BE18" s="504"/>
      <c r="BF18" s="504"/>
      <c r="BG18" s="504"/>
      <c r="BH18" s="504"/>
      <c r="BI18" s="504"/>
      <c r="BJ18" s="504"/>
      <c r="BK18" s="504"/>
      <c r="BL18" s="504"/>
      <c r="BM18" s="505"/>
      <c r="BN18" s="469">
        <v>2960004</v>
      </c>
      <c r="BO18" s="470"/>
      <c r="BP18" s="470"/>
      <c r="BQ18" s="470"/>
      <c r="BR18" s="470"/>
      <c r="BS18" s="470"/>
      <c r="BT18" s="470"/>
      <c r="BU18" s="471"/>
      <c r="BV18" s="469">
        <v>2815251</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5">
      <c r="A19" s="187"/>
      <c r="B19" s="583" t="s">
        <v>159</v>
      </c>
      <c r="C19" s="512"/>
      <c r="D19" s="512"/>
      <c r="E19" s="584"/>
      <c r="F19" s="584"/>
      <c r="G19" s="584"/>
      <c r="H19" s="584"/>
      <c r="I19" s="584"/>
      <c r="J19" s="584"/>
      <c r="K19" s="584"/>
      <c r="L19" s="592">
        <v>5</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160</v>
      </c>
      <c r="AZ19" s="504"/>
      <c r="BA19" s="504"/>
      <c r="BB19" s="504"/>
      <c r="BC19" s="504"/>
      <c r="BD19" s="504"/>
      <c r="BE19" s="504"/>
      <c r="BF19" s="504"/>
      <c r="BG19" s="504"/>
      <c r="BH19" s="504"/>
      <c r="BI19" s="504"/>
      <c r="BJ19" s="504"/>
      <c r="BK19" s="504"/>
      <c r="BL19" s="504"/>
      <c r="BM19" s="505"/>
      <c r="BN19" s="469">
        <v>4475333</v>
      </c>
      <c r="BO19" s="470"/>
      <c r="BP19" s="470"/>
      <c r="BQ19" s="470"/>
      <c r="BR19" s="470"/>
      <c r="BS19" s="470"/>
      <c r="BT19" s="470"/>
      <c r="BU19" s="471"/>
      <c r="BV19" s="469">
        <v>4108602</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5">
      <c r="A20" s="187"/>
      <c r="B20" s="583" t="s">
        <v>161</v>
      </c>
      <c r="C20" s="512"/>
      <c r="D20" s="512"/>
      <c r="E20" s="584"/>
      <c r="F20" s="584"/>
      <c r="G20" s="584"/>
      <c r="H20" s="584"/>
      <c r="I20" s="584"/>
      <c r="J20" s="584"/>
      <c r="K20" s="584"/>
      <c r="L20" s="592">
        <v>1634</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2">
      <c r="A21" s="187"/>
      <c r="B21" s="603" t="s">
        <v>162</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5">
      <c r="A22" s="187"/>
      <c r="B22" s="606" t="s">
        <v>163</v>
      </c>
      <c r="C22" s="607"/>
      <c r="D22" s="608"/>
      <c r="E22" s="481" t="s">
        <v>1</v>
      </c>
      <c r="F22" s="486"/>
      <c r="G22" s="486"/>
      <c r="H22" s="486"/>
      <c r="I22" s="486"/>
      <c r="J22" s="486"/>
      <c r="K22" s="476"/>
      <c r="L22" s="481" t="s">
        <v>164</v>
      </c>
      <c r="M22" s="486"/>
      <c r="N22" s="486"/>
      <c r="O22" s="486"/>
      <c r="P22" s="476"/>
      <c r="Q22" s="615" t="s">
        <v>165</v>
      </c>
      <c r="R22" s="616"/>
      <c r="S22" s="616"/>
      <c r="T22" s="616"/>
      <c r="U22" s="616"/>
      <c r="V22" s="617"/>
      <c r="W22" s="621" t="s">
        <v>166</v>
      </c>
      <c r="X22" s="607"/>
      <c r="Y22" s="608"/>
      <c r="Z22" s="481" t="s">
        <v>1</v>
      </c>
      <c r="AA22" s="486"/>
      <c r="AB22" s="486"/>
      <c r="AC22" s="486"/>
      <c r="AD22" s="486"/>
      <c r="AE22" s="486"/>
      <c r="AF22" s="486"/>
      <c r="AG22" s="476"/>
      <c r="AH22" s="634" t="s">
        <v>167</v>
      </c>
      <c r="AI22" s="486"/>
      <c r="AJ22" s="486"/>
      <c r="AK22" s="486"/>
      <c r="AL22" s="476"/>
      <c r="AM22" s="634" t="s">
        <v>168</v>
      </c>
      <c r="AN22" s="635"/>
      <c r="AO22" s="635"/>
      <c r="AP22" s="635"/>
      <c r="AQ22" s="635"/>
      <c r="AR22" s="636"/>
      <c r="AS22" s="615" t="s">
        <v>165</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2">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169</v>
      </c>
      <c r="AZ23" s="430"/>
      <c r="BA23" s="430"/>
      <c r="BB23" s="430"/>
      <c r="BC23" s="430"/>
      <c r="BD23" s="430"/>
      <c r="BE23" s="430"/>
      <c r="BF23" s="430"/>
      <c r="BG23" s="430"/>
      <c r="BH23" s="430"/>
      <c r="BI23" s="430"/>
      <c r="BJ23" s="430"/>
      <c r="BK23" s="430"/>
      <c r="BL23" s="430"/>
      <c r="BM23" s="431"/>
      <c r="BN23" s="469">
        <v>6397718</v>
      </c>
      <c r="BO23" s="470"/>
      <c r="BP23" s="470"/>
      <c r="BQ23" s="470"/>
      <c r="BR23" s="470"/>
      <c r="BS23" s="470"/>
      <c r="BT23" s="470"/>
      <c r="BU23" s="471"/>
      <c r="BV23" s="469">
        <v>6029988</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5">
      <c r="A24" s="187"/>
      <c r="B24" s="609"/>
      <c r="C24" s="610"/>
      <c r="D24" s="611"/>
      <c r="E24" s="519" t="s">
        <v>170</v>
      </c>
      <c r="F24" s="499"/>
      <c r="G24" s="499"/>
      <c r="H24" s="499"/>
      <c r="I24" s="499"/>
      <c r="J24" s="499"/>
      <c r="K24" s="500"/>
      <c r="L24" s="520">
        <v>1</v>
      </c>
      <c r="M24" s="521"/>
      <c r="N24" s="521"/>
      <c r="O24" s="521"/>
      <c r="P24" s="563"/>
      <c r="Q24" s="520">
        <v>6777</v>
      </c>
      <c r="R24" s="521"/>
      <c r="S24" s="521"/>
      <c r="T24" s="521"/>
      <c r="U24" s="521"/>
      <c r="V24" s="563"/>
      <c r="W24" s="622"/>
      <c r="X24" s="610"/>
      <c r="Y24" s="611"/>
      <c r="Z24" s="519" t="s">
        <v>171</v>
      </c>
      <c r="AA24" s="499"/>
      <c r="AB24" s="499"/>
      <c r="AC24" s="499"/>
      <c r="AD24" s="499"/>
      <c r="AE24" s="499"/>
      <c r="AF24" s="499"/>
      <c r="AG24" s="500"/>
      <c r="AH24" s="520">
        <v>77</v>
      </c>
      <c r="AI24" s="521"/>
      <c r="AJ24" s="521"/>
      <c r="AK24" s="521"/>
      <c r="AL24" s="563"/>
      <c r="AM24" s="520">
        <v>236236</v>
      </c>
      <c r="AN24" s="521"/>
      <c r="AO24" s="521"/>
      <c r="AP24" s="521"/>
      <c r="AQ24" s="521"/>
      <c r="AR24" s="563"/>
      <c r="AS24" s="520">
        <v>3068</v>
      </c>
      <c r="AT24" s="521"/>
      <c r="AU24" s="521"/>
      <c r="AV24" s="521"/>
      <c r="AW24" s="521"/>
      <c r="AX24" s="522"/>
      <c r="AY24" s="642" t="s">
        <v>172</v>
      </c>
      <c r="AZ24" s="643"/>
      <c r="BA24" s="643"/>
      <c r="BB24" s="643"/>
      <c r="BC24" s="643"/>
      <c r="BD24" s="643"/>
      <c r="BE24" s="643"/>
      <c r="BF24" s="643"/>
      <c r="BG24" s="643"/>
      <c r="BH24" s="643"/>
      <c r="BI24" s="643"/>
      <c r="BJ24" s="643"/>
      <c r="BK24" s="643"/>
      <c r="BL24" s="643"/>
      <c r="BM24" s="644"/>
      <c r="BN24" s="469">
        <v>5775582</v>
      </c>
      <c r="BO24" s="470"/>
      <c r="BP24" s="470"/>
      <c r="BQ24" s="470"/>
      <c r="BR24" s="470"/>
      <c r="BS24" s="470"/>
      <c r="BT24" s="470"/>
      <c r="BU24" s="471"/>
      <c r="BV24" s="469">
        <v>5278619</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2">
      <c r="A25" s="187"/>
      <c r="B25" s="609"/>
      <c r="C25" s="610"/>
      <c r="D25" s="611"/>
      <c r="E25" s="519" t="s">
        <v>173</v>
      </c>
      <c r="F25" s="499"/>
      <c r="G25" s="499"/>
      <c r="H25" s="499"/>
      <c r="I25" s="499"/>
      <c r="J25" s="499"/>
      <c r="K25" s="500"/>
      <c r="L25" s="520">
        <v>1</v>
      </c>
      <c r="M25" s="521"/>
      <c r="N25" s="521"/>
      <c r="O25" s="521"/>
      <c r="P25" s="563"/>
      <c r="Q25" s="520">
        <v>5418</v>
      </c>
      <c r="R25" s="521"/>
      <c r="S25" s="521"/>
      <c r="T25" s="521"/>
      <c r="U25" s="521"/>
      <c r="V25" s="563"/>
      <c r="W25" s="622"/>
      <c r="X25" s="610"/>
      <c r="Y25" s="611"/>
      <c r="Z25" s="519" t="s">
        <v>174</v>
      </c>
      <c r="AA25" s="499"/>
      <c r="AB25" s="499"/>
      <c r="AC25" s="499"/>
      <c r="AD25" s="499"/>
      <c r="AE25" s="499"/>
      <c r="AF25" s="499"/>
      <c r="AG25" s="500"/>
      <c r="AH25" s="520" t="s">
        <v>175</v>
      </c>
      <c r="AI25" s="521"/>
      <c r="AJ25" s="521"/>
      <c r="AK25" s="521"/>
      <c r="AL25" s="563"/>
      <c r="AM25" s="520" t="s">
        <v>129</v>
      </c>
      <c r="AN25" s="521"/>
      <c r="AO25" s="521"/>
      <c r="AP25" s="521"/>
      <c r="AQ25" s="521"/>
      <c r="AR25" s="563"/>
      <c r="AS25" s="520" t="s">
        <v>130</v>
      </c>
      <c r="AT25" s="521"/>
      <c r="AU25" s="521"/>
      <c r="AV25" s="521"/>
      <c r="AW25" s="521"/>
      <c r="AX25" s="522"/>
      <c r="AY25" s="429" t="s">
        <v>176</v>
      </c>
      <c r="AZ25" s="430"/>
      <c r="BA25" s="430"/>
      <c r="BB25" s="430"/>
      <c r="BC25" s="430"/>
      <c r="BD25" s="430"/>
      <c r="BE25" s="430"/>
      <c r="BF25" s="430"/>
      <c r="BG25" s="430"/>
      <c r="BH25" s="430"/>
      <c r="BI25" s="430"/>
      <c r="BJ25" s="430"/>
      <c r="BK25" s="430"/>
      <c r="BL25" s="430"/>
      <c r="BM25" s="431"/>
      <c r="BN25" s="432">
        <v>64223</v>
      </c>
      <c r="BO25" s="433"/>
      <c r="BP25" s="433"/>
      <c r="BQ25" s="433"/>
      <c r="BR25" s="433"/>
      <c r="BS25" s="433"/>
      <c r="BT25" s="433"/>
      <c r="BU25" s="434"/>
      <c r="BV25" s="432" t="s">
        <v>146</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2">
      <c r="A26" s="187"/>
      <c r="B26" s="609"/>
      <c r="C26" s="610"/>
      <c r="D26" s="611"/>
      <c r="E26" s="519" t="s">
        <v>177</v>
      </c>
      <c r="F26" s="499"/>
      <c r="G26" s="499"/>
      <c r="H26" s="499"/>
      <c r="I26" s="499"/>
      <c r="J26" s="499"/>
      <c r="K26" s="500"/>
      <c r="L26" s="520">
        <v>1</v>
      </c>
      <c r="M26" s="521"/>
      <c r="N26" s="521"/>
      <c r="O26" s="521"/>
      <c r="P26" s="563"/>
      <c r="Q26" s="520">
        <v>5148</v>
      </c>
      <c r="R26" s="521"/>
      <c r="S26" s="521"/>
      <c r="T26" s="521"/>
      <c r="U26" s="521"/>
      <c r="V26" s="563"/>
      <c r="W26" s="622"/>
      <c r="X26" s="610"/>
      <c r="Y26" s="611"/>
      <c r="Z26" s="519" t="s">
        <v>178</v>
      </c>
      <c r="AA26" s="632"/>
      <c r="AB26" s="632"/>
      <c r="AC26" s="632"/>
      <c r="AD26" s="632"/>
      <c r="AE26" s="632"/>
      <c r="AF26" s="632"/>
      <c r="AG26" s="633"/>
      <c r="AH26" s="520">
        <v>2</v>
      </c>
      <c r="AI26" s="521"/>
      <c r="AJ26" s="521"/>
      <c r="AK26" s="521"/>
      <c r="AL26" s="563"/>
      <c r="AM26" s="520" t="s">
        <v>179</v>
      </c>
      <c r="AN26" s="521"/>
      <c r="AO26" s="521"/>
      <c r="AP26" s="521"/>
      <c r="AQ26" s="521"/>
      <c r="AR26" s="563"/>
      <c r="AS26" s="520" t="s">
        <v>180</v>
      </c>
      <c r="AT26" s="521"/>
      <c r="AU26" s="521"/>
      <c r="AV26" s="521"/>
      <c r="AW26" s="521"/>
      <c r="AX26" s="522"/>
      <c r="AY26" s="472" t="s">
        <v>181</v>
      </c>
      <c r="AZ26" s="473"/>
      <c r="BA26" s="473"/>
      <c r="BB26" s="473"/>
      <c r="BC26" s="473"/>
      <c r="BD26" s="473"/>
      <c r="BE26" s="473"/>
      <c r="BF26" s="473"/>
      <c r="BG26" s="473"/>
      <c r="BH26" s="473"/>
      <c r="BI26" s="473"/>
      <c r="BJ26" s="473"/>
      <c r="BK26" s="473"/>
      <c r="BL26" s="473"/>
      <c r="BM26" s="474"/>
      <c r="BN26" s="469" t="s">
        <v>146</v>
      </c>
      <c r="BO26" s="470"/>
      <c r="BP26" s="470"/>
      <c r="BQ26" s="470"/>
      <c r="BR26" s="470"/>
      <c r="BS26" s="470"/>
      <c r="BT26" s="470"/>
      <c r="BU26" s="471"/>
      <c r="BV26" s="469" t="s">
        <v>130</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5">
      <c r="A27" s="187"/>
      <c r="B27" s="609"/>
      <c r="C27" s="610"/>
      <c r="D27" s="611"/>
      <c r="E27" s="519" t="s">
        <v>182</v>
      </c>
      <c r="F27" s="499"/>
      <c r="G27" s="499"/>
      <c r="H27" s="499"/>
      <c r="I27" s="499"/>
      <c r="J27" s="499"/>
      <c r="K27" s="500"/>
      <c r="L27" s="520">
        <v>1</v>
      </c>
      <c r="M27" s="521"/>
      <c r="N27" s="521"/>
      <c r="O27" s="521"/>
      <c r="P27" s="563"/>
      <c r="Q27" s="520">
        <v>2709</v>
      </c>
      <c r="R27" s="521"/>
      <c r="S27" s="521"/>
      <c r="T27" s="521"/>
      <c r="U27" s="521"/>
      <c r="V27" s="563"/>
      <c r="W27" s="622"/>
      <c r="X27" s="610"/>
      <c r="Y27" s="611"/>
      <c r="Z27" s="519" t="s">
        <v>183</v>
      </c>
      <c r="AA27" s="499"/>
      <c r="AB27" s="499"/>
      <c r="AC27" s="499"/>
      <c r="AD27" s="499"/>
      <c r="AE27" s="499"/>
      <c r="AF27" s="499"/>
      <c r="AG27" s="500"/>
      <c r="AH27" s="520">
        <v>2</v>
      </c>
      <c r="AI27" s="521"/>
      <c r="AJ27" s="521"/>
      <c r="AK27" s="521"/>
      <c r="AL27" s="563"/>
      <c r="AM27" s="520" t="s">
        <v>179</v>
      </c>
      <c r="AN27" s="521"/>
      <c r="AO27" s="521"/>
      <c r="AP27" s="521"/>
      <c r="AQ27" s="521"/>
      <c r="AR27" s="563"/>
      <c r="AS27" s="520" t="s">
        <v>184</v>
      </c>
      <c r="AT27" s="521"/>
      <c r="AU27" s="521"/>
      <c r="AV27" s="521"/>
      <c r="AW27" s="521"/>
      <c r="AX27" s="522"/>
      <c r="AY27" s="564" t="s">
        <v>185</v>
      </c>
      <c r="AZ27" s="565"/>
      <c r="BA27" s="565"/>
      <c r="BB27" s="565"/>
      <c r="BC27" s="565"/>
      <c r="BD27" s="565"/>
      <c r="BE27" s="565"/>
      <c r="BF27" s="565"/>
      <c r="BG27" s="565"/>
      <c r="BH27" s="565"/>
      <c r="BI27" s="565"/>
      <c r="BJ27" s="565"/>
      <c r="BK27" s="565"/>
      <c r="BL27" s="565"/>
      <c r="BM27" s="566"/>
      <c r="BN27" s="645">
        <v>127513</v>
      </c>
      <c r="BO27" s="646"/>
      <c r="BP27" s="646"/>
      <c r="BQ27" s="646"/>
      <c r="BR27" s="646"/>
      <c r="BS27" s="646"/>
      <c r="BT27" s="646"/>
      <c r="BU27" s="647"/>
      <c r="BV27" s="645">
        <v>127508</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2">
      <c r="A28" s="187"/>
      <c r="B28" s="609"/>
      <c r="C28" s="610"/>
      <c r="D28" s="611"/>
      <c r="E28" s="519" t="s">
        <v>186</v>
      </c>
      <c r="F28" s="499"/>
      <c r="G28" s="499"/>
      <c r="H28" s="499"/>
      <c r="I28" s="499"/>
      <c r="J28" s="499"/>
      <c r="K28" s="500"/>
      <c r="L28" s="520">
        <v>1</v>
      </c>
      <c r="M28" s="521"/>
      <c r="N28" s="521"/>
      <c r="O28" s="521"/>
      <c r="P28" s="563"/>
      <c r="Q28" s="520">
        <v>2097</v>
      </c>
      <c r="R28" s="521"/>
      <c r="S28" s="521"/>
      <c r="T28" s="521"/>
      <c r="U28" s="521"/>
      <c r="V28" s="563"/>
      <c r="W28" s="622"/>
      <c r="X28" s="610"/>
      <c r="Y28" s="611"/>
      <c r="Z28" s="519" t="s">
        <v>187</v>
      </c>
      <c r="AA28" s="499"/>
      <c r="AB28" s="499"/>
      <c r="AC28" s="499"/>
      <c r="AD28" s="499"/>
      <c r="AE28" s="499"/>
      <c r="AF28" s="499"/>
      <c r="AG28" s="500"/>
      <c r="AH28" s="520" t="s">
        <v>146</v>
      </c>
      <c r="AI28" s="521"/>
      <c r="AJ28" s="521"/>
      <c r="AK28" s="521"/>
      <c r="AL28" s="563"/>
      <c r="AM28" s="520" t="s">
        <v>188</v>
      </c>
      <c r="AN28" s="521"/>
      <c r="AO28" s="521"/>
      <c r="AP28" s="521"/>
      <c r="AQ28" s="521"/>
      <c r="AR28" s="563"/>
      <c r="AS28" s="520" t="s">
        <v>146</v>
      </c>
      <c r="AT28" s="521"/>
      <c r="AU28" s="521"/>
      <c r="AV28" s="521"/>
      <c r="AW28" s="521"/>
      <c r="AX28" s="522"/>
      <c r="AY28" s="648" t="s">
        <v>189</v>
      </c>
      <c r="AZ28" s="649"/>
      <c r="BA28" s="649"/>
      <c r="BB28" s="650"/>
      <c r="BC28" s="429" t="s">
        <v>47</v>
      </c>
      <c r="BD28" s="430"/>
      <c r="BE28" s="430"/>
      <c r="BF28" s="430"/>
      <c r="BG28" s="430"/>
      <c r="BH28" s="430"/>
      <c r="BI28" s="430"/>
      <c r="BJ28" s="430"/>
      <c r="BK28" s="430"/>
      <c r="BL28" s="430"/>
      <c r="BM28" s="431"/>
      <c r="BN28" s="432">
        <v>906585</v>
      </c>
      <c r="BO28" s="433"/>
      <c r="BP28" s="433"/>
      <c r="BQ28" s="433"/>
      <c r="BR28" s="433"/>
      <c r="BS28" s="433"/>
      <c r="BT28" s="433"/>
      <c r="BU28" s="434"/>
      <c r="BV28" s="432">
        <v>1036511</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2">
      <c r="A29" s="187"/>
      <c r="B29" s="609"/>
      <c r="C29" s="610"/>
      <c r="D29" s="611"/>
      <c r="E29" s="519" t="s">
        <v>190</v>
      </c>
      <c r="F29" s="499"/>
      <c r="G29" s="499"/>
      <c r="H29" s="499"/>
      <c r="I29" s="499"/>
      <c r="J29" s="499"/>
      <c r="K29" s="500"/>
      <c r="L29" s="520">
        <v>10</v>
      </c>
      <c r="M29" s="521"/>
      <c r="N29" s="521"/>
      <c r="O29" s="521"/>
      <c r="P29" s="563"/>
      <c r="Q29" s="520">
        <v>1899</v>
      </c>
      <c r="R29" s="521"/>
      <c r="S29" s="521"/>
      <c r="T29" s="521"/>
      <c r="U29" s="521"/>
      <c r="V29" s="563"/>
      <c r="W29" s="623"/>
      <c r="X29" s="624"/>
      <c r="Y29" s="625"/>
      <c r="Z29" s="519" t="s">
        <v>191</v>
      </c>
      <c r="AA29" s="499"/>
      <c r="AB29" s="499"/>
      <c r="AC29" s="499"/>
      <c r="AD29" s="499"/>
      <c r="AE29" s="499"/>
      <c r="AF29" s="499"/>
      <c r="AG29" s="500"/>
      <c r="AH29" s="520">
        <v>79</v>
      </c>
      <c r="AI29" s="521"/>
      <c r="AJ29" s="521"/>
      <c r="AK29" s="521"/>
      <c r="AL29" s="563"/>
      <c r="AM29" s="520">
        <v>243178</v>
      </c>
      <c r="AN29" s="521"/>
      <c r="AO29" s="521"/>
      <c r="AP29" s="521"/>
      <c r="AQ29" s="521"/>
      <c r="AR29" s="563"/>
      <c r="AS29" s="520">
        <v>3078</v>
      </c>
      <c r="AT29" s="521"/>
      <c r="AU29" s="521"/>
      <c r="AV29" s="521"/>
      <c r="AW29" s="521"/>
      <c r="AX29" s="522"/>
      <c r="AY29" s="651"/>
      <c r="AZ29" s="652"/>
      <c r="BA29" s="652"/>
      <c r="BB29" s="653"/>
      <c r="BC29" s="503" t="s">
        <v>192</v>
      </c>
      <c r="BD29" s="504"/>
      <c r="BE29" s="504"/>
      <c r="BF29" s="504"/>
      <c r="BG29" s="504"/>
      <c r="BH29" s="504"/>
      <c r="BI29" s="504"/>
      <c r="BJ29" s="504"/>
      <c r="BK29" s="504"/>
      <c r="BL29" s="504"/>
      <c r="BM29" s="505"/>
      <c r="BN29" s="469">
        <v>751621</v>
      </c>
      <c r="BO29" s="470"/>
      <c r="BP29" s="470"/>
      <c r="BQ29" s="470"/>
      <c r="BR29" s="470"/>
      <c r="BS29" s="470"/>
      <c r="BT29" s="470"/>
      <c r="BU29" s="471"/>
      <c r="BV29" s="469">
        <v>701558</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5">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193</v>
      </c>
      <c r="X30" s="630"/>
      <c r="Y30" s="630"/>
      <c r="Z30" s="630"/>
      <c r="AA30" s="630"/>
      <c r="AB30" s="630"/>
      <c r="AC30" s="630"/>
      <c r="AD30" s="630"/>
      <c r="AE30" s="630"/>
      <c r="AF30" s="630"/>
      <c r="AG30" s="631"/>
      <c r="AH30" s="588">
        <v>98.1</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3820106</v>
      </c>
      <c r="BO30" s="646"/>
      <c r="BP30" s="646"/>
      <c r="BQ30" s="646"/>
      <c r="BR30" s="646"/>
      <c r="BS30" s="646"/>
      <c r="BT30" s="646"/>
      <c r="BU30" s="647"/>
      <c r="BV30" s="645">
        <v>3473689</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3" t="s">
        <v>200</v>
      </c>
      <c r="D33" s="493"/>
      <c r="E33" s="458" t="s">
        <v>201</v>
      </c>
      <c r="F33" s="458"/>
      <c r="G33" s="458"/>
      <c r="H33" s="458"/>
      <c r="I33" s="458"/>
      <c r="J33" s="458"/>
      <c r="K33" s="458"/>
      <c r="L33" s="458"/>
      <c r="M33" s="458"/>
      <c r="N33" s="458"/>
      <c r="O33" s="458"/>
      <c r="P33" s="458"/>
      <c r="Q33" s="458"/>
      <c r="R33" s="458"/>
      <c r="S33" s="458"/>
      <c r="T33" s="216"/>
      <c r="U33" s="493" t="s">
        <v>202</v>
      </c>
      <c r="V33" s="493"/>
      <c r="W33" s="458" t="s">
        <v>203</v>
      </c>
      <c r="X33" s="458"/>
      <c r="Y33" s="458"/>
      <c r="Z33" s="458"/>
      <c r="AA33" s="458"/>
      <c r="AB33" s="458"/>
      <c r="AC33" s="458"/>
      <c r="AD33" s="458"/>
      <c r="AE33" s="458"/>
      <c r="AF33" s="458"/>
      <c r="AG33" s="458"/>
      <c r="AH33" s="458"/>
      <c r="AI33" s="458"/>
      <c r="AJ33" s="458"/>
      <c r="AK33" s="458"/>
      <c r="AL33" s="216"/>
      <c r="AM33" s="493" t="s">
        <v>204</v>
      </c>
      <c r="AN33" s="493"/>
      <c r="AO33" s="458" t="s">
        <v>203</v>
      </c>
      <c r="AP33" s="458"/>
      <c r="AQ33" s="458"/>
      <c r="AR33" s="458"/>
      <c r="AS33" s="458"/>
      <c r="AT33" s="458"/>
      <c r="AU33" s="458"/>
      <c r="AV33" s="458"/>
      <c r="AW33" s="458"/>
      <c r="AX33" s="458"/>
      <c r="AY33" s="458"/>
      <c r="AZ33" s="458"/>
      <c r="BA33" s="458"/>
      <c r="BB33" s="458"/>
      <c r="BC33" s="458"/>
      <c r="BD33" s="217"/>
      <c r="BE33" s="458" t="s">
        <v>205</v>
      </c>
      <c r="BF33" s="458"/>
      <c r="BG33" s="458" t="s">
        <v>206</v>
      </c>
      <c r="BH33" s="458"/>
      <c r="BI33" s="458"/>
      <c r="BJ33" s="458"/>
      <c r="BK33" s="458"/>
      <c r="BL33" s="458"/>
      <c r="BM33" s="458"/>
      <c r="BN33" s="458"/>
      <c r="BO33" s="458"/>
      <c r="BP33" s="458"/>
      <c r="BQ33" s="458"/>
      <c r="BR33" s="458"/>
      <c r="BS33" s="458"/>
      <c r="BT33" s="458"/>
      <c r="BU33" s="458"/>
      <c r="BV33" s="217"/>
      <c r="BW33" s="493" t="s">
        <v>205</v>
      </c>
      <c r="BX33" s="493"/>
      <c r="BY33" s="458" t="s">
        <v>207</v>
      </c>
      <c r="BZ33" s="458"/>
      <c r="CA33" s="458"/>
      <c r="CB33" s="458"/>
      <c r="CC33" s="458"/>
      <c r="CD33" s="458"/>
      <c r="CE33" s="458"/>
      <c r="CF33" s="458"/>
      <c r="CG33" s="458"/>
      <c r="CH33" s="458"/>
      <c r="CI33" s="458"/>
      <c r="CJ33" s="458"/>
      <c r="CK33" s="458"/>
      <c r="CL33" s="458"/>
      <c r="CM33" s="458"/>
      <c r="CN33" s="216"/>
      <c r="CO33" s="493" t="s">
        <v>204</v>
      </c>
      <c r="CP33" s="493"/>
      <c r="CQ33" s="458" t="s">
        <v>208</v>
      </c>
      <c r="CR33" s="458"/>
      <c r="CS33" s="458"/>
      <c r="CT33" s="458"/>
      <c r="CU33" s="458"/>
      <c r="CV33" s="458"/>
      <c r="CW33" s="458"/>
      <c r="CX33" s="458"/>
      <c r="CY33" s="458"/>
      <c r="CZ33" s="458"/>
      <c r="DA33" s="458"/>
      <c r="DB33" s="458"/>
      <c r="DC33" s="458"/>
      <c r="DD33" s="458"/>
      <c r="DE33" s="458"/>
      <c r="DF33" s="216"/>
      <c r="DG33" s="657" t="s">
        <v>209</v>
      </c>
      <c r="DH33" s="657"/>
      <c r="DI33" s="218"/>
      <c r="DJ33" s="186"/>
      <c r="DK33" s="186"/>
      <c r="DL33" s="186"/>
      <c r="DM33" s="186"/>
      <c r="DN33" s="186"/>
      <c r="DO33" s="186"/>
    </row>
    <row r="34" spans="1:119" ht="32.25" customHeight="1" x14ac:dyDescent="0.2">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只見町国民健康保険事業特別会計</v>
      </c>
      <c r="X34" s="659"/>
      <c r="Y34" s="659"/>
      <c r="Z34" s="659"/>
      <c r="AA34" s="659"/>
      <c r="AB34" s="659"/>
      <c r="AC34" s="659"/>
      <c r="AD34" s="659"/>
      <c r="AE34" s="659"/>
      <c r="AF34" s="659"/>
      <c r="AG34" s="659"/>
      <c r="AH34" s="659"/>
      <c r="AI34" s="659"/>
      <c r="AJ34" s="659"/>
      <c r="AK34" s="659"/>
      <c r="AL34" s="214"/>
      <c r="AM34" s="658" t="str">
        <f>IF(AO34="","",MAX(C34:D43,U34:V43)+1)</f>
        <v/>
      </c>
      <c r="AN34" s="658"/>
      <c r="AO34" s="659"/>
      <c r="AP34" s="659"/>
      <c r="AQ34" s="659"/>
      <c r="AR34" s="659"/>
      <c r="AS34" s="659"/>
      <c r="AT34" s="659"/>
      <c r="AU34" s="659"/>
      <c r="AV34" s="659"/>
      <c r="AW34" s="659"/>
      <c r="AX34" s="659"/>
      <c r="AY34" s="659"/>
      <c r="AZ34" s="659"/>
      <c r="BA34" s="659"/>
      <c r="BB34" s="659"/>
      <c r="BC34" s="659"/>
      <c r="BD34" s="214"/>
      <c r="BE34" s="658">
        <f>IF(BG34="","",MAX(C34:D43,U34:V43,AM34:AN43)+1)</f>
        <v>8</v>
      </c>
      <c r="BF34" s="658"/>
      <c r="BG34" s="659" t="str">
        <f>IF('各会計、関係団体の財政状況及び健全化判断比率'!B34="","",'各会計、関係団体の財政状況及び健全化判断比率'!B34)</f>
        <v>只見町簡易水道特別会計</v>
      </c>
      <c r="BH34" s="659"/>
      <c r="BI34" s="659"/>
      <c r="BJ34" s="659"/>
      <c r="BK34" s="659"/>
      <c r="BL34" s="659"/>
      <c r="BM34" s="659"/>
      <c r="BN34" s="659"/>
      <c r="BO34" s="659"/>
      <c r="BP34" s="659"/>
      <c r="BQ34" s="659"/>
      <c r="BR34" s="659"/>
      <c r="BS34" s="659"/>
      <c r="BT34" s="659"/>
      <c r="BU34" s="659"/>
      <c r="BV34" s="214"/>
      <c r="BW34" s="658">
        <f>IF(BY34="","",MAX(C34:D43,U34:V43,AM34:AN43,BE34:BF43)+1)</f>
        <v>10</v>
      </c>
      <c r="BX34" s="658"/>
      <c r="BY34" s="659" t="str">
        <f>IF('各会計、関係団体の財政状況及び健全化判断比率'!B68="","",'各会計、関係団体の財政状況及び健全化判断比率'!B68)</f>
        <v>福島県市町村総合事務組合　一般会計</v>
      </c>
      <c r="BZ34" s="659"/>
      <c r="CA34" s="659"/>
      <c r="CB34" s="659"/>
      <c r="CC34" s="659"/>
      <c r="CD34" s="659"/>
      <c r="CE34" s="659"/>
      <c r="CF34" s="659"/>
      <c r="CG34" s="659"/>
      <c r="CH34" s="659"/>
      <c r="CI34" s="659"/>
      <c r="CJ34" s="659"/>
      <c r="CK34" s="659"/>
      <c r="CL34" s="659"/>
      <c r="CM34" s="659"/>
      <c r="CN34" s="214"/>
      <c r="CO34" s="658">
        <f>IF(CQ34="","",MAX(C34:D43,U34:V43,AM34:AN43,BE34:BF43,BW34:BX43)+1)</f>
        <v>20</v>
      </c>
      <c r="CP34" s="658"/>
      <c r="CQ34" s="659" t="str">
        <f>IF('各会計、関係団体の財政状況及び健全化判断比率'!BS7="","",'各会計、関係団体の財政状況及び健全化判断比率'!BS7)</f>
        <v>南会津地方土地開発公社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2">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只見町国民健康保険施設特別会計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9</v>
      </c>
      <c r="BF35" s="658"/>
      <c r="BG35" s="659" t="str">
        <f>IF('各会計、関係団体の財政状況及び健全化判断比率'!B35="","",'各会計、関係団体の財政状況及び健全化判断比率'!B35)</f>
        <v>只見町集落排水事業特別会計</v>
      </c>
      <c r="BH35" s="659"/>
      <c r="BI35" s="659"/>
      <c r="BJ35" s="659"/>
      <c r="BK35" s="659"/>
      <c r="BL35" s="659"/>
      <c r="BM35" s="659"/>
      <c r="BN35" s="659"/>
      <c r="BO35" s="659"/>
      <c r="BP35" s="659"/>
      <c r="BQ35" s="659"/>
      <c r="BR35" s="659"/>
      <c r="BS35" s="659"/>
      <c r="BT35" s="659"/>
      <c r="BU35" s="659"/>
      <c r="BV35" s="214"/>
      <c r="BW35" s="658">
        <f t="shared" ref="BW35:BW43" si="2">IF(BY35="","",BW34+1)</f>
        <v>11</v>
      </c>
      <c r="BX35" s="658"/>
      <c r="BY35" s="659" t="str">
        <f>IF('各会計、関係団体の財政状況及び健全化判断比率'!B69="","",'各会計、関係団体の財政状況及び健全化判断比率'!B69)</f>
        <v>福島県市町村総合事務組合　消防補償等特別会計</v>
      </c>
      <c r="BZ35" s="659"/>
      <c r="CA35" s="659"/>
      <c r="CB35" s="659"/>
      <c r="CC35" s="659"/>
      <c r="CD35" s="659"/>
      <c r="CE35" s="659"/>
      <c r="CF35" s="659"/>
      <c r="CG35" s="659"/>
      <c r="CH35" s="659"/>
      <c r="CI35" s="659"/>
      <c r="CJ35" s="659"/>
      <c r="CK35" s="659"/>
      <c r="CL35" s="659"/>
      <c r="CM35" s="659"/>
      <c r="CN35" s="214"/>
      <c r="CO35" s="658">
        <f t="shared" ref="CO35:CO43" si="3">IF(CQ35="","",CO34+1)</f>
        <v>21</v>
      </c>
      <c r="CP35" s="658"/>
      <c r="CQ35" s="659" t="str">
        <f>IF('各会計、関係団体の財政状況及び健全化判断比率'!BS8="","",'各会計、関係団体の財政状況及び健全化判断比率'!BS8)</f>
        <v>株式会社ただみ振興公社</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2">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只見町後期高齢者医療特別会計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12</v>
      </c>
      <c r="BX36" s="658"/>
      <c r="BY36" s="659" t="str">
        <f>IF('各会計、関係団体の財政状況及び健全化判断比率'!B70="","",'各会計、関係団体の財政状況及び健全化判断比率'!B70)</f>
        <v>福島県市町村総合事務組合　消防賞じゅつ金特別会計</v>
      </c>
      <c r="BZ36" s="659"/>
      <c r="CA36" s="659"/>
      <c r="CB36" s="659"/>
      <c r="CC36" s="659"/>
      <c r="CD36" s="659"/>
      <c r="CE36" s="659"/>
      <c r="CF36" s="659"/>
      <c r="CG36" s="659"/>
      <c r="CH36" s="659"/>
      <c r="CI36" s="659"/>
      <c r="CJ36" s="659"/>
      <c r="CK36" s="659"/>
      <c r="CL36" s="659"/>
      <c r="CM36" s="659"/>
      <c r="CN36" s="214"/>
      <c r="CO36" s="658">
        <f t="shared" si="3"/>
        <v>22</v>
      </c>
      <c r="CP36" s="658"/>
      <c r="CQ36" s="659" t="str">
        <f>IF('各会計、関係団体の財政状況及び健全化判断比率'!BS9="","",'各会計、関係団体の財政状況及び健全化判断比率'!BS9)</f>
        <v>株式会社季の郷湯ら里</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2">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5</v>
      </c>
      <c r="V37" s="658"/>
      <c r="W37" s="659" t="str">
        <f>IF('各会計、関係団体の財政状況及び健全化判断比率'!B31="","",'各会計、関係団体の財政状況及び健全化判断比率'!B31)</f>
        <v>只見町介護保険事業特別会計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13</v>
      </c>
      <c r="BX37" s="658"/>
      <c r="BY37" s="659" t="str">
        <f>IF('各会計、関係団体の財政状況及び健全化判断比率'!B71="","",'各会計、関係団体の財政状況及び健全化判断比率'!B71)</f>
        <v>福島県市町村総合事務組合　非常勤職員公務災害補償特別会計</v>
      </c>
      <c r="BZ37" s="659"/>
      <c r="CA37" s="659"/>
      <c r="CB37" s="659"/>
      <c r="CC37" s="659"/>
      <c r="CD37" s="659"/>
      <c r="CE37" s="659"/>
      <c r="CF37" s="659"/>
      <c r="CG37" s="659"/>
      <c r="CH37" s="659"/>
      <c r="CI37" s="659"/>
      <c r="CJ37" s="659"/>
      <c r="CK37" s="659"/>
      <c r="CL37" s="659"/>
      <c r="CM37" s="659"/>
      <c r="CN37" s="214"/>
      <c r="CO37" s="658">
        <f t="shared" si="3"/>
        <v>23</v>
      </c>
      <c r="CP37" s="658"/>
      <c r="CQ37" s="659" t="str">
        <f>IF('各会計、関係団体の財政状況及び健全化判断比率'!BS10="","",'各会計、関係団体の財政状況及び健全化判断比率'!BS10)</f>
        <v>只見特産株式会社</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2">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f t="shared" si="4"/>
        <v>6</v>
      </c>
      <c r="V38" s="658"/>
      <c r="W38" s="659" t="str">
        <f>IF('各会計、関係団体の財政状況及び健全化判断比率'!B32="","",'各会計、関係団体の財政状況及び健全化判断比率'!B32)</f>
        <v>只見町介護老人保健施設特別会計</v>
      </c>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14</v>
      </c>
      <c r="BX38" s="658"/>
      <c r="BY38" s="659" t="str">
        <f>IF('各会計、関係団体の財政状況及び健全化判断比率'!B72="","",'各会計、関係団体の財政状況及び健全化判断比率'!B72)</f>
        <v>福島県市町村総合事務組合　自治会館管理特別会計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2">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f t="shared" si="4"/>
        <v>7</v>
      </c>
      <c r="V39" s="658"/>
      <c r="W39" s="659" t="str">
        <f>IF('各会計、関係団体の財政状況及び健全化判断比率'!B33="","",'各会計、関係団体の財政状況及び健全化判断比率'!B33)</f>
        <v>只見町地域包括支援センター特別会計</v>
      </c>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15</v>
      </c>
      <c r="BX39" s="658"/>
      <c r="BY39" s="659" t="str">
        <f>IF('各会計、関係団体の財政状況及び健全化判断比率'!B73="","",'各会計、関係団体の財政状況及び健全化判断比率'!B73)</f>
        <v>南会津地方広域市町村圏組合　一般会計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2">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16</v>
      </c>
      <c r="BX40" s="658"/>
      <c r="BY40" s="659" t="str">
        <f>IF('各会計、関係団体の財政状況及び健全化判断比率'!B74="","",'各会計、関係団体の財政状況及び健全化判断比率'!B74)</f>
        <v>南会津地方広域市町村圏組合　ふるさと市町村圏事業特別会計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2">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17</v>
      </c>
      <c r="BX41" s="658"/>
      <c r="BY41" s="659" t="str">
        <f>IF('各会計、関係団体の財政状況及び健全化判断比率'!B75="","",'各会計、関係団体の財政状況及び健全化判断比率'!B75)</f>
        <v>南会津地方環境衛生組合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2">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18</v>
      </c>
      <c r="BX42" s="658"/>
      <c r="BY42" s="659" t="str">
        <f>IF('各会計、関係団体の財政状況及び健全化判断比率'!B76="","",'各会計、関係団体の財政状況及び健全化判断比率'!B76)</f>
        <v>福島県後期高齢者医療広域連合　一般会計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2">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19</v>
      </c>
      <c r="BX43" s="658"/>
      <c r="BY43" s="659" t="str">
        <f>IF('各会計、関係団体の財政状況及び健全化判断比率'!B77="","",'各会計、関係団体の財政状況及び健全化判断比率'!B77)</f>
        <v>福島県後期高齢者医療広域連合　後期高齢者医療特別会計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210</v>
      </c>
      <c r="C46" s="186"/>
      <c r="D46" s="186"/>
      <c r="E46" s="186" t="s">
        <v>211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212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213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214</v>
      </c>
    </row>
    <row r="50" spans="5:5" x14ac:dyDescent="0.2">
      <c r="E50" s="188" t="s">
        <v>215</v>
      </c>
    </row>
    <row r="51" spans="5:5" x14ac:dyDescent="0.2">
      <c r="E51" s="188" t="s">
        <v>216</v>
      </c>
    </row>
    <row r="52" spans="5:5" x14ac:dyDescent="0.2">
      <c r="E52" s="188" t="s">
        <v>217</v>
      </c>
    </row>
    <row r="53" spans="5:5" x14ac:dyDescent="0.2"/>
    <row r="54" spans="5:5" x14ac:dyDescent="0.2"/>
    <row r="55" spans="5:5" x14ac:dyDescent="0.2"/>
    <row r="56" spans="5:5" x14ac:dyDescent="0.2"/>
  </sheetData>
  <sheetProtection algorithmName="SHA-512" hashValue="dV8S0Sg+ODflejg2SwP8T73+hwcwO4Yj+8/8XAgEdjtH/TA7QM0JXYJKyTGiPiW+kmvaWkmMVdeIgHpeMSy4bA==" saltValue="hzvnIJiyJssxZNbrYEH3V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564</v>
      </c>
      <c r="G33" s="29" t="s">
        <v>565</v>
      </c>
      <c r="H33" s="29" t="s">
        <v>566</v>
      </c>
      <c r="I33" s="29" t="s">
        <v>567</v>
      </c>
      <c r="J33" s="30" t="s">
        <v>568</v>
      </c>
      <c r="K33" s="22"/>
      <c r="L33" s="22"/>
      <c r="M33" s="22"/>
      <c r="N33" s="22"/>
      <c r="O33" s="22"/>
      <c r="P33" s="22"/>
    </row>
    <row r="34" spans="1:16" ht="39" customHeight="1" x14ac:dyDescent="0.2">
      <c r="A34" s="22"/>
      <c r="B34" s="31"/>
      <c r="C34" s="1250" t="s">
        <v>572</v>
      </c>
      <c r="D34" s="1250"/>
      <c r="E34" s="1251"/>
      <c r="F34" s="32">
        <v>4.1500000000000004</v>
      </c>
      <c r="G34" s="33">
        <v>4.43</v>
      </c>
      <c r="H34" s="33">
        <v>3.48</v>
      </c>
      <c r="I34" s="33">
        <v>2.27</v>
      </c>
      <c r="J34" s="34">
        <v>3.33</v>
      </c>
      <c r="K34" s="22"/>
      <c r="L34" s="22"/>
      <c r="M34" s="22"/>
      <c r="N34" s="22"/>
      <c r="O34" s="22"/>
      <c r="P34" s="22"/>
    </row>
    <row r="35" spans="1:16" ht="39" customHeight="1" x14ac:dyDescent="0.2">
      <c r="A35" s="22"/>
      <c r="B35" s="35"/>
      <c r="C35" s="1244" t="s">
        <v>573</v>
      </c>
      <c r="D35" s="1245"/>
      <c r="E35" s="1246"/>
      <c r="F35" s="36">
        <v>0.51</v>
      </c>
      <c r="G35" s="37">
        <v>0.31</v>
      </c>
      <c r="H35" s="37">
        <v>0.11</v>
      </c>
      <c r="I35" s="37">
        <v>0.13</v>
      </c>
      <c r="J35" s="38">
        <v>0.04</v>
      </c>
      <c r="K35" s="22"/>
      <c r="L35" s="22"/>
      <c r="M35" s="22"/>
      <c r="N35" s="22"/>
      <c r="O35" s="22"/>
      <c r="P35" s="22"/>
    </row>
    <row r="36" spans="1:16" ht="39" customHeight="1" x14ac:dyDescent="0.2">
      <c r="A36" s="22"/>
      <c r="B36" s="35"/>
      <c r="C36" s="1244" t="s">
        <v>574</v>
      </c>
      <c r="D36" s="1245"/>
      <c r="E36" s="1246"/>
      <c r="F36" s="36">
        <v>0</v>
      </c>
      <c r="G36" s="37">
        <v>0.42</v>
      </c>
      <c r="H36" s="37">
        <v>0.03</v>
      </c>
      <c r="I36" s="37">
        <v>0.03</v>
      </c>
      <c r="J36" s="38">
        <v>0.01</v>
      </c>
      <c r="K36" s="22"/>
      <c r="L36" s="22"/>
      <c r="M36" s="22"/>
      <c r="N36" s="22"/>
      <c r="O36" s="22"/>
      <c r="P36" s="22"/>
    </row>
    <row r="37" spans="1:16" ht="39" customHeight="1" x14ac:dyDescent="0.2">
      <c r="A37" s="22"/>
      <c r="B37" s="35"/>
      <c r="C37" s="1244" t="s">
        <v>575</v>
      </c>
      <c r="D37" s="1245"/>
      <c r="E37" s="1246"/>
      <c r="F37" s="36">
        <v>0</v>
      </c>
      <c r="G37" s="37">
        <v>0.01</v>
      </c>
      <c r="H37" s="37">
        <v>0.01</v>
      </c>
      <c r="I37" s="37">
        <v>0.01</v>
      </c>
      <c r="J37" s="38">
        <v>0.01</v>
      </c>
      <c r="K37" s="22"/>
      <c r="L37" s="22"/>
      <c r="M37" s="22"/>
      <c r="N37" s="22"/>
      <c r="O37" s="22"/>
      <c r="P37" s="22"/>
    </row>
    <row r="38" spans="1:16" ht="39" customHeight="1" x14ac:dyDescent="0.2">
      <c r="A38" s="22"/>
      <c r="B38" s="35"/>
      <c r="C38" s="1244" t="s">
        <v>576</v>
      </c>
      <c r="D38" s="1245"/>
      <c r="E38" s="1246"/>
      <c r="F38" s="36">
        <v>0</v>
      </c>
      <c r="G38" s="37">
        <v>0</v>
      </c>
      <c r="H38" s="37">
        <v>0</v>
      </c>
      <c r="I38" s="37">
        <v>0</v>
      </c>
      <c r="J38" s="38">
        <v>0</v>
      </c>
      <c r="K38" s="22"/>
      <c r="L38" s="22"/>
      <c r="M38" s="22"/>
      <c r="N38" s="22"/>
      <c r="O38" s="22"/>
      <c r="P38" s="22"/>
    </row>
    <row r="39" spans="1:16" ht="39" customHeight="1" x14ac:dyDescent="0.2">
      <c r="A39" s="22"/>
      <c r="B39" s="35"/>
      <c r="C39" s="1244" t="s">
        <v>577</v>
      </c>
      <c r="D39" s="1245"/>
      <c r="E39" s="1246"/>
      <c r="F39" s="36">
        <v>0</v>
      </c>
      <c r="G39" s="37">
        <v>0.08</v>
      </c>
      <c r="H39" s="37">
        <v>0.03</v>
      </c>
      <c r="I39" s="37">
        <v>0.01</v>
      </c>
      <c r="J39" s="38">
        <v>0</v>
      </c>
      <c r="K39" s="22"/>
      <c r="L39" s="22"/>
      <c r="M39" s="22"/>
      <c r="N39" s="22"/>
      <c r="O39" s="22"/>
      <c r="P39" s="22"/>
    </row>
    <row r="40" spans="1:16" ht="39" customHeight="1" x14ac:dyDescent="0.2">
      <c r="A40" s="22"/>
      <c r="B40" s="35"/>
      <c r="C40" s="1244" t="s">
        <v>578</v>
      </c>
      <c r="D40" s="1245"/>
      <c r="E40" s="1246"/>
      <c r="F40" s="36">
        <v>0</v>
      </c>
      <c r="G40" s="37">
        <v>0</v>
      </c>
      <c r="H40" s="37">
        <v>0</v>
      </c>
      <c r="I40" s="37">
        <v>0</v>
      </c>
      <c r="J40" s="38">
        <v>0</v>
      </c>
      <c r="K40" s="22"/>
      <c r="L40" s="22"/>
      <c r="M40" s="22"/>
      <c r="N40" s="22"/>
      <c r="O40" s="22"/>
      <c r="P40" s="22"/>
    </row>
    <row r="41" spans="1:16" ht="39" customHeight="1" x14ac:dyDescent="0.2">
      <c r="A41" s="22"/>
      <c r="B41" s="35"/>
      <c r="C41" s="1244" t="s">
        <v>579</v>
      </c>
      <c r="D41" s="1245"/>
      <c r="E41" s="1246"/>
      <c r="F41" s="36">
        <v>0.02</v>
      </c>
      <c r="G41" s="37">
        <v>0</v>
      </c>
      <c r="H41" s="37">
        <v>0.01</v>
      </c>
      <c r="I41" s="37">
        <v>0.06</v>
      </c>
      <c r="J41" s="38">
        <v>0</v>
      </c>
      <c r="K41" s="22"/>
      <c r="L41" s="22"/>
      <c r="M41" s="22"/>
      <c r="N41" s="22"/>
      <c r="O41" s="22"/>
      <c r="P41" s="22"/>
    </row>
    <row r="42" spans="1:16" ht="39" customHeight="1" x14ac:dyDescent="0.2">
      <c r="A42" s="22"/>
      <c r="B42" s="39"/>
      <c r="C42" s="1244" t="s">
        <v>580</v>
      </c>
      <c r="D42" s="1245"/>
      <c r="E42" s="1246"/>
      <c r="F42" s="36" t="s">
        <v>522</v>
      </c>
      <c r="G42" s="37" t="s">
        <v>522</v>
      </c>
      <c r="H42" s="37" t="s">
        <v>522</v>
      </c>
      <c r="I42" s="37" t="s">
        <v>522</v>
      </c>
      <c r="J42" s="38" t="s">
        <v>522</v>
      </c>
      <c r="K42" s="22"/>
      <c r="L42" s="22"/>
      <c r="M42" s="22"/>
      <c r="N42" s="22"/>
      <c r="O42" s="22"/>
      <c r="P42" s="22"/>
    </row>
    <row r="43" spans="1:16" ht="39" customHeight="1" thickBot="1" x14ac:dyDescent="0.25">
      <c r="A43" s="22"/>
      <c r="B43" s="40"/>
      <c r="C43" s="1247" t="s">
        <v>581</v>
      </c>
      <c r="D43" s="1248"/>
      <c r="E43" s="1249"/>
      <c r="F43" s="41">
        <v>0</v>
      </c>
      <c r="G43" s="42">
        <v>0</v>
      </c>
      <c r="H43" s="42">
        <v>0</v>
      </c>
      <c r="I43" s="42">
        <v>0</v>
      </c>
      <c r="J43" s="43">
        <v>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ZkdydcaSgsnPSzIX06hsuJJIVe6UQiDbXYXysVfp533+wPA+qHWwcRCwG9V3f6MdhfwN6VY+Phw15lB2sMZPrQ==" saltValue="aYfdQqAaL/NHTWLdSp2k+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2">
      <c r="A45" s="48"/>
      <c r="B45" s="1252" t="s">
        <v>10</v>
      </c>
      <c r="C45" s="1253"/>
      <c r="D45" s="58"/>
      <c r="E45" s="1258" t="s">
        <v>11</v>
      </c>
      <c r="F45" s="1258"/>
      <c r="G45" s="1258"/>
      <c r="H45" s="1258"/>
      <c r="I45" s="1258"/>
      <c r="J45" s="1259"/>
      <c r="K45" s="59">
        <v>464</v>
      </c>
      <c r="L45" s="60">
        <v>460</v>
      </c>
      <c r="M45" s="60">
        <v>457</v>
      </c>
      <c r="N45" s="60">
        <v>486</v>
      </c>
      <c r="O45" s="61">
        <v>520</v>
      </c>
      <c r="P45" s="48"/>
      <c r="Q45" s="48"/>
      <c r="R45" s="48"/>
      <c r="S45" s="48"/>
      <c r="T45" s="48"/>
      <c r="U45" s="48"/>
    </row>
    <row r="46" spans="1:21" ht="30.75" customHeight="1" x14ac:dyDescent="0.2">
      <c r="A46" s="48"/>
      <c r="B46" s="1254"/>
      <c r="C46" s="1255"/>
      <c r="D46" s="62"/>
      <c r="E46" s="1260" t="s">
        <v>12</v>
      </c>
      <c r="F46" s="1260"/>
      <c r="G46" s="1260"/>
      <c r="H46" s="1260"/>
      <c r="I46" s="1260"/>
      <c r="J46" s="1261"/>
      <c r="K46" s="63" t="s">
        <v>522</v>
      </c>
      <c r="L46" s="64" t="s">
        <v>522</v>
      </c>
      <c r="M46" s="64" t="s">
        <v>522</v>
      </c>
      <c r="N46" s="64" t="s">
        <v>522</v>
      </c>
      <c r="O46" s="65" t="s">
        <v>522</v>
      </c>
      <c r="P46" s="48"/>
      <c r="Q46" s="48"/>
      <c r="R46" s="48"/>
      <c r="S46" s="48"/>
      <c r="T46" s="48"/>
      <c r="U46" s="48"/>
    </row>
    <row r="47" spans="1:21" ht="30.75" customHeight="1" x14ac:dyDescent="0.2">
      <c r="A47" s="48"/>
      <c r="B47" s="1254"/>
      <c r="C47" s="1255"/>
      <c r="D47" s="62"/>
      <c r="E47" s="1260" t="s">
        <v>13</v>
      </c>
      <c r="F47" s="1260"/>
      <c r="G47" s="1260"/>
      <c r="H47" s="1260"/>
      <c r="I47" s="1260"/>
      <c r="J47" s="1261"/>
      <c r="K47" s="63" t="s">
        <v>522</v>
      </c>
      <c r="L47" s="64" t="s">
        <v>522</v>
      </c>
      <c r="M47" s="64" t="s">
        <v>522</v>
      </c>
      <c r="N47" s="64" t="s">
        <v>522</v>
      </c>
      <c r="O47" s="65" t="s">
        <v>522</v>
      </c>
      <c r="P47" s="48"/>
      <c r="Q47" s="48"/>
      <c r="R47" s="48"/>
      <c r="S47" s="48"/>
      <c r="T47" s="48"/>
      <c r="U47" s="48"/>
    </row>
    <row r="48" spans="1:21" ht="30.75" customHeight="1" x14ac:dyDescent="0.2">
      <c r="A48" s="48"/>
      <c r="B48" s="1254"/>
      <c r="C48" s="1255"/>
      <c r="D48" s="62"/>
      <c r="E48" s="1260" t="s">
        <v>14</v>
      </c>
      <c r="F48" s="1260"/>
      <c r="G48" s="1260"/>
      <c r="H48" s="1260"/>
      <c r="I48" s="1260"/>
      <c r="J48" s="1261"/>
      <c r="K48" s="63">
        <v>230</v>
      </c>
      <c r="L48" s="64">
        <v>213</v>
      </c>
      <c r="M48" s="64">
        <v>217</v>
      </c>
      <c r="N48" s="64">
        <v>159</v>
      </c>
      <c r="O48" s="65">
        <v>163</v>
      </c>
      <c r="P48" s="48"/>
      <c r="Q48" s="48"/>
      <c r="R48" s="48"/>
      <c r="S48" s="48"/>
      <c r="T48" s="48"/>
      <c r="U48" s="48"/>
    </row>
    <row r="49" spans="1:21" ht="30.75" customHeight="1" x14ac:dyDescent="0.2">
      <c r="A49" s="48"/>
      <c r="B49" s="1254"/>
      <c r="C49" s="1255"/>
      <c r="D49" s="62"/>
      <c r="E49" s="1260" t="s">
        <v>15</v>
      </c>
      <c r="F49" s="1260"/>
      <c r="G49" s="1260"/>
      <c r="H49" s="1260"/>
      <c r="I49" s="1260"/>
      <c r="J49" s="1261"/>
      <c r="K49" s="63" t="s">
        <v>522</v>
      </c>
      <c r="L49" s="64" t="s">
        <v>522</v>
      </c>
      <c r="M49" s="64" t="s">
        <v>522</v>
      </c>
      <c r="N49" s="64" t="s">
        <v>522</v>
      </c>
      <c r="O49" s="65" t="s">
        <v>522</v>
      </c>
      <c r="P49" s="48"/>
      <c r="Q49" s="48"/>
      <c r="R49" s="48"/>
      <c r="S49" s="48"/>
      <c r="T49" s="48"/>
      <c r="U49" s="48"/>
    </row>
    <row r="50" spans="1:21" ht="30.75" customHeight="1" x14ac:dyDescent="0.2">
      <c r="A50" s="48"/>
      <c r="B50" s="1254"/>
      <c r="C50" s="1255"/>
      <c r="D50" s="62"/>
      <c r="E50" s="1260" t="s">
        <v>16</v>
      </c>
      <c r="F50" s="1260"/>
      <c r="G50" s="1260"/>
      <c r="H50" s="1260"/>
      <c r="I50" s="1260"/>
      <c r="J50" s="1261"/>
      <c r="K50" s="63">
        <v>2</v>
      </c>
      <c r="L50" s="64">
        <v>2</v>
      </c>
      <c r="M50" s="64">
        <v>2</v>
      </c>
      <c r="N50" s="64">
        <v>1</v>
      </c>
      <c r="O50" s="65">
        <v>1</v>
      </c>
      <c r="P50" s="48"/>
      <c r="Q50" s="48"/>
      <c r="R50" s="48"/>
      <c r="S50" s="48"/>
      <c r="T50" s="48"/>
      <c r="U50" s="48"/>
    </row>
    <row r="51" spans="1:21" ht="30.75" customHeight="1" x14ac:dyDescent="0.2">
      <c r="A51" s="48"/>
      <c r="B51" s="1256"/>
      <c r="C51" s="1257"/>
      <c r="D51" s="66"/>
      <c r="E51" s="1260" t="s">
        <v>17</v>
      </c>
      <c r="F51" s="1260"/>
      <c r="G51" s="1260"/>
      <c r="H51" s="1260"/>
      <c r="I51" s="1260"/>
      <c r="J51" s="1261"/>
      <c r="K51" s="63">
        <v>0</v>
      </c>
      <c r="L51" s="64">
        <v>0</v>
      </c>
      <c r="M51" s="64">
        <v>0</v>
      </c>
      <c r="N51" s="64">
        <v>0</v>
      </c>
      <c r="O51" s="65">
        <v>0</v>
      </c>
      <c r="P51" s="48"/>
      <c r="Q51" s="48"/>
      <c r="R51" s="48"/>
      <c r="S51" s="48"/>
      <c r="T51" s="48"/>
      <c r="U51" s="48"/>
    </row>
    <row r="52" spans="1:21" ht="30.75" customHeight="1" x14ac:dyDescent="0.2">
      <c r="A52" s="48"/>
      <c r="B52" s="1262" t="s">
        <v>18</v>
      </c>
      <c r="C52" s="1263"/>
      <c r="D52" s="66"/>
      <c r="E52" s="1260" t="s">
        <v>19</v>
      </c>
      <c r="F52" s="1260"/>
      <c r="G52" s="1260"/>
      <c r="H52" s="1260"/>
      <c r="I52" s="1260"/>
      <c r="J52" s="1261"/>
      <c r="K52" s="63">
        <v>590</v>
      </c>
      <c r="L52" s="64">
        <v>574</v>
      </c>
      <c r="M52" s="64">
        <v>606</v>
      </c>
      <c r="N52" s="64">
        <v>560</v>
      </c>
      <c r="O52" s="65">
        <v>579</v>
      </c>
      <c r="P52" s="48"/>
      <c r="Q52" s="48"/>
      <c r="R52" s="48"/>
      <c r="S52" s="48"/>
      <c r="T52" s="48"/>
      <c r="U52" s="48"/>
    </row>
    <row r="53" spans="1:21" ht="30.75" customHeight="1" thickBot="1" x14ac:dyDescent="0.25">
      <c r="A53" s="48"/>
      <c r="B53" s="1264" t="s">
        <v>20</v>
      </c>
      <c r="C53" s="1265"/>
      <c r="D53" s="67"/>
      <c r="E53" s="1266" t="s">
        <v>21</v>
      </c>
      <c r="F53" s="1266"/>
      <c r="G53" s="1266"/>
      <c r="H53" s="1266"/>
      <c r="I53" s="1266"/>
      <c r="J53" s="1267"/>
      <c r="K53" s="68">
        <v>106</v>
      </c>
      <c r="L53" s="69">
        <v>101</v>
      </c>
      <c r="M53" s="69">
        <v>70</v>
      </c>
      <c r="N53" s="69">
        <v>86</v>
      </c>
      <c r="O53" s="70">
        <v>105</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582</v>
      </c>
      <c r="P55" s="48"/>
      <c r="Q55" s="48"/>
      <c r="R55" s="48"/>
      <c r="S55" s="48"/>
      <c r="T55" s="48"/>
      <c r="U55" s="48"/>
    </row>
    <row r="56" spans="1:21" ht="31.5" customHeight="1" thickBot="1" x14ac:dyDescent="0.25">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x14ac:dyDescent="0.2">
      <c r="B57" s="1268" t="s">
        <v>24</v>
      </c>
      <c r="C57" s="1269"/>
      <c r="D57" s="1272" t="s">
        <v>25</v>
      </c>
      <c r="E57" s="1273"/>
      <c r="F57" s="1273"/>
      <c r="G57" s="1273"/>
      <c r="H57" s="1273"/>
      <c r="I57" s="1273"/>
      <c r="J57" s="1274"/>
      <c r="K57" s="83"/>
      <c r="L57" s="84"/>
      <c r="M57" s="84"/>
      <c r="N57" s="84"/>
      <c r="O57" s="85"/>
    </row>
    <row r="58" spans="1:21" ht="31.5" customHeight="1" thickBot="1" x14ac:dyDescent="0.25">
      <c r="B58" s="1270"/>
      <c r="C58" s="1271"/>
      <c r="D58" s="1275" t="s">
        <v>26</v>
      </c>
      <c r="E58" s="1276"/>
      <c r="F58" s="1276"/>
      <c r="G58" s="1276"/>
      <c r="H58" s="1276"/>
      <c r="I58" s="1276"/>
      <c r="J58" s="1277"/>
      <c r="K58" s="86"/>
      <c r="L58" s="87"/>
      <c r="M58" s="87"/>
      <c r="N58" s="87"/>
      <c r="O58" s="88"/>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1c81ohTVoMv3THo0NpVOkCsbQ/zjOG2ZkvHzvjYyyMb/3PuD/ftjlRxhya6JBCUl4xklpDw3f/cYJhipCp4ig==" saltValue="XS2l64+wodV6A9Nj1FSJY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564</v>
      </c>
      <c r="J40" s="100" t="s">
        <v>565</v>
      </c>
      <c r="K40" s="100" t="s">
        <v>566</v>
      </c>
      <c r="L40" s="100" t="s">
        <v>567</v>
      </c>
      <c r="M40" s="101" t="s">
        <v>568</v>
      </c>
    </row>
    <row r="41" spans="2:13" ht="27.75" customHeight="1" x14ac:dyDescent="0.2">
      <c r="B41" s="1278" t="s">
        <v>29</v>
      </c>
      <c r="C41" s="1279"/>
      <c r="D41" s="102"/>
      <c r="E41" s="1284" t="s">
        <v>30</v>
      </c>
      <c r="F41" s="1284"/>
      <c r="G41" s="1284"/>
      <c r="H41" s="1285"/>
      <c r="I41" s="103">
        <v>4885</v>
      </c>
      <c r="J41" s="104">
        <v>4839</v>
      </c>
      <c r="K41" s="104">
        <v>5336</v>
      </c>
      <c r="L41" s="104">
        <v>6030</v>
      </c>
      <c r="M41" s="105">
        <v>6398</v>
      </c>
    </row>
    <row r="42" spans="2:13" ht="27.75" customHeight="1" x14ac:dyDescent="0.2">
      <c r="B42" s="1280"/>
      <c r="C42" s="1281"/>
      <c r="D42" s="106"/>
      <c r="E42" s="1286" t="s">
        <v>31</v>
      </c>
      <c r="F42" s="1286"/>
      <c r="G42" s="1286"/>
      <c r="H42" s="1287"/>
      <c r="I42" s="107" t="s">
        <v>522</v>
      </c>
      <c r="J42" s="108" t="s">
        <v>522</v>
      </c>
      <c r="K42" s="108" t="s">
        <v>522</v>
      </c>
      <c r="L42" s="108" t="s">
        <v>522</v>
      </c>
      <c r="M42" s="109">
        <v>25</v>
      </c>
    </row>
    <row r="43" spans="2:13" ht="27.75" customHeight="1" x14ac:dyDescent="0.2">
      <c r="B43" s="1280"/>
      <c r="C43" s="1281"/>
      <c r="D43" s="106"/>
      <c r="E43" s="1286" t="s">
        <v>32</v>
      </c>
      <c r="F43" s="1286"/>
      <c r="G43" s="1286"/>
      <c r="H43" s="1287"/>
      <c r="I43" s="107">
        <v>2127</v>
      </c>
      <c r="J43" s="108">
        <v>1994</v>
      </c>
      <c r="K43" s="108">
        <v>1876</v>
      </c>
      <c r="L43" s="108">
        <v>1836</v>
      </c>
      <c r="M43" s="109">
        <v>1784</v>
      </c>
    </row>
    <row r="44" spans="2:13" ht="27.75" customHeight="1" x14ac:dyDescent="0.2">
      <c r="B44" s="1280"/>
      <c r="C44" s="1281"/>
      <c r="D44" s="106"/>
      <c r="E44" s="1286" t="s">
        <v>33</v>
      </c>
      <c r="F44" s="1286"/>
      <c r="G44" s="1286"/>
      <c r="H44" s="1287"/>
      <c r="I44" s="107" t="s">
        <v>522</v>
      </c>
      <c r="J44" s="108" t="s">
        <v>522</v>
      </c>
      <c r="K44" s="108" t="s">
        <v>522</v>
      </c>
      <c r="L44" s="108" t="s">
        <v>522</v>
      </c>
      <c r="M44" s="109" t="s">
        <v>522</v>
      </c>
    </row>
    <row r="45" spans="2:13" ht="27.75" customHeight="1" x14ac:dyDescent="0.2">
      <c r="B45" s="1280"/>
      <c r="C45" s="1281"/>
      <c r="D45" s="106"/>
      <c r="E45" s="1286" t="s">
        <v>34</v>
      </c>
      <c r="F45" s="1286"/>
      <c r="G45" s="1286"/>
      <c r="H45" s="1287"/>
      <c r="I45" s="107">
        <v>594</v>
      </c>
      <c r="J45" s="108">
        <v>505</v>
      </c>
      <c r="K45" s="108">
        <v>381</v>
      </c>
      <c r="L45" s="108">
        <v>407</v>
      </c>
      <c r="M45" s="109">
        <v>403</v>
      </c>
    </row>
    <row r="46" spans="2:13" ht="27.75" customHeight="1" x14ac:dyDescent="0.2">
      <c r="B46" s="1280"/>
      <c r="C46" s="1281"/>
      <c r="D46" s="110"/>
      <c r="E46" s="1286" t="s">
        <v>35</v>
      </c>
      <c r="F46" s="1286"/>
      <c r="G46" s="1286"/>
      <c r="H46" s="1287"/>
      <c r="I46" s="107" t="s">
        <v>522</v>
      </c>
      <c r="J46" s="108" t="s">
        <v>522</v>
      </c>
      <c r="K46" s="108" t="s">
        <v>522</v>
      </c>
      <c r="L46" s="108" t="s">
        <v>522</v>
      </c>
      <c r="M46" s="109" t="s">
        <v>522</v>
      </c>
    </row>
    <row r="47" spans="2:13" ht="27.75" customHeight="1" x14ac:dyDescent="0.2">
      <c r="B47" s="1280"/>
      <c r="C47" s="1281"/>
      <c r="D47" s="111"/>
      <c r="E47" s="1288" t="s">
        <v>36</v>
      </c>
      <c r="F47" s="1289"/>
      <c r="G47" s="1289"/>
      <c r="H47" s="1290"/>
      <c r="I47" s="107" t="s">
        <v>522</v>
      </c>
      <c r="J47" s="108" t="s">
        <v>522</v>
      </c>
      <c r="K47" s="108" t="s">
        <v>522</v>
      </c>
      <c r="L47" s="108" t="s">
        <v>522</v>
      </c>
      <c r="M47" s="109" t="s">
        <v>522</v>
      </c>
    </row>
    <row r="48" spans="2:13" ht="27.75" customHeight="1" x14ac:dyDescent="0.2">
      <c r="B48" s="1280"/>
      <c r="C48" s="1281"/>
      <c r="D48" s="106"/>
      <c r="E48" s="1286" t="s">
        <v>37</v>
      </c>
      <c r="F48" s="1286"/>
      <c r="G48" s="1286"/>
      <c r="H48" s="1287"/>
      <c r="I48" s="107" t="s">
        <v>522</v>
      </c>
      <c r="J48" s="108" t="s">
        <v>522</v>
      </c>
      <c r="K48" s="108" t="s">
        <v>522</v>
      </c>
      <c r="L48" s="108" t="s">
        <v>522</v>
      </c>
      <c r="M48" s="109" t="s">
        <v>522</v>
      </c>
    </row>
    <row r="49" spans="2:13" ht="27.75" customHeight="1" x14ac:dyDescent="0.2">
      <c r="B49" s="1282"/>
      <c r="C49" s="1283"/>
      <c r="D49" s="106"/>
      <c r="E49" s="1286" t="s">
        <v>38</v>
      </c>
      <c r="F49" s="1286"/>
      <c r="G49" s="1286"/>
      <c r="H49" s="1287"/>
      <c r="I49" s="107" t="s">
        <v>522</v>
      </c>
      <c r="J49" s="108" t="s">
        <v>522</v>
      </c>
      <c r="K49" s="108" t="s">
        <v>522</v>
      </c>
      <c r="L49" s="108" t="s">
        <v>522</v>
      </c>
      <c r="M49" s="109" t="s">
        <v>522</v>
      </c>
    </row>
    <row r="50" spans="2:13" ht="27.75" customHeight="1" x14ac:dyDescent="0.2">
      <c r="B50" s="1291" t="s">
        <v>39</v>
      </c>
      <c r="C50" s="1292"/>
      <c r="D50" s="112"/>
      <c r="E50" s="1286" t="s">
        <v>40</v>
      </c>
      <c r="F50" s="1286"/>
      <c r="G50" s="1286"/>
      <c r="H50" s="1287"/>
      <c r="I50" s="107">
        <v>5534</v>
      </c>
      <c r="J50" s="108">
        <v>5261</v>
      </c>
      <c r="K50" s="108">
        <v>5176</v>
      </c>
      <c r="L50" s="108">
        <v>5617</v>
      </c>
      <c r="M50" s="109">
        <v>5890</v>
      </c>
    </row>
    <row r="51" spans="2:13" ht="27.75" customHeight="1" x14ac:dyDescent="0.2">
      <c r="B51" s="1280"/>
      <c r="C51" s="1281"/>
      <c r="D51" s="106"/>
      <c r="E51" s="1286" t="s">
        <v>41</v>
      </c>
      <c r="F51" s="1286"/>
      <c r="G51" s="1286"/>
      <c r="H51" s="1287"/>
      <c r="I51" s="107">
        <v>80</v>
      </c>
      <c r="J51" s="108">
        <v>76</v>
      </c>
      <c r="K51" s="108">
        <v>73</v>
      </c>
      <c r="L51" s="108">
        <v>68</v>
      </c>
      <c r="M51" s="109">
        <v>63</v>
      </c>
    </row>
    <row r="52" spans="2:13" ht="27.75" customHeight="1" x14ac:dyDescent="0.2">
      <c r="B52" s="1282"/>
      <c r="C52" s="1283"/>
      <c r="D52" s="106"/>
      <c r="E52" s="1286" t="s">
        <v>42</v>
      </c>
      <c r="F52" s="1286"/>
      <c r="G52" s="1286"/>
      <c r="H52" s="1287"/>
      <c r="I52" s="107">
        <v>6068</v>
      </c>
      <c r="J52" s="108">
        <v>6122</v>
      </c>
      <c r="K52" s="108">
        <v>6568</v>
      </c>
      <c r="L52" s="108">
        <v>6792</v>
      </c>
      <c r="M52" s="109">
        <v>7049</v>
      </c>
    </row>
    <row r="53" spans="2:13" ht="27.75" customHeight="1" thickBot="1" x14ac:dyDescent="0.25">
      <c r="B53" s="1293" t="s">
        <v>43</v>
      </c>
      <c r="C53" s="1294"/>
      <c r="D53" s="113"/>
      <c r="E53" s="1295" t="s">
        <v>44</v>
      </c>
      <c r="F53" s="1295"/>
      <c r="G53" s="1295"/>
      <c r="H53" s="1296"/>
      <c r="I53" s="114">
        <v>-4076</v>
      </c>
      <c r="J53" s="115">
        <v>-4121</v>
      </c>
      <c r="K53" s="115">
        <v>-4223</v>
      </c>
      <c r="L53" s="115">
        <v>-4203</v>
      </c>
      <c r="M53" s="116">
        <v>-4391</v>
      </c>
    </row>
    <row r="54" spans="2:13" ht="27.75" customHeight="1" x14ac:dyDescent="0.2">
      <c r="B54" s="117" t="s">
        <v>45</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BChP38YxygQkr4CIRQcBIyklIxV/Ll/Y3A0/OsYjbvkZd00E8/JW2lCK7mbxMbSnP3ofrf/BjL+sKcTxP/g+Ow==" saltValue="jbr2SOl3q/8d+E7VoNQ+Y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F52"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46</v>
      </c>
    </row>
    <row r="54" spans="2:8" ht="29.25" customHeight="1" thickBot="1" x14ac:dyDescent="0.3">
      <c r="B54" s="122" t="s">
        <v>1</v>
      </c>
      <c r="C54" s="123"/>
      <c r="D54" s="123"/>
      <c r="E54" s="124" t="s">
        <v>2</v>
      </c>
      <c r="F54" s="125" t="s">
        <v>566</v>
      </c>
      <c r="G54" s="125" t="s">
        <v>567</v>
      </c>
      <c r="H54" s="126" t="s">
        <v>568</v>
      </c>
    </row>
    <row r="55" spans="2:8" ht="52.5" customHeight="1" x14ac:dyDescent="0.2">
      <c r="B55" s="127"/>
      <c r="C55" s="1305" t="s">
        <v>47</v>
      </c>
      <c r="D55" s="1305"/>
      <c r="E55" s="1306"/>
      <c r="F55" s="128">
        <v>1036</v>
      </c>
      <c r="G55" s="128">
        <v>1037</v>
      </c>
      <c r="H55" s="129">
        <v>907</v>
      </c>
    </row>
    <row r="56" spans="2:8" ht="52.5" customHeight="1" x14ac:dyDescent="0.2">
      <c r="B56" s="130"/>
      <c r="C56" s="1307" t="s">
        <v>48</v>
      </c>
      <c r="D56" s="1307"/>
      <c r="E56" s="1308"/>
      <c r="F56" s="131">
        <v>641</v>
      </c>
      <c r="G56" s="131">
        <v>702</v>
      </c>
      <c r="H56" s="132">
        <v>752</v>
      </c>
    </row>
    <row r="57" spans="2:8" ht="53.25" customHeight="1" x14ac:dyDescent="0.2">
      <c r="B57" s="130"/>
      <c r="C57" s="1309" t="s">
        <v>49</v>
      </c>
      <c r="D57" s="1309"/>
      <c r="E57" s="1310"/>
      <c r="F57" s="133">
        <v>3152</v>
      </c>
      <c r="G57" s="133">
        <v>3474</v>
      </c>
      <c r="H57" s="134">
        <v>3820</v>
      </c>
    </row>
    <row r="58" spans="2:8" ht="45.75" customHeight="1" x14ac:dyDescent="0.2">
      <c r="B58" s="135"/>
      <c r="C58" s="1297" t="s">
        <v>593</v>
      </c>
      <c r="D58" s="1298"/>
      <c r="E58" s="1299"/>
      <c r="F58" s="136">
        <v>877</v>
      </c>
      <c r="G58" s="136">
        <v>1215</v>
      </c>
      <c r="H58" s="137">
        <v>1565</v>
      </c>
    </row>
    <row r="59" spans="2:8" ht="45.75" customHeight="1" x14ac:dyDescent="0.2">
      <c r="B59" s="135"/>
      <c r="C59" s="1297" t="s">
        <v>594</v>
      </c>
      <c r="D59" s="1298"/>
      <c r="E59" s="1299"/>
      <c r="F59" s="136">
        <v>790</v>
      </c>
      <c r="G59" s="136">
        <v>749</v>
      </c>
      <c r="H59" s="137">
        <v>743</v>
      </c>
    </row>
    <row r="60" spans="2:8" ht="45.75" customHeight="1" x14ac:dyDescent="0.2">
      <c r="B60" s="135"/>
      <c r="C60" s="1297" t="s">
        <v>595</v>
      </c>
      <c r="D60" s="1298"/>
      <c r="E60" s="1299"/>
      <c r="F60" s="136">
        <v>495</v>
      </c>
      <c r="G60" s="136">
        <v>495</v>
      </c>
      <c r="H60" s="137">
        <v>495</v>
      </c>
    </row>
    <row r="61" spans="2:8" ht="45.75" customHeight="1" x14ac:dyDescent="0.2">
      <c r="B61" s="135"/>
      <c r="C61" s="1297" t="s">
        <v>596</v>
      </c>
      <c r="D61" s="1298"/>
      <c r="E61" s="1299"/>
      <c r="F61" s="136">
        <v>257</v>
      </c>
      <c r="G61" s="136">
        <v>257</v>
      </c>
      <c r="H61" s="137">
        <v>257</v>
      </c>
    </row>
    <row r="62" spans="2:8" ht="45.75" customHeight="1" thickBot="1" x14ac:dyDescent="0.25">
      <c r="B62" s="138"/>
      <c r="C62" s="1300" t="s">
        <v>597</v>
      </c>
      <c r="D62" s="1301"/>
      <c r="E62" s="1302"/>
      <c r="F62" s="139">
        <v>211</v>
      </c>
      <c r="G62" s="139">
        <v>211</v>
      </c>
      <c r="H62" s="140">
        <v>211</v>
      </c>
    </row>
    <row r="63" spans="2:8" ht="52.5" customHeight="1" thickBot="1" x14ac:dyDescent="0.25">
      <c r="B63" s="141"/>
      <c r="C63" s="1303" t="s">
        <v>50</v>
      </c>
      <c r="D63" s="1303"/>
      <c r="E63" s="1304"/>
      <c r="F63" s="142">
        <v>4830</v>
      </c>
      <c r="G63" s="142">
        <v>5212</v>
      </c>
      <c r="H63" s="143">
        <v>5478</v>
      </c>
    </row>
    <row r="64" spans="2:8" ht="15" customHeight="1" x14ac:dyDescent="0.2"/>
  </sheetData>
  <sheetProtection algorithmName="SHA-512" hashValue="Dy4VahuC9ap0LOsWTww2kSS9fjC2DAgQy1gEFyPhKBjjJh/knsVdiSDOopzm32vT/w1KR8/yRajSKreTL3R1LA==" saltValue="AImz7086l9TNiPlJhd63J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58" zoomScaleNormal="100" zoomScaleSheetLayoutView="55" workbookViewId="0">
      <selection activeCell="AN65" sqref="AN65:DC69"/>
    </sheetView>
  </sheetViews>
  <sheetFormatPr defaultColWidth="0" defaultRowHeight="13.5" customHeight="1" zeroHeight="1" x14ac:dyDescent="0.2"/>
  <cols>
    <col min="1" max="1" width="6.33203125" style="390" customWidth="1"/>
    <col min="2" max="107" width="2.44140625" style="390" customWidth="1"/>
    <col min="108" max="108" width="6.109375" style="398" customWidth="1"/>
    <col min="109" max="109" width="5.88671875" style="397" customWidth="1"/>
    <col min="110" max="110" width="19.109375" style="390" hidden="1"/>
    <col min="111" max="115" width="12.6640625" style="390" hidden="1"/>
    <col min="116" max="349" width="8.6640625" style="390" hidden="1"/>
    <col min="350" max="355" width="14.88671875" style="390" hidden="1"/>
    <col min="356" max="357" width="15.88671875" style="390" hidden="1"/>
    <col min="358" max="363" width="16.109375" style="390" hidden="1"/>
    <col min="364" max="364" width="6.109375" style="390" hidden="1"/>
    <col min="365" max="365" width="3" style="390" hidden="1"/>
    <col min="366" max="605" width="8.6640625" style="390" hidden="1"/>
    <col min="606" max="611" width="14.88671875" style="390" hidden="1"/>
    <col min="612" max="613" width="15.88671875" style="390" hidden="1"/>
    <col min="614" max="619" width="16.109375" style="390" hidden="1"/>
    <col min="620" max="620" width="6.109375" style="390" hidden="1"/>
    <col min="621" max="621" width="3" style="390" hidden="1"/>
    <col min="622" max="861" width="8.6640625" style="390" hidden="1"/>
    <col min="862" max="867" width="14.88671875" style="390" hidden="1"/>
    <col min="868" max="869" width="15.88671875" style="390" hidden="1"/>
    <col min="870" max="875" width="16.109375" style="390" hidden="1"/>
    <col min="876" max="876" width="6.109375" style="390" hidden="1"/>
    <col min="877" max="877" width="3" style="390" hidden="1"/>
    <col min="878" max="1117" width="8.6640625" style="390" hidden="1"/>
    <col min="1118" max="1123" width="14.88671875" style="390" hidden="1"/>
    <col min="1124" max="1125" width="15.88671875" style="390" hidden="1"/>
    <col min="1126" max="1131" width="16.109375" style="390" hidden="1"/>
    <col min="1132" max="1132" width="6.109375" style="390" hidden="1"/>
    <col min="1133" max="1133" width="3" style="390" hidden="1"/>
    <col min="1134" max="1373" width="8.6640625" style="390" hidden="1"/>
    <col min="1374" max="1379" width="14.88671875" style="390" hidden="1"/>
    <col min="1380" max="1381" width="15.88671875" style="390" hidden="1"/>
    <col min="1382" max="1387" width="16.109375" style="390" hidden="1"/>
    <col min="1388" max="1388" width="6.109375" style="390" hidden="1"/>
    <col min="1389" max="1389" width="3" style="390" hidden="1"/>
    <col min="1390" max="1629" width="8.6640625" style="390" hidden="1"/>
    <col min="1630" max="1635" width="14.88671875" style="390" hidden="1"/>
    <col min="1636" max="1637" width="15.88671875" style="390" hidden="1"/>
    <col min="1638" max="1643" width="16.109375" style="390" hidden="1"/>
    <col min="1644" max="1644" width="6.109375" style="390" hidden="1"/>
    <col min="1645" max="1645" width="3" style="390" hidden="1"/>
    <col min="1646" max="1885" width="8.6640625" style="390" hidden="1"/>
    <col min="1886" max="1891" width="14.88671875" style="390" hidden="1"/>
    <col min="1892" max="1893" width="15.88671875" style="390" hidden="1"/>
    <col min="1894" max="1899" width="16.109375" style="390" hidden="1"/>
    <col min="1900" max="1900" width="6.109375" style="390" hidden="1"/>
    <col min="1901" max="1901" width="3" style="390" hidden="1"/>
    <col min="1902" max="2141" width="8.6640625" style="390" hidden="1"/>
    <col min="2142" max="2147" width="14.88671875" style="390" hidden="1"/>
    <col min="2148" max="2149" width="15.88671875" style="390" hidden="1"/>
    <col min="2150" max="2155" width="16.109375" style="390" hidden="1"/>
    <col min="2156" max="2156" width="6.109375" style="390" hidden="1"/>
    <col min="2157" max="2157" width="3" style="390" hidden="1"/>
    <col min="2158" max="2397" width="8.6640625" style="390" hidden="1"/>
    <col min="2398" max="2403" width="14.88671875" style="390" hidden="1"/>
    <col min="2404" max="2405" width="15.88671875" style="390" hidden="1"/>
    <col min="2406" max="2411" width="16.109375" style="390" hidden="1"/>
    <col min="2412" max="2412" width="6.109375" style="390" hidden="1"/>
    <col min="2413" max="2413" width="3" style="390" hidden="1"/>
    <col min="2414" max="2653" width="8.6640625" style="390" hidden="1"/>
    <col min="2654" max="2659" width="14.88671875" style="390" hidden="1"/>
    <col min="2660" max="2661" width="15.88671875" style="390" hidden="1"/>
    <col min="2662" max="2667" width="16.109375" style="390" hidden="1"/>
    <col min="2668" max="2668" width="6.109375" style="390" hidden="1"/>
    <col min="2669" max="2669" width="3" style="390" hidden="1"/>
    <col min="2670" max="2909" width="8.6640625" style="390" hidden="1"/>
    <col min="2910" max="2915" width="14.88671875" style="390" hidden="1"/>
    <col min="2916" max="2917" width="15.88671875" style="390" hidden="1"/>
    <col min="2918" max="2923" width="16.109375" style="390" hidden="1"/>
    <col min="2924" max="2924" width="6.109375" style="390" hidden="1"/>
    <col min="2925" max="2925" width="3" style="390" hidden="1"/>
    <col min="2926" max="3165" width="8.6640625" style="390" hidden="1"/>
    <col min="3166" max="3171" width="14.88671875" style="390" hidden="1"/>
    <col min="3172" max="3173" width="15.88671875" style="390" hidden="1"/>
    <col min="3174" max="3179" width="16.109375" style="390" hidden="1"/>
    <col min="3180" max="3180" width="6.109375" style="390" hidden="1"/>
    <col min="3181" max="3181" width="3" style="390" hidden="1"/>
    <col min="3182" max="3421" width="8.6640625" style="390" hidden="1"/>
    <col min="3422" max="3427" width="14.88671875" style="390" hidden="1"/>
    <col min="3428" max="3429" width="15.88671875" style="390" hidden="1"/>
    <col min="3430" max="3435" width="16.109375" style="390" hidden="1"/>
    <col min="3436" max="3436" width="6.109375" style="390" hidden="1"/>
    <col min="3437" max="3437" width="3" style="390" hidden="1"/>
    <col min="3438" max="3677" width="8.6640625" style="390" hidden="1"/>
    <col min="3678" max="3683" width="14.88671875" style="390" hidden="1"/>
    <col min="3684" max="3685" width="15.88671875" style="390" hidden="1"/>
    <col min="3686" max="3691" width="16.109375" style="390" hidden="1"/>
    <col min="3692" max="3692" width="6.109375" style="390" hidden="1"/>
    <col min="3693" max="3693" width="3" style="390" hidden="1"/>
    <col min="3694" max="3933" width="8.6640625" style="390" hidden="1"/>
    <col min="3934" max="3939" width="14.88671875" style="390" hidden="1"/>
    <col min="3940" max="3941" width="15.88671875" style="390" hidden="1"/>
    <col min="3942" max="3947" width="16.109375" style="390" hidden="1"/>
    <col min="3948" max="3948" width="6.109375" style="390" hidden="1"/>
    <col min="3949" max="3949" width="3" style="390" hidden="1"/>
    <col min="3950" max="4189" width="8.6640625" style="390" hidden="1"/>
    <col min="4190" max="4195" width="14.88671875" style="390" hidden="1"/>
    <col min="4196" max="4197" width="15.88671875" style="390" hidden="1"/>
    <col min="4198" max="4203" width="16.109375" style="390" hidden="1"/>
    <col min="4204" max="4204" width="6.109375" style="390" hidden="1"/>
    <col min="4205" max="4205" width="3" style="390" hidden="1"/>
    <col min="4206" max="4445" width="8.6640625" style="390" hidden="1"/>
    <col min="4446" max="4451" width="14.88671875" style="390" hidden="1"/>
    <col min="4452" max="4453" width="15.88671875" style="390" hidden="1"/>
    <col min="4454" max="4459" width="16.109375" style="390" hidden="1"/>
    <col min="4460" max="4460" width="6.109375" style="390" hidden="1"/>
    <col min="4461" max="4461" width="3" style="390" hidden="1"/>
    <col min="4462" max="4701" width="8.6640625" style="390" hidden="1"/>
    <col min="4702" max="4707" width="14.88671875" style="390" hidden="1"/>
    <col min="4708" max="4709" width="15.88671875" style="390" hidden="1"/>
    <col min="4710" max="4715" width="16.109375" style="390" hidden="1"/>
    <col min="4716" max="4716" width="6.109375" style="390" hidden="1"/>
    <col min="4717" max="4717" width="3" style="390" hidden="1"/>
    <col min="4718" max="4957" width="8.6640625" style="390" hidden="1"/>
    <col min="4958" max="4963" width="14.88671875" style="390" hidden="1"/>
    <col min="4964" max="4965" width="15.88671875" style="390" hidden="1"/>
    <col min="4966" max="4971" width="16.109375" style="390" hidden="1"/>
    <col min="4972" max="4972" width="6.109375" style="390" hidden="1"/>
    <col min="4973" max="4973" width="3" style="390" hidden="1"/>
    <col min="4974" max="5213" width="8.6640625" style="390" hidden="1"/>
    <col min="5214" max="5219" width="14.88671875" style="390" hidden="1"/>
    <col min="5220" max="5221" width="15.88671875" style="390" hidden="1"/>
    <col min="5222" max="5227" width="16.109375" style="390" hidden="1"/>
    <col min="5228" max="5228" width="6.109375" style="390" hidden="1"/>
    <col min="5229" max="5229" width="3" style="390" hidden="1"/>
    <col min="5230" max="5469" width="8.6640625" style="390" hidden="1"/>
    <col min="5470" max="5475" width="14.88671875" style="390" hidden="1"/>
    <col min="5476" max="5477" width="15.88671875" style="390" hidden="1"/>
    <col min="5478" max="5483" width="16.109375" style="390" hidden="1"/>
    <col min="5484" max="5484" width="6.109375" style="390" hidden="1"/>
    <col min="5485" max="5485" width="3" style="390" hidden="1"/>
    <col min="5486" max="5725" width="8.6640625" style="390" hidden="1"/>
    <col min="5726" max="5731" width="14.88671875" style="390" hidden="1"/>
    <col min="5732" max="5733" width="15.88671875" style="390" hidden="1"/>
    <col min="5734" max="5739" width="16.109375" style="390" hidden="1"/>
    <col min="5740" max="5740" width="6.109375" style="390" hidden="1"/>
    <col min="5741" max="5741" width="3" style="390" hidden="1"/>
    <col min="5742" max="5981" width="8.6640625" style="390" hidden="1"/>
    <col min="5982" max="5987" width="14.88671875" style="390" hidden="1"/>
    <col min="5988" max="5989" width="15.88671875" style="390" hidden="1"/>
    <col min="5990" max="5995" width="16.109375" style="390" hidden="1"/>
    <col min="5996" max="5996" width="6.109375" style="390" hidden="1"/>
    <col min="5997" max="5997" width="3" style="390" hidden="1"/>
    <col min="5998" max="6237" width="8.6640625" style="390" hidden="1"/>
    <col min="6238" max="6243" width="14.88671875" style="390" hidden="1"/>
    <col min="6244" max="6245" width="15.88671875" style="390" hidden="1"/>
    <col min="6246" max="6251" width="16.109375" style="390" hidden="1"/>
    <col min="6252" max="6252" width="6.109375" style="390" hidden="1"/>
    <col min="6253" max="6253" width="3" style="390" hidden="1"/>
    <col min="6254" max="6493" width="8.6640625" style="390" hidden="1"/>
    <col min="6494" max="6499" width="14.88671875" style="390" hidden="1"/>
    <col min="6500" max="6501" width="15.88671875" style="390" hidden="1"/>
    <col min="6502" max="6507" width="16.109375" style="390" hidden="1"/>
    <col min="6508" max="6508" width="6.109375" style="390" hidden="1"/>
    <col min="6509" max="6509" width="3" style="390" hidden="1"/>
    <col min="6510" max="6749" width="8.6640625" style="390" hidden="1"/>
    <col min="6750" max="6755" width="14.88671875" style="390" hidden="1"/>
    <col min="6756" max="6757" width="15.88671875" style="390" hidden="1"/>
    <col min="6758" max="6763" width="16.109375" style="390" hidden="1"/>
    <col min="6764" max="6764" width="6.109375" style="390" hidden="1"/>
    <col min="6765" max="6765" width="3" style="390" hidden="1"/>
    <col min="6766" max="7005" width="8.6640625" style="390" hidden="1"/>
    <col min="7006" max="7011" width="14.88671875" style="390" hidden="1"/>
    <col min="7012" max="7013" width="15.88671875" style="390" hidden="1"/>
    <col min="7014" max="7019" width="16.109375" style="390" hidden="1"/>
    <col min="7020" max="7020" width="6.109375" style="390" hidden="1"/>
    <col min="7021" max="7021" width="3" style="390" hidden="1"/>
    <col min="7022" max="7261" width="8.6640625" style="390" hidden="1"/>
    <col min="7262" max="7267" width="14.88671875" style="390" hidden="1"/>
    <col min="7268" max="7269" width="15.88671875" style="390" hidden="1"/>
    <col min="7270" max="7275" width="16.109375" style="390" hidden="1"/>
    <col min="7276" max="7276" width="6.109375" style="390" hidden="1"/>
    <col min="7277" max="7277" width="3" style="390" hidden="1"/>
    <col min="7278" max="7517" width="8.6640625" style="390" hidden="1"/>
    <col min="7518" max="7523" width="14.88671875" style="390" hidden="1"/>
    <col min="7524" max="7525" width="15.88671875" style="390" hidden="1"/>
    <col min="7526" max="7531" width="16.109375" style="390" hidden="1"/>
    <col min="7532" max="7532" width="6.109375" style="390" hidden="1"/>
    <col min="7533" max="7533" width="3" style="390" hidden="1"/>
    <col min="7534" max="7773" width="8.6640625" style="390" hidden="1"/>
    <col min="7774" max="7779" width="14.88671875" style="390" hidden="1"/>
    <col min="7780" max="7781" width="15.88671875" style="390" hidden="1"/>
    <col min="7782" max="7787" width="16.109375" style="390" hidden="1"/>
    <col min="7788" max="7788" width="6.109375" style="390" hidden="1"/>
    <col min="7789" max="7789" width="3" style="390" hidden="1"/>
    <col min="7790" max="8029" width="8.6640625" style="390" hidden="1"/>
    <col min="8030" max="8035" width="14.88671875" style="390" hidden="1"/>
    <col min="8036" max="8037" width="15.88671875" style="390" hidden="1"/>
    <col min="8038" max="8043" width="16.109375" style="390" hidden="1"/>
    <col min="8044" max="8044" width="6.109375" style="390" hidden="1"/>
    <col min="8045" max="8045" width="3" style="390" hidden="1"/>
    <col min="8046" max="8285" width="8.6640625" style="390" hidden="1"/>
    <col min="8286" max="8291" width="14.88671875" style="390" hidden="1"/>
    <col min="8292" max="8293" width="15.88671875" style="390" hidden="1"/>
    <col min="8294" max="8299" width="16.109375" style="390" hidden="1"/>
    <col min="8300" max="8300" width="6.109375" style="390" hidden="1"/>
    <col min="8301" max="8301" width="3" style="390" hidden="1"/>
    <col min="8302" max="8541" width="8.6640625" style="390" hidden="1"/>
    <col min="8542" max="8547" width="14.88671875" style="390" hidden="1"/>
    <col min="8548" max="8549" width="15.88671875" style="390" hidden="1"/>
    <col min="8550" max="8555" width="16.109375" style="390" hidden="1"/>
    <col min="8556" max="8556" width="6.109375" style="390" hidden="1"/>
    <col min="8557" max="8557" width="3" style="390" hidden="1"/>
    <col min="8558" max="8797" width="8.6640625" style="390" hidden="1"/>
    <col min="8798" max="8803" width="14.88671875" style="390" hidden="1"/>
    <col min="8804" max="8805" width="15.88671875" style="390" hidden="1"/>
    <col min="8806" max="8811" width="16.109375" style="390" hidden="1"/>
    <col min="8812" max="8812" width="6.109375" style="390" hidden="1"/>
    <col min="8813" max="8813" width="3" style="390" hidden="1"/>
    <col min="8814" max="9053" width="8.6640625" style="390" hidden="1"/>
    <col min="9054" max="9059" width="14.88671875" style="390" hidden="1"/>
    <col min="9060" max="9061" width="15.88671875" style="390" hidden="1"/>
    <col min="9062" max="9067" width="16.109375" style="390" hidden="1"/>
    <col min="9068" max="9068" width="6.109375" style="390" hidden="1"/>
    <col min="9069" max="9069" width="3" style="390" hidden="1"/>
    <col min="9070" max="9309" width="8.6640625" style="390" hidden="1"/>
    <col min="9310" max="9315" width="14.88671875" style="390" hidden="1"/>
    <col min="9316" max="9317" width="15.88671875" style="390" hidden="1"/>
    <col min="9318" max="9323" width="16.109375" style="390" hidden="1"/>
    <col min="9324" max="9324" width="6.109375" style="390" hidden="1"/>
    <col min="9325" max="9325" width="3" style="390" hidden="1"/>
    <col min="9326" max="9565" width="8.6640625" style="390" hidden="1"/>
    <col min="9566" max="9571" width="14.88671875" style="390" hidden="1"/>
    <col min="9572" max="9573" width="15.88671875" style="390" hidden="1"/>
    <col min="9574" max="9579" width="16.109375" style="390" hidden="1"/>
    <col min="9580" max="9580" width="6.109375" style="390" hidden="1"/>
    <col min="9581" max="9581" width="3" style="390" hidden="1"/>
    <col min="9582" max="9821" width="8.6640625" style="390" hidden="1"/>
    <col min="9822" max="9827" width="14.88671875" style="390" hidden="1"/>
    <col min="9828" max="9829" width="15.88671875" style="390" hidden="1"/>
    <col min="9830" max="9835" width="16.109375" style="390" hidden="1"/>
    <col min="9836" max="9836" width="6.109375" style="390" hidden="1"/>
    <col min="9837" max="9837" width="3" style="390" hidden="1"/>
    <col min="9838" max="10077" width="8.6640625" style="390" hidden="1"/>
    <col min="10078" max="10083" width="14.88671875" style="390" hidden="1"/>
    <col min="10084" max="10085" width="15.88671875" style="390" hidden="1"/>
    <col min="10086" max="10091" width="16.109375" style="390" hidden="1"/>
    <col min="10092" max="10092" width="6.109375" style="390" hidden="1"/>
    <col min="10093" max="10093" width="3" style="390" hidden="1"/>
    <col min="10094" max="10333" width="8.6640625" style="390" hidden="1"/>
    <col min="10334" max="10339" width="14.88671875" style="390" hidden="1"/>
    <col min="10340" max="10341" width="15.88671875" style="390" hidden="1"/>
    <col min="10342" max="10347" width="16.109375" style="390" hidden="1"/>
    <col min="10348" max="10348" width="6.109375" style="390" hidden="1"/>
    <col min="10349" max="10349" width="3" style="390" hidden="1"/>
    <col min="10350" max="10589" width="8.6640625" style="390" hidden="1"/>
    <col min="10590" max="10595" width="14.88671875" style="390" hidden="1"/>
    <col min="10596" max="10597" width="15.88671875" style="390" hidden="1"/>
    <col min="10598" max="10603" width="16.109375" style="390" hidden="1"/>
    <col min="10604" max="10604" width="6.109375" style="390" hidden="1"/>
    <col min="10605" max="10605" width="3" style="390" hidden="1"/>
    <col min="10606" max="10845" width="8.6640625" style="390" hidden="1"/>
    <col min="10846" max="10851" width="14.88671875" style="390" hidden="1"/>
    <col min="10852" max="10853" width="15.88671875" style="390" hidden="1"/>
    <col min="10854" max="10859" width="16.109375" style="390" hidden="1"/>
    <col min="10860" max="10860" width="6.109375" style="390" hidden="1"/>
    <col min="10861" max="10861" width="3" style="390" hidden="1"/>
    <col min="10862" max="11101" width="8.6640625" style="390" hidden="1"/>
    <col min="11102" max="11107" width="14.88671875" style="390" hidden="1"/>
    <col min="11108" max="11109" width="15.88671875" style="390" hidden="1"/>
    <col min="11110" max="11115" width="16.109375" style="390" hidden="1"/>
    <col min="11116" max="11116" width="6.109375" style="390" hidden="1"/>
    <col min="11117" max="11117" width="3" style="390" hidden="1"/>
    <col min="11118" max="11357" width="8.6640625" style="390" hidden="1"/>
    <col min="11358" max="11363" width="14.88671875" style="390" hidden="1"/>
    <col min="11364" max="11365" width="15.88671875" style="390" hidden="1"/>
    <col min="11366" max="11371" width="16.109375" style="390" hidden="1"/>
    <col min="11372" max="11372" width="6.109375" style="390" hidden="1"/>
    <col min="11373" max="11373" width="3" style="390" hidden="1"/>
    <col min="11374" max="11613" width="8.6640625" style="390" hidden="1"/>
    <col min="11614" max="11619" width="14.88671875" style="390" hidden="1"/>
    <col min="11620" max="11621" width="15.88671875" style="390" hidden="1"/>
    <col min="11622" max="11627" width="16.109375" style="390" hidden="1"/>
    <col min="11628" max="11628" width="6.109375" style="390" hidden="1"/>
    <col min="11629" max="11629" width="3" style="390" hidden="1"/>
    <col min="11630" max="11869" width="8.6640625" style="390" hidden="1"/>
    <col min="11870" max="11875" width="14.88671875" style="390" hidden="1"/>
    <col min="11876" max="11877" width="15.88671875" style="390" hidden="1"/>
    <col min="11878" max="11883" width="16.109375" style="390" hidden="1"/>
    <col min="11884" max="11884" width="6.109375" style="390" hidden="1"/>
    <col min="11885" max="11885" width="3" style="390" hidden="1"/>
    <col min="11886" max="12125" width="8.6640625" style="390" hidden="1"/>
    <col min="12126" max="12131" width="14.88671875" style="390" hidden="1"/>
    <col min="12132" max="12133" width="15.88671875" style="390" hidden="1"/>
    <col min="12134" max="12139" width="16.109375" style="390" hidden="1"/>
    <col min="12140" max="12140" width="6.109375" style="390" hidden="1"/>
    <col min="12141" max="12141" width="3" style="390" hidden="1"/>
    <col min="12142" max="12381" width="8.6640625" style="390" hidden="1"/>
    <col min="12382" max="12387" width="14.88671875" style="390" hidden="1"/>
    <col min="12388" max="12389" width="15.88671875" style="390" hidden="1"/>
    <col min="12390" max="12395" width="16.109375" style="390" hidden="1"/>
    <col min="12396" max="12396" width="6.109375" style="390" hidden="1"/>
    <col min="12397" max="12397" width="3" style="390" hidden="1"/>
    <col min="12398" max="12637" width="8.6640625" style="390" hidden="1"/>
    <col min="12638" max="12643" width="14.88671875" style="390" hidden="1"/>
    <col min="12644" max="12645" width="15.88671875" style="390" hidden="1"/>
    <col min="12646" max="12651" width="16.109375" style="390" hidden="1"/>
    <col min="12652" max="12652" width="6.109375" style="390" hidden="1"/>
    <col min="12653" max="12653" width="3" style="390" hidden="1"/>
    <col min="12654" max="12893" width="8.6640625" style="390" hidden="1"/>
    <col min="12894" max="12899" width="14.88671875" style="390" hidden="1"/>
    <col min="12900" max="12901" width="15.88671875" style="390" hidden="1"/>
    <col min="12902" max="12907" width="16.109375" style="390" hidden="1"/>
    <col min="12908" max="12908" width="6.109375" style="390" hidden="1"/>
    <col min="12909" max="12909" width="3" style="390" hidden="1"/>
    <col min="12910" max="13149" width="8.6640625" style="390" hidden="1"/>
    <col min="13150" max="13155" width="14.88671875" style="390" hidden="1"/>
    <col min="13156" max="13157" width="15.88671875" style="390" hidden="1"/>
    <col min="13158" max="13163" width="16.109375" style="390" hidden="1"/>
    <col min="13164" max="13164" width="6.109375" style="390" hidden="1"/>
    <col min="13165" max="13165" width="3" style="390" hidden="1"/>
    <col min="13166" max="13405" width="8.6640625" style="390" hidden="1"/>
    <col min="13406" max="13411" width="14.88671875" style="390" hidden="1"/>
    <col min="13412" max="13413" width="15.88671875" style="390" hidden="1"/>
    <col min="13414" max="13419" width="16.109375" style="390" hidden="1"/>
    <col min="13420" max="13420" width="6.109375" style="390" hidden="1"/>
    <col min="13421" max="13421" width="3" style="390" hidden="1"/>
    <col min="13422" max="13661" width="8.6640625" style="390" hidden="1"/>
    <col min="13662" max="13667" width="14.88671875" style="390" hidden="1"/>
    <col min="13668" max="13669" width="15.88671875" style="390" hidden="1"/>
    <col min="13670" max="13675" width="16.109375" style="390" hidden="1"/>
    <col min="13676" max="13676" width="6.109375" style="390" hidden="1"/>
    <col min="13677" max="13677" width="3" style="390" hidden="1"/>
    <col min="13678" max="13917" width="8.6640625" style="390" hidden="1"/>
    <col min="13918" max="13923" width="14.88671875" style="390" hidden="1"/>
    <col min="13924" max="13925" width="15.88671875" style="390" hidden="1"/>
    <col min="13926" max="13931" width="16.109375" style="390" hidden="1"/>
    <col min="13932" max="13932" width="6.109375" style="390" hidden="1"/>
    <col min="13933" max="13933" width="3" style="390" hidden="1"/>
    <col min="13934" max="14173" width="8.6640625" style="390" hidden="1"/>
    <col min="14174" max="14179" width="14.88671875" style="390" hidden="1"/>
    <col min="14180" max="14181" width="15.88671875" style="390" hidden="1"/>
    <col min="14182" max="14187" width="16.109375" style="390" hidden="1"/>
    <col min="14188" max="14188" width="6.109375" style="390" hidden="1"/>
    <col min="14189" max="14189" width="3" style="390" hidden="1"/>
    <col min="14190" max="14429" width="8.6640625" style="390" hidden="1"/>
    <col min="14430" max="14435" width="14.88671875" style="390" hidden="1"/>
    <col min="14436" max="14437" width="15.88671875" style="390" hidden="1"/>
    <col min="14438" max="14443" width="16.109375" style="390" hidden="1"/>
    <col min="14444" max="14444" width="6.109375" style="390" hidden="1"/>
    <col min="14445" max="14445" width="3" style="390" hidden="1"/>
    <col min="14446" max="14685" width="8.6640625" style="390" hidden="1"/>
    <col min="14686" max="14691" width="14.88671875" style="390" hidden="1"/>
    <col min="14692" max="14693" width="15.88671875" style="390" hidden="1"/>
    <col min="14694" max="14699" width="16.109375" style="390" hidden="1"/>
    <col min="14700" max="14700" width="6.109375" style="390" hidden="1"/>
    <col min="14701" max="14701" width="3" style="390" hidden="1"/>
    <col min="14702" max="14941" width="8.6640625" style="390" hidden="1"/>
    <col min="14942" max="14947" width="14.88671875" style="390" hidden="1"/>
    <col min="14948" max="14949" width="15.88671875" style="390" hidden="1"/>
    <col min="14950" max="14955" width="16.109375" style="390" hidden="1"/>
    <col min="14956" max="14956" width="6.109375" style="390" hidden="1"/>
    <col min="14957" max="14957" width="3" style="390" hidden="1"/>
    <col min="14958" max="15197" width="8.6640625" style="390" hidden="1"/>
    <col min="15198" max="15203" width="14.88671875" style="390" hidden="1"/>
    <col min="15204" max="15205" width="15.88671875" style="390" hidden="1"/>
    <col min="15206" max="15211" width="16.109375" style="390" hidden="1"/>
    <col min="15212" max="15212" width="6.109375" style="390" hidden="1"/>
    <col min="15213" max="15213" width="3" style="390" hidden="1"/>
    <col min="15214" max="15453" width="8.6640625" style="390" hidden="1"/>
    <col min="15454" max="15459" width="14.88671875" style="390" hidden="1"/>
    <col min="15460" max="15461" width="15.88671875" style="390" hidden="1"/>
    <col min="15462" max="15467" width="16.109375" style="390" hidden="1"/>
    <col min="15468" max="15468" width="6.109375" style="390" hidden="1"/>
    <col min="15469" max="15469" width="3" style="390" hidden="1"/>
    <col min="15470" max="15709" width="8.6640625" style="390" hidden="1"/>
    <col min="15710" max="15715" width="14.88671875" style="390" hidden="1"/>
    <col min="15716" max="15717" width="15.88671875" style="390" hidden="1"/>
    <col min="15718" max="15723" width="16.109375" style="390" hidden="1"/>
    <col min="15724" max="15724" width="6.109375" style="390" hidden="1"/>
    <col min="15725" max="15725" width="3" style="390" hidden="1"/>
    <col min="15726" max="15965" width="8.6640625" style="390" hidden="1"/>
    <col min="15966" max="15971" width="14.88671875" style="390" hidden="1"/>
    <col min="15972" max="15973" width="15.88671875" style="390" hidden="1"/>
    <col min="15974" max="15979" width="16.109375" style="390" hidden="1"/>
    <col min="15980" max="15980" width="6.109375" style="390" hidden="1"/>
    <col min="15981" max="15981" width="3" style="390" hidden="1"/>
    <col min="15982" max="16221" width="8.6640625" style="390" hidden="1"/>
    <col min="16222" max="16227" width="14.88671875" style="390" hidden="1"/>
    <col min="16228" max="16229" width="15.88671875" style="390" hidden="1"/>
    <col min="16230" max="16235" width="16.109375" style="390" hidden="1"/>
    <col min="16236" max="16236" width="6.109375" style="390" hidden="1"/>
    <col min="16237" max="16237" width="3" style="390" hidden="1"/>
    <col min="16238" max="16384" width="8.66406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2"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609</v>
      </c>
    </row>
    <row r="11" spans="1:143" s="292" customFormat="1" ht="13.2"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609</v>
      </c>
    </row>
    <row r="13" spans="1:143" s="292" customFormat="1" ht="13.2"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90"/>
      <c r="DE19" s="390"/>
    </row>
    <row r="20" spans="1:351" ht="13.2" x14ac:dyDescent="0.2">
      <c r="DD20" s="390"/>
      <c r="DE20" s="390"/>
    </row>
    <row r="21" spans="1:351" ht="16.2"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2" x14ac:dyDescent="0.2">
      <c r="B22" s="397"/>
      <c r="MM22" s="396"/>
    </row>
    <row r="23" spans="1:351" ht="13.2" x14ac:dyDescent="0.2">
      <c r="B23" s="397"/>
    </row>
    <row r="24" spans="1:351" ht="13.2" x14ac:dyDescent="0.2">
      <c r="B24" s="397"/>
    </row>
    <row r="25" spans="1:351" ht="13.2" x14ac:dyDescent="0.2">
      <c r="B25" s="397"/>
    </row>
    <row r="26" spans="1:351" ht="13.2" x14ac:dyDescent="0.2">
      <c r="B26" s="397"/>
    </row>
    <row r="27" spans="1:351" ht="13.2" x14ac:dyDescent="0.2">
      <c r="B27" s="397"/>
    </row>
    <row r="28" spans="1:351" ht="13.2" x14ac:dyDescent="0.2">
      <c r="B28" s="397"/>
    </row>
    <row r="29" spans="1:351" ht="13.2" x14ac:dyDescent="0.2">
      <c r="B29" s="397"/>
    </row>
    <row r="30" spans="1:351" ht="13.2" x14ac:dyDescent="0.2">
      <c r="B30" s="397"/>
    </row>
    <row r="31" spans="1:351" ht="13.2" x14ac:dyDescent="0.2">
      <c r="B31" s="397"/>
    </row>
    <row r="32" spans="1:351" ht="13.2" x14ac:dyDescent="0.2">
      <c r="B32" s="397"/>
    </row>
    <row r="33" spans="2:109" ht="13.2" x14ac:dyDescent="0.2">
      <c r="B33" s="397"/>
    </row>
    <row r="34" spans="2:109" ht="13.2" x14ac:dyDescent="0.2">
      <c r="B34" s="397"/>
    </row>
    <row r="35" spans="2:109" ht="13.2" x14ac:dyDescent="0.2">
      <c r="B35" s="397"/>
    </row>
    <row r="36" spans="2:109" ht="13.2" x14ac:dyDescent="0.2">
      <c r="B36" s="397"/>
    </row>
    <row r="37" spans="2:109" ht="13.2" x14ac:dyDescent="0.2">
      <c r="B37" s="397"/>
    </row>
    <row r="38" spans="2:109" ht="13.2" x14ac:dyDescent="0.2">
      <c r="B38" s="397"/>
    </row>
    <row r="39" spans="2:109" ht="13.2"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2" x14ac:dyDescent="0.2">
      <c r="B40" s="402"/>
      <c r="DD40" s="402"/>
      <c r="DE40" s="390"/>
    </row>
    <row r="41" spans="2:109" ht="16.2" x14ac:dyDescent="0.2">
      <c r="B41" s="403" t="s">
        <v>610</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2" x14ac:dyDescent="0.2">
      <c r="B42" s="397"/>
      <c r="G42" s="404"/>
      <c r="I42" s="405"/>
      <c r="J42" s="405"/>
      <c r="K42" s="405"/>
      <c r="AM42" s="404"/>
      <c r="AN42" s="404" t="s">
        <v>611</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18" t="s">
        <v>619</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ht="13.2" x14ac:dyDescent="0.2">
      <c r="B44" s="397"/>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ht="13.2" x14ac:dyDescent="0.2">
      <c r="B45" s="397"/>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ht="13.2" x14ac:dyDescent="0.2">
      <c r="B46" s="397"/>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ht="13.2" x14ac:dyDescent="0.2">
      <c r="B47" s="397"/>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ht="13.2"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2" x14ac:dyDescent="0.2">
      <c r="B49" s="397"/>
      <c r="AN49" s="390" t="s">
        <v>612</v>
      </c>
    </row>
    <row r="50" spans="1:109" ht="13.2" x14ac:dyDescent="0.2">
      <c r="B50" s="397"/>
      <c r="G50" s="1311"/>
      <c r="H50" s="1311"/>
      <c r="I50" s="1311"/>
      <c r="J50" s="1311"/>
      <c r="K50" s="407"/>
      <c r="L50" s="407"/>
      <c r="M50" s="408"/>
      <c r="N50" s="408"/>
      <c r="AN50" s="1312"/>
      <c r="AO50" s="1313"/>
      <c r="AP50" s="1313"/>
      <c r="AQ50" s="1313"/>
      <c r="AR50" s="1313"/>
      <c r="AS50" s="1313"/>
      <c r="AT50" s="1313"/>
      <c r="AU50" s="1313"/>
      <c r="AV50" s="1313"/>
      <c r="AW50" s="1313"/>
      <c r="AX50" s="1313"/>
      <c r="AY50" s="1313"/>
      <c r="AZ50" s="1313"/>
      <c r="BA50" s="1313"/>
      <c r="BB50" s="1313"/>
      <c r="BC50" s="1313"/>
      <c r="BD50" s="1313"/>
      <c r="BE50" s="1313"/>
      <c r="BF50" s="1313"/>
      <c r="BG50" s="1313"/>
      <c r="BH50" s="1313"/>
      <c r="BI50" s="1313"/>
      <c r="BJ50" s="1313"/>
      <c r="BK50" s="1313"/>
      <c r="BL50" s="1313"/>
      <c r="BM50" s="1313"/>
      <c r="BN50" s="1313"/>
      <c r="BO50" s="1314"/>
      <c r="BP50" s="1315" t="s">
        <v>564</v>
      </c>
      <c r="BQ50" s="1315"/>
      <c r="BR50" s="1315"/>
      <c r="BS50" s="1315"/>
      <c r="BT50" s="1315"/>
      <c r="BU50" s="1315"/>
      <c r="BV50" s="1315"/>
      <c r="BW50" s="1315"/>
      <c r="BX50" s="1315" t="s">
        <v>565</v>
      </c>
      <c r="BY50" s="1315"/>
      <c r="BZ50" s="1315"/>
      <c r="CA50" s="1315"/>
      <c r="CB50" s="1315"/>
      <c r="CC50" s="1315"/>
      <c r="CD50" s="1315"/>
      <c r="CE50" s="1315"/>
      <c r="CF50" s="1315" t="s">
        <v>566</v>
      </c>
      <c r="CG50" s="1315"/>
      <c r="CH50" s="1315"/>
      <c r="CI50" s="1315"/>
      <c r="CJ50" s="1315"/>
      <c r="CK50" s="1315"/>
      <c r="CL50" s="1315"/>
      <c r="CM50" s="1315"/>
      <c r="CN50" s="1315" t="s">
        <v>567</v>
      </c>
      <c r="CO50" s="1315"/>
      <c r="CP50" s="1315"/>
      <c r="CQ50" s="1315"/>
      <c r="CR50" s="1315"/>
      <c r="CS50" s="1315"/>
      <c r="CT50" s="1315"/>
      <c r="CU50" s="1315"/>
      <c r="CV50" s="1315" t="s">
        <v>568</v>
      </c>
      <c r="CW50" s="1315"/>
      <c r="CX50" s="1315"/>
      <c r="CY50" s="1315"/>
      <c r="CZ50" s="1315"/>
      <c r="DA50" s="1315"/>
      <c r="DB50" s="1315"/>
      <c r="DC50" s="1315"/>
    </row>
    <row r="51" spans="1:109" ht="13.5" customHeight="1" x14ac:dyDescent="0.2">
      <c r="B51" s="397"/>
      <c r="G51" s="1328"/>
      <c r="H51" s="1328"/>
      <c r="I51" s="1329"/>
      <c r="J51" s="1329"/>
      <c r="K51" s="1327"/>
      <c r="L51" s="1327"/>
      <c r="M51" s="1327"/>
      <c r="N51" s="1327"/>
      <c r="AM51" s="406"/>
      <c r="AN51" s="1317" t="s">
        <v>613</v>
      </c>
      <c r="AO51" s="1317"/>
      <c r="AP51" s="1317"/>
      <c r="AQ51" s="1317"/>
      <c r="AR51" s="1317"/>
      <c r="AS51" s="1317"/>
      <c r="AT51" s="1317"/>
      <c r="AU51" s="1317"/>
      <c r="AV51" s="1317"/>
      <c r="AW51" s="1317"/>
      <c r="AX51" s="1317"/>
      <c r="AY51" s="1317"/>
      <c r="AZ51" s="1317"/>
      <c r="BA51" s="1317"/>
      <c r="BB51" s="1317" t="s">
        <v>614</v>
      </c>
      <c r="BC51" s="1317"/>
      <c r="BD51" s="1317"/>
      <c r="BE51" s="1317"/>
      <c r="BF51" s="1317"/>
      <c r="BG51" s="1317"/>
      <c r="BH51" s="1317"/>
      <c r="BI51" s="1317"/>
      <c r="BJ51" s="1317"/>
      <c r="BK51" s="1317"/>
      <c r="BL51" s="1317"/>
      <c r="BM51" s="1317"/>
      <c r="BN51" s="1317"/>
      <c r="BO51" s="1317"/>
      <c r="BP51" s="1316"/>
      <c r="BQ51" s="1316"/>
      <c r="BR51" s="1316"/>
      <c r="BS51" s="1316"/>
      <c r="BT51" s="1316"/>
      <c r="BU51" s="1316"/>
      <c r="BV51" s="1316"/>
      <c r="BW51" s="1316"/>
      <c r="BX51" s="1316"/>
      <c r="BY51" s="1316"/>
      <c r="BZ51" s="1316"/>
      <c r="CA51" s="1316"/>
      <c r="CB51" s="1316"/>
      <c r="CC51" s="1316"/>
      <c r="CD51" s="1316"/>
      <c r="CE51" s="1316"/>
      <c r="CF51" s="1316"/>
      <c r="CG51" s="1316"/>
      <c r="CH51" s="1316"/>
      <c r="CI51" s="1316"/>
      <c r="CJ51" s="1316"/>
      <c r="CK51" s="1316"/>
      <c r="CL51" s="1316"/>
      <c r="CM51" s="1316"/>
      <c r="CN51" s="1316"/>
      <c r="CO51" s="1316"/>
      <c r="CP51" s="1316"/>
      <c r="CQ51" s="1316"/>
      <c r="CR51" s="1316"/>
      <c r="CS51" s="1316"/>
      <c r="CT51" s="1316"/>
      <c r="CU51" s="1316"/>
      <c r="CV51" s="1316"/>
      <c r="CW51" s="1316"/>
      <c r="CX51" s="1316"/>
      <c r="CY51" s="1316"/>
      <c r="CZ51" s="1316"/>
      <c r="DA51" s="1316"/>
      <c r="DB51" s="1316"/>
      <c r="DC51" s="1316"/>
    </row>
    <row r="52" spans="1:109" ht="13.2" x14ac:dyDescent="0.2">
      <c r="B52" s="397"/>
      <c r="G52" s="1328"/>
      <c r="H52" s="1328"/>
      <c r="I52" s="1329"/>
      <c r="J52" s="1329"/>
      <c r="K52" s="1327"/>
      <c r="L52" s="1327"/>
      <c r="M52" s="1327"/>
      <c r="N52" s="1327"/>
      <c r="AM52" s="406"/>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ht="13.2" x14ac:dyDescent="0.2">
      <c r="A53" s="405"/>
      <c r="B53" s="397"/>
      <c r="G53" s="1328"/>
      <c r="H53" s="1328"/>
      <c r="I53" s="1311"/>
      <c r="J53" s="1311"/>
      <c r="K53" s="1327"/>
      <c r="L53" s="1327"/>
      <c r="M53" s="1327"/>
      <c r="N53" s="1327"/>
      <c r="AM53" s="406"/>
      <c r="AN53" s="1317"/>
      <c r="AO53" s="1317"/>
      <c r="AP53" s="1317"/>
      <c r="AQ53" s="1317"/>
      <c r="AR53" s="1317"/>
      <c r="AS53" s="1317"/>
      <c r="AT53" s="1317"/>
      <c r="AU53" s="1317"/>
      <c r="AV53" s="1317"/>
      <c r="AW53" s="1317"/>
      <c r="AX53" s="1317"/>
      <c r="AY53" s="1317"/>
      <c r="AZ53" s="1317"/>
      <c r="BA53" s="1317"/>
      <c r="BB53" s="1317" t="s">
        <v>615</v>
      </c>
      <c r="BC53" s="1317"/>
      <c r="BD53" s="1317"/>
      <c r="BE53" s="1317"/>
      <c r="BF53" s="1317"/>
      <c r="BG53" s="1317"/>
      <c r="BH53" s="1317"/>
      <c r="BI53" s="1317"/>
      <c r="BJ53" s="1317"/>
      <c r="BK53" s="1317"/>
      <c r="BL53" s="1317"/>
      <c r="BM53" s="1317"/>
      <c r="BN53" s="1317"/>
      <c r="BO53" s="1317"/>
      <c r="BP53" s="1316">
        <v>82.7</v>
      </c>
      <c r="BQ53" s="1316"/>
      <c r="BR53" s="1316"/>
      <c r="BS53" s="1316"/>
      <c r="BT53" s="1316"/>
      <c r="BU53" s="1316"/>
      <c r="BV53" s="1316"/>
      <c r="BW53" s="1316"/>
      <c r="BX53" s="1316">
        <v>83.1</v>
      </c>
      <c r="BY53" s="1316"/>
      <c r="BZ53" s="1316"/>
      <c r="CA53" s="1316"/>
      <c r="CB53" s="1316"/>
      <c r="CC53" s="1316"/>
      <c r="CD53" s="1316"/>
      <c r="CE53" s="1316"/>
      <c r="CF53" s="1316">
        <v>83.1</v>
      </c>
      <c r="CG53" s="1316"/>
      <c r="CH53" s="1316"/>
      <c r="CI53" s="1316"/>
      <c r="CJ53" s="1316"/>
      <c r="CK53" s="1316"/>
      <c r="CL53" s="1316"/>
      <c r="CM53" s="1316"/>
      <c r="CN53" s="1316">
        <v>83.2</v>
      </c>
      <c r="CO53" s="1316"/>
      <c r="CP53" s="1316"/>
      <c r="CQ53" s="1316"/>
      <c r="CR53" s="1316"/>
      <c r="CS53" s="1316"/>
      <c r="CT53" s="1316"/>
      <c r="CU53" s="1316"/>
      <c r="CV53" s="1316">
        <v>83.5</v>
      </c>
      <c r="CW53" s="1316"/>
      <c r="CX53" s="1316"/>
      <c r="CY53" s="1316"/>
      <c r="CZ53" s="1316"/>
      <c r="DA53" s="1316"/>
      <c r="DB53" s="1316"/>
      <c r="DC53" s="1316"/>
    </row>
    <row r="54" spans="1:109" ht="13.2" x14ac:dyDescent="0.2">
      <c r="A54" s="405"/>
      <c r="B54" s="397"/>
      <c r="G54" s="1328"/>
      <c r="H54" s="1328"/>
      <c r="I54" s="1311"/>
      <c r="J54" s="1311"/>
      <c r="K54" s="1327"/>
      <c r="L54" s="1327"/>
      <c r="M54" s="1327"/>
      <c r="N54" s="1327"/>
      <c r="AM54" s="406"/>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ht="13.2" x14ac:dyDescent="0.2">
      <c r="A55" s="405"/>
      <c r="B55" s="397"/>
      <c r="G55" s="1311"/>
      <c r="H55" s="1311"/>
      <c r="I55" s="1311"/>
      <c r="J55" s="1311"/>
      <c r="K55" s="1327"/>
      <c r="L55" s="1327"/>
      <c r="M55" s="1327"/>
      <c r="N55" s="1327"/>
      <c r="AN55" s="1315" t="s">
        <v>616</v>
      </c>
      <c r="AO55" s="1315"/>
      <c r="AP55" s="1315"/>
      <c r="AQ55" s="1315"/>
      <c r="AR55" s="1315"/>
      <c r="AS55" s="1315"/>
      <c r="AT55" s="1315"/>
      <c r="AU55" s="1315"/>
      <c r="AV55" s="1315"/>
      <c r="AW55" s="1315"/>
      <c r="AX55" s="1315"/>
      <c r="AY55" s="1315"/>
      <c r="AZ55" s="1315"/>
      <c r="BA55" s="1315"/>
      <c r="BB55" s="1317" t="s">
        <v>614</v>
      </c>
      <c r="BC55" s="1317"/>
      <c r="BD55" s="1317"/>
      <c r="BE55" s="1317"/>
      <c r="BF55" s="1317"/>
      <c r="BG55" s="1317"/>
      <c r="BH55" s="1317"/>
      <c r="BI55" s="1317"/>
      <c r="BJ55" s="1317"/>
      <c r="BK55" s="1317"/>
      <c r="BL55" s="1317"/>
      <c r="BM55" s="1317"/>
      <c r="BN55" s="1317"/>
      <c r="BO55" s="1317"/>
      <c r="BP55" s="1316">
        <v>0</v>
      </c>
      <c r="BQ55" s="1316"/>
      <c r="BR55" s="1316"/>
      <c r="BS55" s="1316"/>
      <c r="BT55" s="1316"/>
      <c r="BU55" s="1316"/>
      <c r="BV55" s="1316"/>
      <c r="BW55" s="1316"/>
      <c r="BX55" s="1316">
        <v>0</v>
      </c>
      <c r="BY55" s="1316"/>
      <c r="BZ55" s="1316"/>
      <c r="CA55" s="1316"/>
      <c r="CB55" s="1316"/>
      <c r="CC55" s="1316"/>
      <c r="CD55" s="1316"/>
      <c r="CE55" s="1316"/>
      <c r="CF55" s="1316">
        <v>0</v>
      </c>
      <c r="CG55" s="1316"/>
      <c r="CH55" s="1316"/>
      <c r="CI55" s="1316"/>
      <c r="CJ55" s="1316"/>
      <c r="CK55" s="1316"/>
      <c r="CL55" s="1316"/>
      <c r="CM55" s="1316"/>
      <c r="CN55" s="1316">
        <v>0</v>
      </c>
      <c r="CO55" s="1316"/>
      <c r="CP55" s="1316"/>
      <c r="CQ55" s="1316"/>
      <c r="CR55" s="1316"/>
      <c r="CS55" s="1316"/>
      <c r="CT55" s="1316"/>
      <c r="CU55" s="1316"/>
      <c r="CV55" s="1316">
        <v>0</v>
      </c>
      <c r="CW55" s="1316"/>
      <c r="CX55" s="1316"/>
      <c r="CY55" s="1316"/>
      <c r="CZ55" s="1316"/>
      <c r="DA55" s="1316"/>
      <c r="DB55" s="1316"/>
      <c r="DC55" s="1316"/>
    </row>
    <row r="56" spans="1:109" ht="13.2" x14ac:dyDescent="0.2">
      <c r="A56" s="405"/>
      <c r="B56" s="397"/>
      <c r="G56" s="1311"/>
      <c r="H56" s="1311"/>
      <c r="I56" s="1311"/>
      <c r="J56" s="1311"/>
      <c r="K56" s="1327"/>
      <c r="L56" s="1327"/>
      <c r="M56" s="1327"/>
      <c r="N56" s="1327"/>
      <c r="AN56" s="1315"/>
      <c r="AO56" s="1315"/>
      <c r="AP56" s="1315"/>
      <c r="AQ56" s="1315"/>
      <c r="AR56" s="1315"/>
      <c r="AS56" s="1315"/>
      <c r="AT56" s="1315"/>
      <c r="AU56" s="1315"/>
      <c r="AV56" s="1315"/>
      <c r="AW56" s="1315"/>
      <c r="AX56" s="1315"/>
      <c r="AY56" s="1315"/>
      <c r="AZ56" s="1315"/>
      <c r="BA56" s="1315"/>
      <c r="BB56" s="1317"/>
      <c r="BC56" s="1317"/>
      <c r="BD56" s="1317"/>
      <c r="BE56" s="1317"/>
      <c r="BF56" s="1317"/>
      <c r="BG56" s="1317"/>
      <c r="BH56" s="1317"/>
      <c r="BI56" s="1317"/>
      <c r="BJ56" s="1317"/>
      <c r="BK56" s="1317"/>
      <c r="BL56" s="1317"/>
      <c r="BM56" s="1317"/>
      <c r="BN56" s="1317"/>
      <c r="BO56" s="1317"/>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405" customFormat="1" ht="13.2" x14ac:dyDescent="0.2">
      <c r="B57" s="409"/>
      <c r="G57" s="1311"/>
      <c r="H57" s="1311"/>
      <c r="I57" s="1330"/>
      <c r="J57" s="1330"/>
      <c r="K57" s="1327"/>
      <c r="L57" s="1327"/>
      <c r="M57" s="1327"/>
      <c r="N57" s="1327"/>
      <c r="AM57" s="390"/>
      <c r="AN57" s="1315"/>
      <c r="AO57" s="1315"/>
      <c r="AP57" s="1315"/>
      <c r="AQ57" s="1315"/>
      <c r="AR57" s="1315"/>
      <c r="AS57" s="1315"/>
      <c r="AT57" s="1315"/>
      <c r="AU57" s="1315"/>
      <c r="AV57" s="1315"/>
      <c r="AW57" s="1315"/>
      <c r="AX57" s="1315"/>
      <c r="AY57" s="1315"/>
      <c r="AZ57" s="1315"/>
      <c r="BA57" s="1315"/>
      <c r="BB57" s="1317" t="s">
        <v>615</v>
      </c>
      <c r="BC57" s="1317"/>
      <c r="BD57" s="1317"/>
      <c r="BE57" s="1317"/>
      <c r="BF57" s="1317"/>
      <c r="BG57" s="1317"/>
      <c r="BH57" s="1317"/>
      <c r="BI57" s="1317"/>
      <c r="BJ57" s="1317"/>
      <c r="BK57" s="1317"/>
      <c r="BL57" s="1317"/>
      <c r="BM57" s="1317"/>
      <c r="BN57" s="1317"/>
      <c r="BO57" s="1317"/>
      <c r="BP57" s="1316">
        <v>57.5</v>
      </c>
      <c r="BQ57" s="1316"/>
      <c r="BR57" s="1316"/>
      <c r="BS57" s="1316"/>
      <c r="BT57" s="1316"/>
      <c r="BU57" s="1316"/>
      <c r="BV57" s="1316"/>
      <c r="BW57" s="1316"/>
      <c r="BX57" s="1316">
        <v>58.4</v>
      </c>
      <c r="BY57" s="1316"/>
      <c r="BZ57" s="1316"/>
      <c r="CA57" s="1316"/>
      <c r="CB57" s="1316"/>
      <c r="CC57" s="1316"/>
      <c r="CD57" s="1316"/>
      <c r="CE57" s="1316"/>
      <c r="CF57" s="1316">
        <v>61.8</v>
      </c>
      <c r="CG57" s="1316"/>
      <c r="CH57" s="1316"/>
      <c r="CI57" s="1316"/>
      <c r="CJ57" s="1316"/>
      <c r="CK57" s="1316"/>
      <c r="CL57" s="1316"/>
      <c r="CM57" s="1316"/>
      <c r="CN57" s="1316">
        <v>63.1</v>
      </c>
      <c r="CO57" s="1316"/>
      <c r="CP57" s="1316"/>
      <c r="CQ57" s="1316"/>
      <c r="CR57" s="1316"/>
      <c r="CS57" s="1316"/>
      <c r="CT57" s="1316"/>
      <c r="CU57" s="1316"/>
      <c r="CV57" s="1316">
        <v>62.4</v>
      </c>
      <c r="CW57" s="1316"/>
      <c r="CX57" s="1316"/>
      <c r="CY57" s="1316"/>
      <c r="CZ57" s="1316"/>
      <c r="DA57" s="1316"/>
      <c r="DB57" s="1316"/>
      <c r="DC57" s="1316"/>
      <c r="DD57" s="410"/>
      <c r="DE57" s="409"/>
    </row>
    <row r="58" spans="1:109" s="405" customFormat="1" ht="13.2" x14ac:dyDescent="0.2">
      <c r="A58" s="390"/>
      <c r="B58" s="409"/>
      <c r="G58" s="1311"/>
      <c r="H58" s="1311"/>
      <c r="I58" s="1330"/>
      <c r="J58" s="1330"/>
      <c r="K58" s="1327"/>
      <c r="L58" s="1327"/>
      <c r="M58" s="1327"/>
      <c r="N58" s="1327"/>
      <c r="AM58" s="390"/>
      <c r="AN58" s="1315"/>
      <c r="AO58" s="1315"/>
      <c r="AP58" s="1315"/>
      <c r="AQ58" s="1315"/>
      <c r="AR58" s="1315"/>
      <c r="AS58" s="1315"/>
      <c r="AT58" s="1315"/>
      <c r="AU58" s="1315"/>
      <c r="AV58" s="1315"/>
      <c r="AW58" s="1315"/>
      <c r="AX58" s="1315"/>
      <c r="AY58" s="1315"/>
      <c r="AZ58" s="1315"/>
      <c r="BA58" s="1315"/>
      <c r="BB58" s="1317"/>
      <c r="BC58" s="1317"/>
      <c r="BD58" s="1317"/>
      <c r="BE58" s="1317"/>
      <c r="BF58" s="1317"/>
      <c r="BG58" s="1317"/>
      <c r="BH58" s="1317"/>
      <c r="BI58" s="1317"/>
      <c r="BJ58" s="1317"/>
      <c r="BK58" s="1317"/>
      <c r="BL58" s="1317"/>
      <c r="BM58" s="1317"/>
      <c r="BN58" s="1317"/>
      <c r="BO58" s="1317"/>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410"/>
      <c r="DE58" s="409"/>
    </row>
    <row r="59" spans="1:109" s="405" customFormat="1" ht="13.2"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2"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2"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2"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2" x14ac:dyDescent="0.2">
      <c r="B63" s="416" t="s">
        <v>617</v>
      </c>
    </row>
    <row r="64" spans="1:109" ht="13.2" x14ac:dyDescent="0.2">
      <c r="B64" s="397"/>
      <c r="G64" s="404"/>
      <c r="I64" s="417"/>
      <c r="J64" s="417"/>
      <c r="K64" s="417"/>
      <c r="L64" s="417"/>
      <c r="M64" s="417"/>
      <c r="N64" s="418"/>
      <c r="AM64" s="404"/>
      <c r="AN64" s="404" t="s">
        <v>611</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2" x14ac:dyDescent="0.2">
      <c r="B65" s="397"/>
      <c r="AN65" s="1318" t="s">
        <v>620</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ht="13.2" x14ac:dyDescent="0.2">
      <c r="B66" s="397"/>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ht="13.2" x14ac:dyDescent="0.2">
      <c r="B67" s="397"/>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ht="13.2" x14ac:dyDescent="0.2">
      <c r="B68" s="397"/>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ht="13.2" x14ac:dyDescent="0.2">
      <c r="B69" s="397"/>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ht="13.2"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2" x14ac:dyDescent="0.2">
      <c r="B71" s="397"/>
      <c r="G71" s="422"/>
      <c r="I71" s="423"/>
      <c r="J71" s="420"/>
      <c r="K71" s="420"/>
      <c r="L71" s="421"/>
      <c r="M71" s="420"/>
      <c r="N71" s="421"/>
      <c r="AM71" s="422"/>
      <c r="AN71" s="390" t="s">
        <v>612</v>
      </c>
    </row>
    <row r="72" spans="2:107" ht="13.2" x14ac:dyDescent="0.2">
      <c r="B72" s="397"/>
      <c r="G72" s="1311"/>
      <c r="H72" s="1311"/>
      <c r="I72" s="1311"/>
      <c r="J72" s="1311"/>
      <c r="K72" s="407"/>
      <c r="L72" s="407"/>
      <c r="M72" s="408"/>
      <c r="N72" s="408"/>
      <c r="AN72" s="1312"/>
      <c r="AO72" s="1313"/>
      <c r="AP72" s="1313"/>
      <c r="AQ72" s="1313"/>
      <c r="AR72" s="1313"/>
      <c r="AS72" s="1313"/>
      <c r="AT72" s="1313"/>
      <c r="AU72" s="1313"/>
      <c r="AV72" s="1313"/>
      <c r="AW72" s="1313"/>
      <c r="AX72" s="1313"/>
      <c r="AY72" s="1313"/>
      <c r="AZ72" s="1313"/>
      <c r="BA72" s="1313"/>
      <c r="BB72" s="1313"/>
      <c r="BC72" s="1313"/>
      <c r="BD72" s="1313"/>
      <c r="BE72" s="1313"/>
      <c r="BF72" s="1313"/>
      <c r="BG72" s="1313"/>
      <c r="BH72" s="1313"/>
      <c r="BI72" s="1313"/>
      <c r="BJ72" s="1313"/>
      <c r="BK72" s="1313"/>
      <c r="BL72" s="1313"/>
      <c r="BM72" s="1313"/>
      <c r="BN72" s="1313"/>
      <c r="BO72" s="1314"/>
      <c r="BP72" s="1315" t="s">
        <v>564</v>
      </c>
      <c r="BQ72" s="1315"/>
      <c r="BR72" s="1315"/>
      <c r="BS72" s="1315"/>
      <c r="BT72" s="1315"/>
      <c r="BU72" s="1315"/>
      <c r="BV72" s="1315"/>
      <c r="BW72" s="1315"/>
      <c r="BX72" s="1315" t="s">
        <v>565</v>
      </c>
      <c r="BY72" s="1315"/>
      <c r="BZ72" s="1315"/>
      <c r="CA72" s="1315"/>
      <c r="CB72" s="1315"/>
      <c r="CC72" s="1315"/>
      <c r="CD72" s="1315"/>
      <c r="CE72" s="1315"/>
      <c r="CF72" s="1315" t="s">
        <v>566</v>
      </c>
      <c r="CG72" s="1315"/>
      <c r="CH72" s="1315"/>
      <c r="CI72" s="1315"/>
      <c r="CJ72" s="1315"/>
      <c r="CK72" s="1315"/>
      <c r="CL72" s="1315"/>
      <c r="CM72" s="1315"/>
      <c r="CN72" s="1315" t="s">
        <v>567</v>
      </c>
      <c r="CO72" s="1315"/>
      <c r="CP72" s="1315"/>
      <c r="CQ72" s="1315"/>
      <c r="CR72" s="1315"/>
      <c r="CS72" s="1315"/>
      <c r="CT72" s="1315"/>
      <c r="CU72" s="1315"/>
      <c r="CV72" s="1315" t="s">
        <v>568</v>
      </c>
      <c r="CW72" s="1315"/>
      <c r="CX72" s="1315"/>
      <c r="CY72" s="1315"/>
      <c r="CZ72" s="1315"/>
      <c r="DA72" s="1315"/>
      <c r="DB72" s="1315"/>
      <c r="DC72" s="1315"/>
    </row>
    <row r="73" spans="2:107" ht="13.2" x14ac:dyDescent="0.2">
      <c r="B73" s="397"/>
      <c r="G73" s="1328"/>
      <c r="H73" s="1328"/>
      <c r="I73" s="1328"/>
      <c r="J73" s="1328"/>
      <c r="K73" s="1331"/>
      <c r="L73" s="1331"/>
      <c r="M73" s="1331"/>
      <c r="N73" s="1331"/>
      <c r="AM73" s="406"/>
      <c r="AN73" s="1317" t="s">
        <v>613</v>
      </c>
      <c r="AO73" s="1317"/>
      <c r="AP73" s="1317"/>
      <c r="AQ73" s="1317"/>
      <c r="AR73" s="1317"/>
      <c r="AS73" s="1317"/>
      <c r="AT73" s="1317"/>
      <c r="AU73" s="1317"/>
      <c r="AV73" s="1317"/>
      <c r="AW73" s="1317"/>
      <c r="AX73" s="1317"/>
      <c r="AY73" s="1317"/>
      <c r="AZ73" s="1317"/>
      <c r="BA73" s="1317"/>
      <c r="BB73" s="1317" t="s">
        <v>614</v>
      </c>
      <c r="BC73" s="1317"/>
      <c r="BD73" s="1317"/>
      <c r="BE73" s="1317"/>
      <c r="BF73" s="1317"/>
      <c r="BG73" s="1317"/>
      <c r="BH73" s="1317"/>
      <c r="BI73" s="1317"/>
      <c r="BJ73" s="1317"/>
      <c r="BK73" s="1317"/>
      <c r="BL73" s="1317"/>
      <c r="BM73" s="1317"/>
      <c r="BN73" s="1317"/>
      <c r="BO73" s="1317"/>
      <c r="BP73" s="1316"/>
      <c r="BQ73" s="1316"/>
      <c r="BR73" s="1316"/>
      <c r="BS73" s="1316"/>
      <c r="BT73" s="1316"/>
      <c r="BU73" s="1316"/>
      <c r="BV73" s="1316"/>
      <c r="BW73" s="1316"/>
      <c r="BX73" s="1316"/>
      <c r="BY73" s="1316"/>
      <c r="BZ73" s="1316"/>
      <c r="CA73" s="1316"/>
      <c r="CB73" s="1316"/>
      <c r="CC73" s="1316"/>
      <c r="CD73" s="1316"/>
      <c r="CE73" s="1316"/>
      <c r="CF73" s="1316"/>
      <c r="CG73" s="1316"/>
      <c r="CH73" s="1316"/>
      <c r="CI73" s="1316"/>
      <c r="CJ73" s="1316"/>
      <c r="CK73" s="1316"/>
      <c r="CL73" s="1316"/>
      <c r="CM73" s="1316"/>
      <c r="CN73" s="1316"/>
      <c r="CO73" s="1316"/>
      <c r="CP73" s="1316"/>
      <c r="CQ73" s="1316"/>
      <c r="CR73" s="1316"/>
      <c r="CS73" s="1316"/>
      <c r="CT73" s="1316"/>
      <c r="CU73" s="1316"/>
      <c r="CV73" s="1316"/>
      <c r="CW73" s="1316"/>
      <c r="CX73" s="1316"/>
      <c r="CY73" s="1316"/>
      <c r="CZ73" s="1316"/>
      <c r="DA73" s="1316"/>
      <c r="DB73" s="1316"/>
      <c r="DC73" s="1316"/>
    </row>
    <row r="74" spans="2:107" ht="13.2" x14ac:dyDescent="0.2">
      <c r="B74" s="397"/>
      <c r="G74" s="1328"/>
      <c r="H74" s="1328"/>
      <c r="I74" s="1328"/>
      <c r="J74" s="1328"/>
      <c r="K74" s="1331"/>
      <c r="L74" s="1331"/>
      <c r="M74" s="1331"/>
      <c r="N74" s="1331"/>
      <c r="AM74" s="406"/>
      <c r="AN74" s="1317"/>
      <c r="AO74" s="1317"/>
      <c r="AP74" s="1317"/>
      <c r="AQ74" s="1317"/>
      <c r="AR74" s="1317"/>
      <c r="AS74" s="1317"/>
      <c r="AT74" s="1317"/>
      <c r="AU74" s="1317"/>
      <c r="AV74" s="1317"/>
      <c r="AW74" s="1317"/>
      <c r="AX74" s="1317"/>
      <c r="AY74" s="1317"/>
      <c r="AZ74" s="1317"/>
      <c r="BA74" s="1317"/>
      <c r="BB74" s="1317"/>
      <c r="BC74" s="1317"/>
      <c r="BD74" s="1317"/>
      <c r="BE74" s="1317"/>
      <c r="BF74" s="1317"/>
      <c r="BG74" s="1317"/>
      <c r="BH74" s="1317"/>
      <c r="BI74" s="1317"/>
      <c r="BJ74" s="1317"/>
      <c r="BK74" s="1317"/>
      <c r="BL74" s="1317"/>
      <c r="BM74" s="1317"/>
      <c r="BN74" s="1317"/>
      <c r="BO74" s="1317"/>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ht="13.2" x14ac:dyDescent="0.2">
      <c r="B75" s="397"/>
      <c r="G75" s="1328"/>
      <c r="H75" s="1328"/>
      <c r="I75" s="1311"/>
      <c r="J75" s="1311"/>
      <c r="K75" s="1327"/>
      <c r="L75" s="1327"/>
      <c r="M75" s="1327"/>
      <c r="N75" s="1327"/>
      <c r="AM75" s="406"/>
      <c r="AN75" s="1317"/>
      <c r="AO75" s="1317"/>
      <c r="AP75" s="1317"/>
      <c r="AQ75" s="1317"/>
      <c r="AR75" s="1317"/>
      <c r="AS75" s="1317"/>
      <c r="AT75" s="1317"/>
      <c r="AU75" s="1317"/>
      <c r="AV75" s="1317"/>
      <c r="AW75" s="1317"/>
      <c r="AX75" s="1317"/>
      <c r="AY75" s="1317"/>
      <c r="AZ75" s="1317"/>
      <c r="BA75" s="1317"/>
      <c r="BB75" s="1317" t="s">
        <v>618</v>
      </c>
      <c r="BC75" s="1317"/>
      <c r="BD75" s="1317"/>
      <c r="BE75" s="1317"/>
      <c r="BF75" s="1317"/>
      <c r="BG75" s="1317"/>
      <c r="BH75" s="1317"/>
      <c r="BI75" s="1317"/>
      <c r="BJ75" s="1317"/>
      <c r="BK75" s="1317"/>
      <c r="BL75" s="1317"/>
      <c r="BM75" s="1317"/>
      <c r="BN75" s="1317"/>
      <c r="BO75" s="1317"/>
      <c r="BP75" s="1316">
        <v>3.1</v>
      </c>
      <c r="BQ75" s="1316"/>
      <c r="BR75" s="1316"/>
      <c r="BS75" s="1316"/>
      <c r="BT75" s="1316"/>
      <c r="BU75" s="1316"/>
      <c r="BV75" s="1316"/>
      <c r="BW75" s="1316"/>
      <c r="BX75" s="1316">
        <v>3.2</v>
      </c>
      <c r="BY75" s="1316"/>
      <c r="BZ75" s="1316"/>
      <c r="CA75" s="1316"/>
      <c r="CB75" s="1316"/>
      <c r="CC75" s="1316"/>
      <c r="CD75" s="1316"/>
      <c r="CE75" s="1316"/>
      <c r="CF75" s="1316">
        <v>3.2</v>
      </c>
      <c r="CG75" s="1316"/>
      <c r="CH75" s="1316"/>
      <c r="CI75" s="1316"/>
      <c r="CJ75" s="1316"/>
      <c r="CK75" s="1316"/>
      <c r="CL75" s="1316"/>
      <c r="CM75" s="1316"/>
      <c r="CN75" s="1316">
        <v>3</v>
      </c>
      <c r="CO75" s="1316"/>
      <c r="CP75" s="1316"/>
      <c r="CQ75" s="1316"/>
      <c r="CR75" s="1316"/>
      <c r="CS75" s="1316"/>
      <c r="CT75" s="1316"/>
      <c r="CU75" s="1316"/>
      <c r="CV75" s="1316">
        <v>3</v>
      </c>
      <c r="CW75" s="1316"/>
      <c r="CX75" s="1316"/>
      <c r="CY75" s="1316"/>
      <c r="CZ75" s="1316"/>
      <c r="DA75" s="1316"/>
      <c r="DB75" s="1316"/>
      <c r="DC75" s="1316"/>
    </row>
    <row r="76" spans="2:107" ht="13.2" x14ac:dyDescent="0.2">
      <c r="B76" s="397"/>
      <c r="G76" s="1328"/>
      <c r="H76" s="1328"/>
      <c r="I76" s="1311"/>
      <c r="J76" s="1311"/>
      <c r="K76" s="1327"/>
      <c r="L76" s="1327"/>
      <c r="M76" s="1327"/>
      <c r="N76" s="1327"/>
      <c r="AM76" s="406"/>
      <c r="AN76" s="1317"/>
      <c r="AO76" s="1317"/>
      <c r="AP76" s="1317"/>
      <c r="AQ76" s="1317"/>
      <c r="AR76" s="1317"/>
      <c r="AS76" s="1317"/>
      <c r="AT76" s="1317"/>
      <c r="AU76" s="1317"/>
      <c r="AV76" s="1317"/>
      <c r="AW76" s="1317"/>
      <c r="AX76" s="1317"/>
      <c r="AY76" s="1317"/>
      <c r="AZ76" s="1317"/>
      <c r="BA76" s="1317"/>
      <c r="BB76" s="1317"/>
      <c r="BC76" s="1317"/>
      <c r="BD76" s="1317"/>
      <c r="BE76" s="1317"/>
      <c r="BF76" s="1317"/>
      <c r="BG76" s="1317"/>
      <c r="BH76" s="1317"/>
      <c r="BI76" s="1317"/>
      <c r="BJ76" s="1317"/>
      <c r="BK76" s="1317"/>
      <c r="BL76" s="1317"/>
      <c r="BM76" s="1317"/>
      <c r="BN76" s="1317"/>
      <c r="BO76" s="1317"/>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ht="13.2" x14ac:dyDescent="0.2">
      <c r="B77" s="397"/>
      <c r="G77" s="1311"/>
      <c r="H77" s="1311"/>
      <c r="I77" s="1311"/>
      <c r="J77" s="1311"/>
      <c r="K77" s="1331"/>
      <c r="L77" s="1331"/>
      <c r="M77" s="1331"/>
      <c r="N77" s="1331"/>
      <c r="AN77" s="1315" t="s">
        <v>616</v>
      </c>
      <c r="AO77" s="1315"/>
      <c r="AP77" s="1315"/>
      <c r="AQ77" s="1315"/>
      <c r="AR77" s="1315"/>
      <c r="AS77" s="1315"/>
      <c r="AT77" s="1315"/>
      <c r="AU77" s="1315"/>
      <c r="AV77" s="1315"/>
      <c r="AW77" s="1315"/>
      <c r="AX77" s="1315"/>
      <c r="AY77" s="1315"/>
      <c r="AZ77" s="1315"/>
      <c r="BA77" s="1315"/>
      <c r="BB77" s="1317" t="s">
        <v>614</v>
      </c>
      <c r="BC77" s="1317"/>
      <c r="BD77" s="1317"/>
      <c r="BE77" s="1317"/>
      <c r="BF77" s="1317"/>
      <c r="BG77" s="1317"/>
      <c r="BH77" s="1317"/>
      <c r="BI77" s="1317"/>
      <c r="BJ77" s="1317"/>
      <c r="BK77" s="1317"/>
      <c r="BL77" s="1317"/>
      <c r="BM77" s="1317"/>
      <c r="BN77" s="1317"/>
      <c r="BO77" s="1317"/>
      <c r="BP77" s="1316">
        <v>0</v>
      </c>
      <c r="BQ77" s="1316"/>
      <c r="BR77" s="1316"/>
      <c r="BS77" s="1316"/>
      <c r="BT77" s="1316"/>
      <c r="BU77" s="1316"/>
      <c r="BV77" s="1316"/>
      <c r="BW77" s="1316"/>
      <c r="BX77" s="1316">
        <v>0</v>
      </c>
      <c r="BY77" s="1316"/>
      <c r="BZ77" s="1316"/>
      <c r="CA77" s="1316"/>
      <c r="CB77" s="1316"/>
      <c r="CC77" s="1316"/>
      <c r="CD77" s="1316"/>
      <c r="CE77" s="1316"/>
      <c r="CF77" s="1316">
        <v>0</v>
      </c>
      <c r="CG77" s="1316"/>
      <c r="CH77" s="1316"/>
      <c r="CI77" s="1316"/>
      <c r="CJ77" s="1316"/>
      <c r="CK77" s="1316"/>
      <c r="CL77" s="1316"/>
      <c r="CM77" s="1316"/>
      <c r="CN77" s="1316">
        <v>0</v>
      </c>
      <c r="CO77" s="1316"/>
      <c r="CP77" s="1316"/>
      <c r="CQ77" s="1316"/>
      <c r="CR77" s="1316"/>
      <c r="CS77" s="1316"/>
      <c r="CT77" s="1316"/>
      <c r="CU77" s="1316"/>
      <c r="CV77" s="1316">
        <v>0</v>
      </c>
      <c r="CW77" s="1316"/>
      <c r="CX77" s="1316"/>
      <c r="CY77" s="1316"/>
      <c r="CZ77" s="1316"/>
      <c r="DA77" s="1316"/>
      <c r="DB77" s="1316"/>
      <c r="DC77" s="1316"/>
    </row>
    <row r="78" spans="2:107" ht="13.2" x14ac:dyDescent="0.2">
      <c r="B78" s="397"/>
      <c r="G78" s="1311"/>
      <c r="H78" s="1311"/>
      <c r="I78" s="1311"/>
      <c r="J78" s="1311"/>
      <c r="K78" s="1331"/>
      <c r="L78" s="1331"/>
      <c r="M78" s="1331"/>
      <c r="N78" s="1331"/>
      <c r="AN78" s="1315"/>
      <c r="AO78" s="1315"/>
      <c r="AP78" s="1315"/>
      <c r="AQ78" s="1315"/>
      <c r="AR78" s="1315"/>
      <c r="AS78" s="1315"/>
      <c r="AT78" s="1315"/>
      <c r="AU78" s="1315"/>
      <c r="AV78" s="1315"/>
      <c r="AW78" s="1315"/>
      <c r="AX78" s="1315"/>
      <c r="AY78" s="1315"/>
      <c r="AZ78" s="1315"/>
      <c r="BA78" s="1315"/>
      <c r="BB78" s="1317"/>
      <c r="BC78" s="1317"/>
      <c r="BD78" s="1317"/>
      <c r="BE78" s="1317"/>
      <c r="BF78" s="1317"/>
      <c r="BG78" s="1317"/>
      <c r="BH78" s="1317"/>
      <c r="BI78" s="1317"/>
      <c r="BJ78" s="1317"/>
      <c r="BK78" s="1317"/>
      <c r="BL78" s="1317"/>
      <c r="BM78" s="1317"/>
      <c r="BN78" s="1317"/>
      <c r="BO78" s="1317"/>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ht="13.2" x14ac:dyDescent="0.2">
      <c r="B79" s="397"/>
      <c r="G79" s="1311"/>
      <c r="H79" s="1311"/>
      <c r="I79" s="1330"/>
      <c r="J79" s="1330"/>
      <c r="K79" s="1332"/>
      <c r="L79" s="1332"/>
      <c r="M79" s="1332"/>
      <c r="N79" s="1332"/>
      <c r="AN79" s="1315"/>
      <c r="AO79" s="1315"/>
      <c r="AP79" s="1315"/>
      <c r="AQ79" s="1315"/>
      <c r="AR79" s="1315"/>
      <c r="AS79" s="1315"/>
      <c r="AT79" s="1315"/>
      <c r="AU79" s="1315"/>
      <c r="AV79" s="1315"/>
      <c r="AW79" s="1315"/>
      <c r="AX79" s="1315"/>
      <c r="AY79" s="1315"/>
      <c r="AZ79" s="1315"/>
      <c r="BA79" s="1315"/>
      <c r="BB79" s="1317" t="s">
        <v>618</v>
      </c>
      <c r="BC79" s="1317"/>
      <c r="BD79" s="1317"/>
      <c r="BE79" s="1317"/>
      <c r="BF79" s="1317"/>
      <c r="BG79" s="1317"/>
      <c r="BH79" s="1317"/>
      <c r="BI79" s="1317"/>
      <c r="BJ79" s="1317"/>
      <c r="BK79" s="1317"/>
      <c r="BL79" s="1317"/>
      <c r="BM79" s="1317"/>
      <c r="BN79" s="1317"/>
      <c r="BO79" s="1317"/>
      <c r="BP79" s="1316">
        <v>6</v>
      </c>
      <c r="BQ79" s="1316"/>
      <c r="BR79" s="1316"/>
      <c r="BS79" s="1316"/>
      <c r="BT79" s="1316"/>
      <c r="BU79" s="1316"/>
      <c r="BV79" s="1316"/>
      <c r="BW79" s="1316"/>
      <c r="BX79" s="1316">
        <v>5.6</v>
      </c>
      <c r="BY79" s="1316"/>
      <c r="BZ79" s="1316"/>
      <c r="CA79" s="1316"/>
      <c r="CB79" s="1316"/>
      <c r="CC79" s="1316"/>
      <c r="CD79" s="1316"/>
      <c r="CE79" s="1316"/>
      <c r="CF79" s="1316">
        <v>5.3</v>
      </c>
      <c r="CG79" s="1316"/>
      <c r="CH79" s="1316"/>
      <c r="CI79" s="1316"/>
      <c r="CJ79" s="1316"/>
      <c r="CK79" s="1316"/>
      <c r="CL79" s="1316"/>
      <c r="CM79" s="1316"/>
      <c r="CN79" s="1316">
        <v>5.8</v>
      </c>
      <c r="CO79" s="1316"/>
      <c r="CP79" s="1316"/>
      <c r="CQ79" s="1316"/>
      <c r="CR79" s="1316"/>
      <c r="CS79" s="1316"/>
      <c r="CT79" s="1316"/>
      <c r="CU79" s="1316"/>
      <c r="CV79" s="1316">
        <v>5.8</v>
      </c>
      <c r="CW79" s="1316"/>
      <c r="CX79" s="1316"/>
      <c r="CY79" s="1316"/>
      <c r="CZ79" s="1316"/>
      <c r="DA79" s="1316"/>
      <c r="DB79" s="1316"/>
      <c r="DC79" s="1316"/>
    </row>
    <row r="80" spans="2:107" ht="13.2" x14ac:dyDescent="0.2">
      <c r="B80" s="397"/>
      <c r="G80" s="1311"/>
      <c r="H80" s="1311"/>
      <c r="I80" s="1330"/>
      <c r="J80" s="1330"/>
      <c r="K80" s="1332"/>
      <c r="L80" s="1332"/>
      <c r="M80" s="1332"/>
      <c r="N80" s="1332"/>
      <c r="AN80" s="1315"/>
      <c r="AO80" s="1315"/>
      <c r="AP80" s="1315"/>
      <c r="AQ80" s="1315"/>
      <c r="AR80" s="1315"/>
      <c r="AS80" s="1315"/>
      <c r="AT80" s="1315"/>
      <c r="AU80" s="1315"/>
      <c r="AV80" s="1315"/>
      <c r="AW80" s="1315"/>
      <c r="AX80" s="1315"/>
      <c r="AY80" s="1315"/>
      <c r="AZ80" s="1315"/>
      <c r="BA80" s="1315"/>
      <c r="BB80" s="1317"/>
      <c r="BC80" s="1317"/>
      <c r="BD80" s="1317"/>
      <c r="BE80" s="1317"/>
      <c r="BF80" s="1317"/>
      <c r="BG80" s="1317"/>
      <c r="BH80" s="1317"/>
      <c r="BI80" s="1317"/>
      <c r="BJ80" s="1317"/>
      <c r="BK80" s="1317"/>
      <c r="BL80" s="1317"/>
      <c r="BM80" s="1317"/>
      <c r="BN80" s="1317"/>
      <c r="BO80" s="1317"/>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ht="13.2" x14ac:dyDescent="0.2">
      <c r="B81" s="397"/>
    </row>
    <row r="82" spans="2:109" ht="16.2"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2"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2" x14ac:dyDescent="0.2">
      <c r="DD84" s="390"/>
      <c r="DE84" s="390"/>
    </row>
    <row r="85" spans="2:109" ht="13.2" x14ac:dyDescent="0.2">
      <c r="DD85" s="390"/>
      <c r="DE85" s="390"/>
    </row>
    <row r="86" spans="2:109" ht="13.2" hidden="1" x14ac:dyDescent="0.2">
      <c r="DD86" s="390"/>
      <c r="DE86" s="390"/>
    </row>
    <row r="87" spans="2:109" ht="13.2" hidden="1" x14ac:dyDescent="0.2">
      <c r="K87" s="425"/>
      <c r="AQ87" s="425"/>
      <c r="BC87" s="425"/>
      <c r="BO87" s="425"/>
      <c r="CA87" s="425"/>
      <c r="CM87" s="425"/>
      <c r="CY87" s="425"/>
      <c r="DD87" s="390"/>
      <c r="DE87" s="390"/>
    </row>
    <row r="88" spans="2:109" ht="13.2" hidden="1" x14ac:dyDescent="0.2">
      <c r="DD88" s="390"/>
      <c r="DE88" s="390"/>
    </row>
    <row r="89" spans="2:109" ht="13.2" hidden="1" x14ac:dyDescent="0.2">
      <c r="DD89" s="390"/>
      <c r="DE89" s="390"/>
    </row>
    <row r="90" spans="2:109" ht="13.2" hidden="1" x14ac:dyDescent="0.2">
      <c r="DD90" s="390"/>
      <c r="DE90" s="390"/>
    </row>
    <row r="91" spans="2:109" ht="13.2"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wCMnpE2N1QJ48dSsT9g95njTlYv7VdTJS6OOPSXCzD5MYrb2Pi2YEiY7slenB0/+5amb06wocK4XO1vD3ucKKw==" saltValue="YcFiraEwS2ueLkdivM9C7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91" zoomScale="70" zoomScaleNormal="70" zoomScaleSheetLayoutView="70" workbookViewId="0">
      <selection activeCell="BM112" sqref="BM112"/>
    </sheetView>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511</v>
      </c>
    </row>
  </sheetData>
  <sheetProtection algorithmName="SHA-512" hashValue="x5YHVLk7T7RkKS+1K06/NXG4Fixj2qyWSpyqOmnblA3/owRaVgakcU9Sboj5sUlXPJf9CXuqNQMsEa4MFNSExg==" saltValue="iHsPzLx8OV10viPJtxFwd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BF83" zoomScaleNormal="100" zoomScaleSheetLayoutView="55"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511</v>
      </c>
    </row>
  </sheetData>
  <sheetProtection algorithmName="SHA-512" hashValue="2n2JXshcmS8Qb25GNRT6c3eLqmlAJPzUhUUocmTXcWkwVS55KVjIpYkCSxnc/UxDYKXhxQV5eDtV/hHCRUOkig==" saltValue="Z/JLD6wmdMZBm3r7DTyox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51</v>
      </c>
      <c r="E2" s="155"/>
      <c r="F2" s="156" t="s">
        <v>561</v>
      </c>
      <c r="G2" s="157"/>
      <c r="H2" s="158"/>
    </row>
    <row r="3" spans="1:8" x14ac:dyDescent="0.2">
      <c r="A3" s="154" t="s">
        <v>554</v>
      </c>
      <c r="B3" s="159"/>
      <c r="C3" s="160"/>
      <c r="D3" s="161">
        <v>352072</v>
      </c>
      <c r="E3" s="162"/>
      <c r="F3" s="163">
        <v>237994</v>
      </c>
      <c r="G3" s="164"/>
      <c r="H3" s="165"/>
    </row>
    <row r="4" spans="1:8" x14ac:dyDescent="0.2">
      <c r="A4" s="166"/>
      <c r="B4" s="167"/>
      <c r="C4" s="168"/>
      <c r="D4" s="169">
        <v>296188</v>
      </c>
      <c r="E4" s="170"/>
      <c r="F4" s="171">
        <v>110361</v>
      </c>
      <c r="G4" s="172"/>
      <c r="H4" s="173"/>
    </row>
    <row r="5" spans="1:8" x14ac:dyDescent="0.2">
      <c r="A5" s="154" t="s">
        <v>556</v>
      </c>
      <c r="B5" s="159"/>
      <c r="C5" s="160"/>
      <c r="D5" s="161">
        <v>180203</v>
      </c>
      <c r="E5" s="162"/>
      <c r="F5" s="163">
        <v>267911</v>
      </c>
      <c r="G5" s="164"/>
      <c r="H5" s="165"/>
    </row>
    <row r="6" spans="1:8" x14ac:dyDescent="0.2">
      <c r="A6" s="166"/>
      <c r="B6" s="167"/>
      <c r="C6" s="168"/>
      <c r="D6" s="169">
        <v>124042</v>
      </c>
      <c r="E6" s="170"/>
      <c r="F6" s="171">
        <v>106425</v>
      </c>
      <c r="G6" s="172"/>
      <c r="H6" s="173"/>
    </row>
    <row r="7" spans="1:8" x14ac:dyDescent="0.2">
      <c r="A7" s="154" t="s">
        <v>557</v>
      </c>
      <c r="B7" s="159"/>
      <c r="C7" s="160"/>
      <c r="D7" s="161">
        <v>309322</v>
      </c>
      <c r="E7" s="162"/>
      <c r="F7" s="163">
        <v>228215</v>
      </c>
      <c r="G7" s="164"/>
      <c r="H7" s="165"/>
    </row>
    <row r="8" spans="1:8" x14ac:dyDescent="0.2">
      <c r="A8" s="166"/>
      <c r="B8" s="167"/>
      <c r="C8" s="168"/>
      <c r="D8" s="169">
        <v>215010</v>
      </c>
      <c r="E8" s="170"/>
      <c r="F8" s="171">
        <v>117571</v>
      </c>
      <c r="G8" s="172"/>
      <c r="H8" s="173"/>
    </row>
    <row r="9" spans="1:8" x14ac:dyDescent="0.2">
      <c r="A9" s="154" t="s">
        <v>558</v>
      </c>
      <c r="B9" s="159"/>
      <c r="C9" s="160"/>
      <c r="D9" s="161">
        <v>314040</v>
      </c>
      <c r="E9" s="162"/>
      <c r="F9" s="163">
        <v>264232</v>
      </c>
      <c r="G9" s="164"/>
      <c r="H9" s="165"/>
    </row>
    <row r="10" spans="1:8" x14ac:dyDescent="0.2">
      <c r="A10" s="166"/>
      <c r="B10" s="167"/>
      <c r="C10" s="168"/>
      <c r="D10" s="169">
        <v>232395</v>
      </c>
      <c r="E10" s="170"/>
      <c r="F10" s="171">
        <v>133959</v>
      </c>
      <c r="G10" s="172"/>
      <c r="H10" s="173"/>
    </row>
    <row r="11" spans="1:8" x14ac:dyDescent="0.2">
      <c r="A11" s="154" t="s">
        <v>559</v>
      </c>
      <c r="B11" s="159"/>
      <c r="C11" s="160"/>
      <c r="D11" s="161">
        <v>249786</v>
      </c>
      <c r="E11" s="162"/>
      <c r="F11" s="163">
        <v>263613</v>
      </c>
      <c r="G11" s="164"/>
      <c r="H11" s="165"/>
    </row>
    <row r="12" spans="1:8" x14ac:dyDescent="0.2">
      <c r="A12" s="166"/>
      <c r="B12" s="167"/>
      <c r="C12" s="174"/>
      <c r="D12" s="169">
        <v>95148</v>
      </c>
      <c r="E12" s="170"/>
      <c r="F12" s="171">
        <v>128823</v>
      </c>
      <c r="G12" s="172"/>
      <c r="H12" s="173"/>
    </row>
    <row r="13" spans="1:8" x14ac:dyDescent="0.2">
      <c r="A13" s="154"/>
      <c r="B13" s="159"/>
      <c r="C13" s="175"/>
      <c r="D13" s="176">
        <v>281085</v>
      </c>
      <c r="E13" s="177"/>
      <c r="F13" s="178">
        <v>252393</v>
      </c>
      <c r="G13" s="179"/>
      <c r="H13" s="165"/>
    </row>
    <row r="14" spans="1:8" x14ac:dyDescent="0.2">
      <c r="A14" s="166"/>
      <c r="B14" s="167"/>
      <c r="C14" s="168"/>
      <c r="D14" s="169">
        <v>192557</v>
      </c>
      <c r="E14" s="170"/>
      <c r="F14" s="171">
        <v>119428</v>
      </c>
      <c r="G14" s="172"/>
      <c r="H14" s="173"/>
    </row>
    <row r="17" spans="1:11" x14ac:dyDescent="0.2">
      <c r="A17" s="150" t="s">
        <v>52</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53</v>
      </c>
      <c r="B19" s="180">
        <f>ROUND(VALUE(SUBSTITUTE(実質収支比率等に係る経年分析!F$48,"▲","-")),2)</f>
        <v>4.16</v>
      </c>
      <c r="C19" s="180">
        <f>ROUND(VALUE(SUBSTITUTE(実質収支比率等に係る経年分析!G$48,"▲","-")),2)</f>
        <v>4.43</v>
      </c>
      <c r="D19" s="180">
        <f>ROUND(VALUE(SUBSTITUTE(実質収支比率等に係る経年分析!H$48,"▲","-")),2)</f>
        <v>3.48</v>
      </c>
      <c r="E19" s="180">
        <f>ROUND(VALUE(SUBSTITUTE(実質収支比率等に係る経年分析!I$48,"▲","-")),2)</f>
        <v>2.27</v>
      </c>
      <c r="F19" s="180">
        <f>ROUND(VALUE(SUBSTITUTE(実質収支比率等に係る経年分析!J$48,"▲","-")),2)</f>
        <v>3.33</v>
      </c>
    </row>
    <row r="20" spans="1:11" x14ac:dyDescent="0.2">
      <c r="A20" s="180" t="s">
        <v>54</v>
      </c>
      <c r="B20" s="180">
        <f>ROUND(VALUE(SUBSTITUTE(実質収支比率等に係る経年分析!F$47,"▲","-")),2)</f>
        <v>32.950000000000003</v>
      </c>
      <c r="C20" s="180">
        <f>ROUND(VALUE(SUBSTITUTE(実質収支比率等に係る経年分析!G$47,"▲","-")),2)</f>
        <v>31.32</v>
      </c>
      <c r="D20" s="180">
        <f>ROUND(VALUE(SUBSTITUTE(実質収支比率等に係る経年分析!H$47,"▲","-")),2)</f>
        <v>30.42</v>
      </c>
      <c r="E20" s="180">
        <f>ROUND(VALUE(SUBSTITUTE(実質収支比率等に係る経年分析!I$47,"▲","-")),2)</f>
        <v>30.87</v>
      </c>
      <c r="F20" s="180">
        <f>ROUND(VALUE(SUBSTITUTE(実質収支比率等に係る経年分析!J$47,"▲","-")),2)</f>
        <v>25.8</v>
      </c>
    </row>
    <row r="21" spans="1:11" x14ac:dyDescent="0.2">
      <c r="A21" s="180" t="s">
        <v>55</v>
      </c>
      <c r="B21" s="180">
        <f>IF(ISNUMBER(VALUE(SUBSTITUTE(実質収支比率等に係る経年分析!F$49,"▲","-"))),ROUND(VALUE(SUBSTITUTE(実質収支比率等に係る経年分析!F$49,"▲","-")),2),NA())</f>
        <v>-4.13</v>
      </c>
      <c r="C21" s="180">
        <f>IF(ISNUMBER(VALUE(SUBSTITUTE(実質収支比率等に係る経年分析!G$49,"▲","-"))),ROUND(VALUE(SUBSTITUTE(実質収支比率等に係る経年分析!G$49,"▲","-")),2),NA())</f>
        <v>6.25</v>
      </c>
      <c r="D21" s="180">
        <f>IF(ISNUMBER(VALUE(SUBSTITUTE(実質収支比率等に係る経年分析!H$49,"▲","-"))),ROUND(VALUE(SUBSTITUTE(実質収支比率等に係る経年分析!H$49,"▲","-")),2),NA())</f>
        <v>0.26</v>
      </c>
      <c r="E21" s="180">
        <f>IF(ISNUMBER(VALUE(SUBSTITUTE(実質収支比率等に係る経年分析!I$49,"▲","-"))),ROUND(VALUE(SUBSTITUTE(実質収支比率等に係る経年分析!I$49,"▲","-")),2),NA())</f>
        <v>-0.01</v>
      </c>
      <c r="F21" s="180">
        <f>IF(ISNUMBER(VALUE(SUBSTITUTE(実質収支比率等に係る経年分析!J$49,"▲","-"))),ROUND(VALUE(SUBSTITUTE(実質収支比率等に係る経年分析!J$49,"▲","-")),2),NA())</f>
        <v>-1.35</v>
      </c>
    </row>
    <row r="24" spans="1:11" x14ac:dyDescent="0.2">
      <c r="A24" s="150" t="s">
        <v>56</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57</v>
      </c>
      <c r="C26" s="181" t="s">
        <v>58</v>
      </c>
      <c r="D26" s="181" t="s">
        <v>57</v>
      </c>
      <c r="E26" s="181" t="s">
        <v>58</v>
      </c>
      <c r="F26" s="181" t="s">
        <v>57</v>
      </c>
      <c r="G26" s="181" t="s">
        <v>58</v>
      </c>
      <c r="H26" s="181" t="s">
        <v>57</v>
      </c>
      <c r="I26" s="181" t="s">
        <v>58</v>
      </c>
      <c r="J26" s="181" t="s">
        <v>57</v>
      </c>
      <c r="K26" s="181" t="s">
        <v>58</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只見町国民健康保険施設特別会計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0.06</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2">
      <c r="A30" s="181" t="str">
        <f>IF(連結実質赤字比率に係る赤字・黒字の構成分析!C$40="",NA(),連結実質赤字比率に係る赤字・黒字の構成分析!C$40)</f>
        <v>只見町介護老人保健施設特別会計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2">
      <c r="A31" s="181" t="str">
        <f>IF(連結実質赤字比率に係る赤字・黒字の構成分析!C$39="",NA(),連結実質赤字比率に係る赤字・黒字の構成分析!C$39)</f>
        <v>只見町集落排水事業特別会計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2">
      <c r="A32" s="181" t="str">
        <f>IF(連結実質赤字比率に係る赤字・黒字の構成分析!C$38="",NA(),連結実質赤字比率に係る赤字・黒字の構成分析!C$38)</f>
        <v>只見町後期高齢者医療特別会計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2">
      <c r="A33" s="181" t="str">
        <f>IF(連結実質赤字比率に係る赤字・黒字の構成分析!C$37="",NA(),連結実質赤字比率に係る赤字・黒字の構成分析!C$37)</f>
        <v>只見町簡易水道特別会計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0.01</v>
      </c>
    </row>
    <row r="34" spans="1:16" x14ac:dyDescent="0.2">
      <c r="A34" s="181" t="str">
        <f>IF(連結実質赤字比率に係る赤字・黒字の構成分析!C$36="",NA(),連結実質赤字比率に係る赤字・黒字の構成分析!C$36)</f>
        <v>只見町国民健康保険事業特別会計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0.42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0.03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0.03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0.01</v>
      </c>
    </row>
    <row r="35" spans="1:16" x14ac:dyDescent="0.2">
      <c r="A35" s="181" t="str">
        <f>IF(連結実質赤字比率に係る赤字・黒字の構成分析!C$35="",NA(),連結実質赤字比率に係る赤字・黒字の構成分析!C$35)</f>
        <v>只見町介護保険事業特別会計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0.51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0.31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0.11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0.13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0.04</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4.1500000000000004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4.43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3.48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2.27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3.33</v>
      </c>
    </row>
    <row r="39" spans="1:16" x14ac:dyDescent="0.2">
      <c r="A39" s="150" t="s">
        <v>59</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2">
      <c r="A42" s="182" t="s">
        <v>62</v>
      </c>
      <c r="B42" s="182"/>
      <c r="C42" s="182"/>
      <c r="D42" s="182">
        <f>'実質公債費比率（分子）の構造'!K$52</f>
        <v>590</v>
      </c>
      <c r="E42" s="182"/>
      <c r="F42" s="182"/>
      <c r="G42" s="182">
        <f>'実質公債費比率（分子）の構造'!L$52</f>
        <v>574</v>
      </c>
      <c r="H42" s="182"/>
      <c r="I42" s="182"/>
      <c r="J42" s="182">
        <f>'実質公債費比率（分子）の構造'!M$52</f>
        <v>606</v>
      </c>
      <c r="K42" s="182"/>
      <c r="L42" s="182"/>
      <c r="M42" s="182">
        <f>'実質公債費比率（分子）の構造'!N$52</f>
        <v>560</v>
      </c>
      <c r="N42" s="182"/>
      <c r="O42" s="182"/>
      <c r="P42" s="182">
        <f>'実質公債費比率（分子）の構造'!O$52</f>
        <v>579</v>
      </c>
    </row>
    <row r="43" spans="1:16" x14ac:dyDescent="0.2">
      <c r="A43" s="182" t="s">
        <v>63</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2">
      <c r="A44" s="182" t="s">
        <v>64</v>
      </c>
      <c r="B44" s="182">
        <f>'実質公債費比率（分子）の構造'!K$50</f>
        <v>2</v>
      </c>
      <c r="C44" s="182"/>
      <c r="D44" s="182"/>
      <c r="E44" s="182">
        <f>'実質公債費比率（分子）の構造'!L$50</f>
        <v>2</v>
      </c>
      <c r="F44" s="182"/>
      <c r="G44" s="182"/>
      <c r="H44" s="182">
        <f>'実質公債費比率（分子）の構造'!M$50</f>
        <v>2</v>
      </c>
      <c r="I44" s="182"/>
      <c r="J44" s="182"/>
      <c r="K44" s="182">
        <f>'実質公債費比率（分子）の構造'!N$50</f>
        <v>1</v>
      </c>
      <c r="L44" s="182"/>
      <c r="M44" s="182"/>
      <c r="N44" s="182">
        <f>'実質公債費比率（分子）の構造'!O$50</f>
        <v>1</v>
      </c>
      <c r="O44" s="182"/>
      <c r="P44" s="182"/>
    </row>
    <row r="45" spans="1:16" x14ac:dyDescent="0.2">
      <c r="A45" s="182" t="s">
        <v>65</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2">
      <c r="A46" s="182" t="s">
        <v>66</v>
      </c>
      <c r="B46" s="182">
        <f>'実質公債費比率（分子）の構造'!K$48</f>
        <v>230</v>
      </c>
      <c r="C46" s="182"/>
      <c r="D46" s="182"/>
      <c r="E46" s="182">
        <f>'実質公債費比率（分子）の構造'!L$48</f>
        <v>213</v>
      </c>
      <c r="F46" s="182"/>
      <c r="G46" s="182"/>
      <c r="H46" s="182">
        <f>'実質公債費比率（分子）の構造'!M$48</f>
        <v>217</v>
      </c>
      <c r="I46" s="182"/>
      <c r="J46" s="182"/>
      <c r="K46" s="182">
        <f>'実質公債費比率（分子）の構造'!N$48</f>
        <v>159</v>
      </c>
      <c r="L46" s="182"/>
      <c r="M46" s="182"/>
      <c r="N46" s="182">
        <f>'実質公債費比率（分子）の構造'!O$48</f>
        <v>163</v>
      </c>
      <c r="O46" s="182"/>
      <c r="P46" s="182"/>
    </row>
    <row r="47" spans="1:16" x14ac:dyDescent="0.2">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464</v>
      </c>
      <c r="C49" s="182"/>
      <c r="D49" s="182"/>
      <c r="E49" s="182">
        <f>'実質公債費比率（分子）の構造'!L$45</f>
        <v>460</v>
      </c>
      <c r="F49" s="182"/>
      <c r="G49" s="182"/>
      <c r="H49" s="182">
        <f>'実質公債費比率（分子）の構造'!M$45</f>
        <v>457</v>
      </c>
      <c r="I49" s="182"/>
      <c r="J49" s="182"/>
      <c r="K49" s="182">
        <f>'実質公債費比率（分子）の構造'!N$45</f>
        <v>486</v>
      </c>
      <c r="L49" s="182"/>
      <c r="M49" s="182"/>
      <c r="N49" s="182">
        <f>'実質公債費比率（分子）の構造'!O$45</f>
        <v>520</v>
      </c>
      <c r="O49" s="182"/>
      <c r="P49" s="182"/>
    </row>
    <row r="50" spans="1:16" x14ac:dyDescent="0.2">
      <c r="A50" s="182" t="s">
        <v>70</v>
      </c>
      <c r="B50" s="182" t="e">
        <f>NA()</f>
        <v>#N/A</v>
      </c>
      <c r="C50" s="182">
        <f>IF(ISNUMBER('実質公債費比率（分子）の構造'!K$53),'実質公債費比率（分子）の構造'!K$53,NA())</f>
        <v>106</v>
      </c>
      <c r="D50" s="182" t="e">
        <f>NA()</f>
        <v>#N/A</v>
      </c>
      <c r="E50" s="182" t="e">
        <f>NA()</f>
        <v>#N/A</v>
      </c>
      <c r="F50" s="182">
        <f>IF(ISNUMBER('実質公債費比率（分子）の構造'!L$53),'実質公債費比率（分子）の構造'!L$53,NA())</f>
        <v>101</v>
      </c>
      <c r="G50" s="182" t="e">
        <f>NA()</f>
        <v>#N/A</v>
      </c>
      <c r="H50" s="182" t="e">
        <f>NA()</f>
        <v>#N/A</v>
      </c>
      <c r="I50" s="182">
        <f>IF(ISNUMBER('実質公債費比率（分子）の構造'!M$53),'実質公債費比率（分子）の構造'!M$53,NA())</f>
        <v>70</v>
      </c>
      <c r="J50" s="182" t="e">
        <f>NA()</f>
        <v>#N/A</v>
      </c>
      <c r="K50" s="182" t="e">
        <f>NA()</f>
        <v>#N/A</v>
      </c>
      <c r="L50" s="182">
        <f>IF(ISNUMBER('実質公債費比率（分子）の構造'!N$53),'実質公債費比率（分子）の構造'!N$53,NA())</f>
        <v>86</v>
      </c>
      <c r="M50" s="182" t="e">
        <f>NA()</f>
        <v>#N/A</v>
      </c>
      <c r="N50" s="182" t="e">
        <f>NA()</f>
        <v>#N/A</v>
      </c>
      <c r="O50" s="182">
        <f>IF(ISNUMBER('実質公債費比率（分子）の構造'!O$53),'実質公債費比率（分子）の構造'!O$53,NA())</f>
        <v>105</v>
      </c>
      <c r="P50" s="182" t="e">
        <f>NA()</f>
        <v>#N/A</v>
      </c>
    </row>
    <row r="53" spans="1:16" x14ac:dyDescent="0.2">
      <c r="A53" s="150" t="s">
        <v>71</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42</v>
      </c>
      <c r="B56" s="181"/>
      <c r="C56" s="181"/>
      <c r="D56" s="181">
        <f>'将来負担比率（分子）の構造'!I$52</f>
        <v>6068</v>
      </c>
      <c r="E56" s="181"/>
      <c r="F56" s="181"/>
      <c r="G56" s="181">
        <f>'将来負担比率（分子）の構造'!J$52</f>
        <v>6122</v>
      </c>
      <c r="H56" s="181"/>
      <c r="I56" s="181"/>
      <c r="J56" s="181">
        <f>'将来負担比率（分子）の構造'!K$52</f>
        <v>6568</v>
      </c>
      <c r="K56" s="181"/>
      <c r="L56" s="181"/>
      <c r="M56" s="181">
        <f>'将来負担比率（分子）の構造'!L$52</f>
        <v>6792</v>
      </c>
      <c r="N56" s="181"/>
      <c r="O56" s="181"/>
      <c r="P56" s="181">
        <f>'将来負担比率（分子）の構造'!M$52</f>
        <v>7049</v>
      </c>
    </row>
    <row r="57" spans="1:16" x14ac:dyDescent="0.2">
      <c r="A57" s="181" t="s">
        <v>41</v>
      </c>
      <c r="B57" s="181"/>
      <c r="C57" s="181"/>
      <c r="D57" s="181">
        <f>'将来負担比率（分子）の構造'!I$51</f>
        <v>80</v>
      </c>
      <c r="E57" s="181"/>
      <c r="F57" s="181"/>
      <c r="G57" s="181">
        <f>'将来負担比率（分子）の構造'!J$51</f>
        <v>76</v>
      </c>
      <c r="H57" s="181"/>
      <c r="I57" s="181"/>
      <c r="J57" s="181">
        <f>'将来負担比率（分子）の構造'!K$51</f>
        <v>73</v>
      </c>
      <c r="K57" s="181"/>
      <c r="L57" s="181"/>
      <c r="M57" s="181">
        <f>'将来負担比率（分子）の構造'!L$51</f>
        <v>68</v>
      </c>
      <c r="N57" s="181"/>
      <c r="O57" s="181"/>
      <c r="P57" s="181">
        <f>'将来負担比率（分子）の構造'!M$51</f>
        <v>63</v>
      </c>
    </row>
    <row r="58" spans="1:16" x14ac:dyDescent="0.2">
      <c r="A58" s="181" t="s">
        <v>40</v>
      </c>
      <c r="B58" s="181"/>
      <c r="C58" s="181"/>
      <c r="D58" s="181">
        <f>'将来負担比率（分子）の構造'!I$50</f>
        <v>5534</v>
      </c>
      <c r="E58" s="181"/>
      <c r="F58" s="181"/>
      <c r="G58" s="181">
        <f>'将来負担比率（分子）の構造'!J$50</f>
        <v>5261</v>
      </c>
      <c r="H58" s="181"/>
      <c r="I58" s="181"/>
      <c r="J58" s="181">
        <f>'将来負担比率（分子）の構造'!K$50</f>
        <v>5176</v>
      </c>
      <c r="K58" s="181"/>
      <c r="L58" s="181"/>
      <c r="M58" s="181">
        <f>'将来負担比率（分子）の構造'!L$50</f>
        <v>5617</v>
      </c>
      <c r="N58" s="181"/>
      <c r="O58" s="181"/>
      <c r="P58" s="181">
        <f>'将来負担比率（分子）の構造'!M$50</f>
        <v>5890</v>
      </c>
    </row>
    <row r="59" spans="1:16" x14ac:dyDescent="0.2">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34</v>
      </c>
      <c r="B62" s="181">
        <f>'将来負担比率（分子）の構造'!I$45</f>
        <v>594</v>
      </c>
      <c r="C62" s="181"/>
      <c r="D62" s="181"/>
      <c r="E62" s="181">
        <f>'将来負担比率（分子）の構造'!J$45</f>
        <v>505</v>
      </c>
      <c r="F62" s="181"/>
      <c r="G62" s="181"/>
      <c r="H62" s="181">
        <f>'将来負担比率（分子）の構造'!K$45</f>
        <v>381</v>
      </c>
      <c r="I62" s="181"/>
      <c r="J62" s="181"/>
      <c r="K62" s="181">
        <f>'将来負担比率（分子）の構造'!L$45</f>
        <v>407</v>
      </c>
      <c r="L62" s="181"/>
      <c r="M62" s="181"/>
      <c r="N62" s="181">
        <f>'将来負担比率（分子）の構造'!M$45</f>
        <v>403</v>
      </c>
      <c r="O62" s="181"/>
      <c r="P62" s="181"/>
    </row>
    <row r="63" spans="1:16" x14ac:dyDescent="0.2">
      <c r="A63" s="181" t="s">
        <v>33</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2">
      <c r="A64" s="181" t="s">
        <v>32</v>
      </c>
      <c r="B64" s="181">
        <f>'将来負担比率（分子）の構造'!I$43</f>
        <v>2127</v>
      </c>
      <c r="C64" s="181"/>
      <c r="D64" s="181"/>
      <c r="E64" s="181">
        <f>'将来負担比率（分子）の構造'!J$43</f>
        <v>1994</v>
      </c>
      <c r="F64" s="181"/>
      <c r="G64" s="181"/>
      <c r="H64" s="181">
        <f>'将来負担比率（分子）の構造'!K$43</f>
        <v>1876</v>
      </c>
      <c r="I64" s="181"/>
      <c r="J64" s="181"/>
      <c r="K64" s="181">
        <f>'将来負担比率（分子）の構造'!L$43</f>
        <v>1836</v>
      </c>
      <c r="L64" s="181"/>
      <c r="M64" s="181"/>
      <c r="N64" s="181">
        <f>'将来負担比率（分子）の構造'!M$43</f>
        <v>1784</v>
      </c>
      <c r="O64" s="181"/>
      <c r="P64" s="181"/>
    </row>
    <row r="65" spans="1:16" x14ac:dyDescent="0.2">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f>'将来負担比率（分子）の構造'!M$42</f>
        <v>25</v>
      </c>
      <c r="O65" s="181"/>
      <c r="P65" s="181"/>
    </row>
    <row r="66" spans="1:16" x14ac:dyDescent="0.2">
      <c r="A66" s="181" t="s">
        <v>30</v>
      </c>
      <c r="B66" s="181">
        <f>'将来負担比率（分子）の構造'!I$41</f>
        <v>4885</v>
      </c>
      <c r="C66" s="181"/>
      <c r="D66" s="181"/>
      <c r="E66" s="181">
        <f>'将来負担比率（分子）の構造'!J$41</f>
        <v>4839</v>
      </c>
      <c r="F66" s="181"/>
      <c r="G66" s="181"/>
      <c r="H66" s="181">
        <f>'将来負担比率（分子）の構造'!K$41</f>
        <v>5336</v>
      </c>
      <c r="I66" s="181"/>
      <c r="J66" s="181"/>
      <c r="K66" s="181">
        <f>'将来負担比率（分子）の構造'!L$41</f>
        <v>6030</v>
      </c>
      <c r="L66" s="181"/>
      <c r="M66" s="181"/>
      <c r="N66" s="181">
        <f>'将来負担比率（分子）の構造'!M$41</f>
        <v>6398</v>
      </c>
      <c r="O66" s="181"/>
      <c r="P66" s="181"/>
    </row>
    <row r="67" spans="1:16" x14ac:dyDescent="0.2">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75</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76</v>
      </c>
      <c r="B72" s="185">
        <f>基金残高に係る経年分析!F55</f>
        <v>1036</v>
      </c>
      <c r="C72" s="185">
        <f>基金残高に係る経年分析!G55</f>
        <v>1037</v>
      </c>
      <c r="D72" s="185">
        <f>基金残高に係る経年分析!H55</f>
        <v>907</v>
      </c>
    </row>
    <row r="73" spans="1:16" x14ac:dyDescent="0.2">
      <c r="A73" s="184" t="s">
        <v>77</v>
      </c>
      <c r="B73" s="185">
        <f>基金残高に係る経年分析!F56</f>
        <v>641</v>
      </c>
      <c r="C73" s="185">
        <f>基金残高に係る経年分析!G56</f>
        <v>702</v>
      </c>
      <c r="D73" s="185">
        <f>基金残高に係る経年分析!H56</f>
        <v>752</v>
      </c>
    </row>
    <row r="74" spans="1:16" x14ac:dyDescent="0.2">
      <c r="A74" s="184" t="s">
        <v>78</v>
      </c>
      <c r="B74" s="185">
        <f>基金残高に係る経年分析!F57</f>
        <v>3152</v>
      </c>
      <c r="C74" s="185">
        <f>基金残高に係る経年分析!G57</f>
        <v>3474</v>
      </c>
      <c r="D74" s="185">
        <f>基金残高に係る経年分析!H57</f>
        <v>3820</v>
      </c>
    </row>
  </sheetData>
  <sheetProtection algorithmName="SHA-512" hashValue="Sn33EHaLY0GbH8ONcEFwK1J3mlElWyT7vvO/iPPozeL+DNP2fOuPhuPOKIEjMhgMgvfVJ3mn3IeIXhniwvJ+6w==" saltValue="nAj36xA07JeUQbiq3ZoSR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218</v>
      </c>
      <c r="DI1" s="662"/>
      <c r="DJ1" s="662"/>
      <c r="DK1" s="662"/>
      <c r="DL1" s="662"/>
      <c r="DM1" s="662"/>
      <c r="DN1" s="663"/>
      <c r="DO1" s="226"/>
      <c r="DP1" s="661" t="s">
        <v>219</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2">
      <c r="B2" s="227" t="s">
        <v>220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4" t="s">
        <v>221</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222</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223</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2">
      <c r="B4" s="664" t="s">
        <v>1</v>
      </c>
      <c r="C4" s="665"/>
      <c r="D4" s="665"/>
      <c r="E4" s="665"/>
      <c r="F4" s="665"/>
      <c r="G4" s="665"/>
      <c r="H4" s="665"/>
      <c r="I4" s="665"/>
      <c r="J4" s="665"/>
      <c r="K4" s="665"/>
      <c r="L4" s="665"/>
      <c r="M4" s="665"/>
      <c r="N4" s="665"/>
      <c r="O4" s="665"/>
      <c r="P4" s="665"/>
      <c r="Q4" s="666"/>
      <c r="R4" s="664" t="s">
        <v>224</v>
      </c>
      <c r="S4" s="665"/>
      <c r="T4" s="665"/>
      <c r="U4" s="665"/>
      <c r="V4" s="665"/>
      <c r="W4" s="665"/>
      <c r="X4" s="665"/>
      <c r="Y4" s="666"/>
      <c r="Z4" s="664" t="s">
        <v>225</v>
      </c>
      <c r="AA4" s="665"/>
      <c r="AB4" s="665"/>
      <c r="AC4" s="666"/>
      <c r="AD4" s="664" t="s">
        <v>226</v>
      </c>
      <c r="AE4" s="665"/>
      <c r="AF4" s="665"/>
      <c r="AG4" s="665"/>
      <c r="AH4" s="665"/>
      <c r="AI4" s="665"/>
      <c r="AJ4" s="665"/>
      <c r="AK4" s="666"/>
      <c r="AL4" s="664" t="s">
        <v>225</v>
      </c>
      <c r="AM4" s="665"/>
      <c r="AN4" s="665"/>
      <c r="AO4" s="666"/>
      <c r="AP4" s="670" t="s">
        <v>227</v>
      </c>
      <c r="AQ4" s="670"/>
      <c r="AR4" s="670"/>
      <c r="AS4" s="670"/>
      <c r="AT4" s="670"/>
      <c r="AU4" s="670"/>
      <c r="AV4" s="670"/>
      <c r="AW4" s="670"/>
      <c r="AX4" s="670"/>
      <c r="AY4" s="670"/>
      <c r="AZ4" s="670"/>
      <c r="BA4" s="670"/>
      <c r="BB4" s="670"/>
      <c r="BC4" s="670"/>
      <c r="BD4" s="670"/>
      <c r="BE4" s="670"/>
      <c r="BF4" s="670"/>
      <c r="BG4" s="670" t="s">
        <v>228</v>
      </c>
      <c r="BH4" s="670"/>
      <c r="BI4" s="670"/>
      <c r="BJ4" s="670"/>
      <c r="BK4" s="670"/>
      <c r="BL4" s="670"/>
      <c r="BM4" s="670"/>
      <c r="BN4" s="670"/>
      <c r="BO4" s="670" t="s">
        <v>225</v>
      </c>
      <c r="BP4" s="670"/>
      <c r="BQ4" s="670"/>
      <c r="BR4" s="670"/>
      <c r="BS4" s="670" t="s">
        <v>229</v>
      </c>
      <c r="BT4" s="670"/>
      <c r="BU4" s="670"/>
      <c r="BV4" s="670"/>
      <c r="BW4" s="670"/>
      <c r="BX4" s="670"/>
      <c r="BY4" s="670"/>
      <c r="BZ4" s="670"/>
      <c r="CA4" s="670"/>
      <c r="CB4" s="670"/>
      <c r="CD4" s="667" t="s">
        <v>230</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2">
      <c r="B5" s="671" t="s">
        <v>231</v>
      </c>
      <c r="C5" s="672"/>
      <c r="D5" s="672"/>
      <c r="E5" s="672"/>
      <c r="F5" s="672"/>
      <c r="G5" s="672"/>
      <c r="H5" s="672"/>
      <c r="I5" s="672"/>
      <c r="J5" s="672"/>
      <c r="K5" s="672"/>
      <c r="L5" s="672"/>
      <c r="M5" s="672"/>
      <c r="N5" s="672"/>
      <c r="O5" s="672"/>
      <c r="P5" s="672"/>
      <c r="Q5" s="673"/>
      <c r="R5" s="674">
        <v>865580</v>
      </c>
      <c r="S5" s="675"/>
      <c r="T5" s="675"/>
      <c r="U5" s="675"/>
      <c r="V5" s="675"/>
      <c r="W5" s="675"/>
      <c r="X5" s="675"/>
      <c r="Y5" s="676"/>
      <c r="Z5" s="677">
        <v>13.3</v>
      </c>
      <c r="AA5" s="677"/>
      <c r="AB5" s="677"/>
      <c r="AC5" s="677"/>
      <c r="AD5" s="678">
        <v>865580</v>
      </c>
      <c r="AE5" s="678"/>
      <c r="AF5" s="678"/>
      <c r="AG5" s="678"/>
      <c r="AH5" s="678"/>
      <c r="AI5" s="678"/>
      <c r="AJ5" s="678"/>
      <c r="AK5" s="678"/>
      <c r="AL5" s="679">
        <v>24.9</v>
      </c>
      <c r="AM5" s="680"/>
      <c r="AN5" s="680"/>
      <c r="AO5" s="681"/>
      <c r="AP5" s="671" t="s">
        <v>232</v>
      </c>
      <c r="AQ5" s="672"/>
      <c r="AR5" s="672"/>
      <c r="AS5" s="672"/>
      <c r="AT5" s="672"/>
      <c r="AU5" s="672"/>
      <c r="AV5" s="672"/>
      <c r="AW5" s="672"/>
      <c r="AX5" s="672"/>
      <c r="AY5" s="672"/>
      <c r="AZ5" s="672"/>
      <c r="BA5" s="672"/>
      <c r="BB5" s="672"/>
      <c r="BC5" s="672"/>
      <c r="BD5" s="672"/>
      <c r="BE5" s="672"/>
      <c r="BF5" s="673"/>
      <c r="BG5" s="685">
        <v>863537</v>
      </c>
      <c r="BH5" s="686"/>
      <c r="BI5" s="686"/>
      <c r="BJ5" s="686"/>
      <c r="BK5" s="686"/>
      <c r="BL5" s="686"/>
      <c r="BM5" s="686"/>
      <c r="BN5" s="687"/>
      <c r="BO5" s="688">
        <v>99.8</v>
      </c>
      <c r="BP5" s="688"/>
      <c r="BQ5" s="688"/>
      <c r="BR5" s="688"/>
      <c r="BS5" s="689">
        <v>80753</v>
      </c>
      <c r="BT5" s="689"/>
      <c r="BU5" s="689"/>
      <c r="BV5" s="689"/>
      <c r="BW5" s="689"/>
      <c r="BX5" s="689"/>
      <c r="BY5" s="689"/>
      <c r="BZ5" s="689"/>
      <c r="CA5" s="689"/>
      <c r="CB5" s="693"/>
      <c r="CD5" s="667" t="s">
        <v>227</v>
      </c>
      <c r="CE5" s="668"/>
      <c r="CF5" s="668"/>
      <c r="CG5" s="668"/>
      <c r="CH5" s="668"/>
      <c r="CI5" s="668"/>
      <c r="CJ5" s="668"/>
      <c r="CK5" s="668"/>
      <c r="CL5" s="668"/>
      <c r="CM5" s="668"/>
      <c r="CN5" s="668"/>
      <c r="CO5" s="668"/>
      <c r="CP5" s="668"/>
      <c r="CQ5" s="669"/>
      <c r="CR5" s="667" t="s">
        <v>233</v>
      </c>
      <c r="CS5" s="668"/>
      <c r="CT5" s="668"/>
      <c r="CU5" s="668"/>
      <c r="CV5" s="668"/>
      <c r="CW5" s="668"/>
      <c r="CX5" s="668"/>
      <c r="CY5" s="669"/>
      <c r="CZ5" s="667" t="s">
        <v>225</v>
      </c>
      <c r="DA5" s="668"/>
      <c r="DB5" s="668"/>
      <c r="DC5" s="669"/>
      <c r="DD5" s="667" t="s">
        <v>234</v>
      </c>
      <c r="DE5" s="668"/>
      <c r="DF5" s="668"/>
      <c r="DG5" s="668"/>
      <c r="DH5" s="668"/>
      <c r="DI5" s="668"/>
      <c r="DJ5" s="668"/>
      <c r="DK5" s="668"/>
      <c r="DL5" s="668"/>
      <c r="DM5" s="668"/>
      <c r="DN5" s="668"/>
      <c r="DO5" s="668"/>
      <c r="DP5" s="669"/>
      <c r="DQ5" s="667" t="s">
        <v>235</v>
      </c>
      <c r="DR5" s="668"/>
      <c r="DS5" s="668"/>
      <c r="DT5" s="668"/>
      <c r="DU5" s="668"/>
      <c r="DV5" s="668"/>
      <c r="DW5" s="668"/>
      <c r="DX5" s="668"/>
      <c r="DY5" s="668"/>
      <c r="DZ5" s="668"/>
      <c r="EA5" s="668"/>
      <c r="EB5" s="668"/>
      <c r="EC5" s="669"/>
    </row>
    <row r="6" spans="2:143" ht="11.25" customHeight="1" x14ac:dyDescent="0.2">
      <c r="B6" s="682" t="s">
        <v>236</v>
      </c>
      <c r="C6" s="683"/>
      <c r="D6" s="683"/>
      <c r="E6" s="683"/>
      <c r="F6" s="683"/>
      <c r="G6" s="683"/>
      <c r="H6" s="683"/>
      <c r="I6" s="683"/>
      <c r="J6" s="683"/>
      <c r="K6" s="683"/>
      <c r="L6" s="683"/>
      <c r="M6" s="683"/>
      <c r="N6" s="683"/>
      <c r="O6" s="683"/>
      <c r="P6" s="683"/>
      <c r="Q6" s="684"/>
      <c r="R6" s="685">
        <v>69149</v>
      </c>
      <c r="S6" s="686"/>
      <c r="T6" s="686"/>
      <c r="U6" s="686"/>
      <c r="V6" s="686"/>
      <c r="W6" s="686"/>
      <c r="X6" s="686"/>
      <c r="Y6" s="687"/>
      <c r="Z6" s="688">
        <v>1.1000000000000001</v>
      </c>
      <c r="AA6" s="688"/>
      <c r="AB6" s="688"/>
      <c r="AC6" s="688"/>
      <c r="AD6" s="689">
        <v>69149</v>
      </c>
      <c r="AE6" s="689"/>
      <c r="AF6" s="689"/>
      <c r="AG6" s="689"/>
      <c r="AH6" s="689"/>
      <c r="AI6" s="689"/>
      <c r="AJ6" s="689"/>
      <c r="AK6" s="689"/>
      <c r="AL6" s="690">
        <v>2</v>
      </c>
      <c r="AM6" s="691"/>
      <c r="AN6" s="691"/>
      <c r="AO6" s="692"/>
      <c r="AP6" s="682" t="s">
        <v>237</v>
      </c>
      <c r="AQ6" s="683"/>
      <c r="AR6" s="683"/>
      <c r="AS6" s="683"/>
      <c r="AT6" s="683"/>
      <c r="AU6" s="683"/>
      <c r="AV6" s="683"/>
      <c r="AW6" s="683"/>
      <c r="AX6" s="683"/>
      <c r="AY6" s="683"/>
      <c r="AZ6" s="683"/>
      <c r="BA6" s="683"/>
      <c r="BB6" s="683"/>
      <c r="BC6" s="683"/>
      <c r="BD6" s="683"/>
      <c r="BE6" s="683"/>
      <c r="BF6" s="684"/>
      <c r="BG6" s="685">
        <v>863537</v>
      </c>
      <c r="BH6" s="686"/>
      <c r="BI6" s="686"/>
      <c r="BJ6" s="686"/>
      <c r="BK6" s="686"/>
      <c r="BL6" s="686"/>
      <c r="BM6" s="686"/>
      <c r="BN6" s="687"/>
      <c r="BO6" s="688">
        <v>99.8</v>
      </c>
      <c r="BP6" s="688"/>
      <c r="BQ6" s="688"/>
      <c r="BR6" s="688"/>
      <c r="BS6" s="689">
        <v>80753</v>
      </c>
      <c r="BT6" s="689"/>
      <c r="BU6" s="689"/>
      <c r="BV6" s="689"/>
      <c r="BW6" s="689"/>
      <c r="BX6" s="689"/>
      <c r="BY6" s="689"/>
      <c r="BZ6" s="689"/>
      <c r="CA6" s="689"/>
      <c r="CB6" s="693"/>
      <c r="CD6" s="696" t="s">
        <v>238</v>
      </c>
      <c r="CE6" s="697"/>
      <c r="CF6" s="697"/>
      <c r="CG6" s="697"/>
      <c r="CH6" s="697"/>
      <c r="CI6" s="697"/>
      <c r="CJ6" s="697"/>
      <c r="CK6" s="697"/>
      <c r="CL6" s="697"/>
      <c r="CM6" s="697"/>
      <c r="CN6" s="697"/>
      <c r="CO6" s="697"/>
      <c r="CP6" s="697"/>
      <c r="CQ6" s="698"/>
      <c r="CR6" s="685">
        <v>65841</v>
      </c>
      <c r="CS6" s="686"/>
      <c r="CT6" s="686"/>
      <c r="CU6" s="686"/>
      <c r="CV6" s="686"/>
      <c r="CW6" s="686"/>
      <c r="CX6" s="686"/>
      <c r="CY6" s="687"/>
      <c r="CZ6" s="679">
        <v>1</v>
      </c>
      <c r="DA6" s="680"/>
      <c r="DB6" s="680"/>
      <c r="DC6" s="699"/>
      <c r="DD6" s="694" t="s">
        <v>239</v>
      </c>
      <c r="DE6" s="686"/>
      <c r="DF6" s="686"/>
      <c r="DG6" s="686"/>
      <c r="DH6" s="686"/>
      <c r="DI6" s="686"/>
      <c r="DJ6" s="686"/>
      <c r="DK6" s="686"/>
      <c r="DL6" s="686"/>
      <c r="DM6" s="686"/>
      <c r="DN6" s="686"/>
      <c r="DO6" s="686"/>
      <c r="DP6" s="687"/>
      <c r="DQ6" s="694">
        <v>65841</v>
      </c>
      <c r="DR6" s="686"/>
      <c r="DS6" s="686"/>
      <c r="DT6" s="686"/>
      <c r="DU6" s="686"/>
      <c r="DV6" s="686"/>
      <c r="DW6" s="686"/>
      <c r="DX6" s="686"/>
      <c r="DY6" s="686"/>
      <c r="DZ6" s="686"/>
      <c r="EA6" s="686"/>
      <c r="EB6" s="686"/>
      <c r="EC6" s="695"/>
    </row>
    <row r="7" spans="2:143" ht="11.25" customHeight="1" x14ac:dyDescent="0.2">
      <c r="B7" s="682" t="s">
        <v>240</v>
      </c>
      <c r="C7" s="683"/>
      <c r="D7" s="683"/>
      <c r="E7" s="683"/>
      <c r="F7" s="683"/>
      <c r="G7" s="683"/>
      <c r="H7" s="683"/>
      <c r="I7" s="683"/>
      <c r="J7" s="683"/>
      <c r="K7" s="683"/>
      <c r="L7" s="683"/>
      <c r="M7" s="683"/>
      <c r="N7" s="683"/>
      <c r="O7" s="683"/>
      <c r="P7" s="683"/>
      <c r="Q7" s="684"/>
      <c r="R7" s="685">
        <v>283</v>
      </c>
      <c r="S7" s="686"/>
      <c r="T7" s="686"/>
      <c r="U7" s="686"/>
      <c r="V7" s="686"/>
      <c r="W7" s="686"/>
      <c r="X7" s="686"/>
      <c r="Y7" s="687"/>
      <c r="Z7" s="688">
        <v>0</v>
      </c>
      <c r="AA7" s="688"/>
      <c r="AB7" s="688"/>
      <c r="AC7" s="688"/>
      <c r="AD7" s="689">
        <v>283</v>
      </c>
      <c r="AE7" s="689"/>
      <c r="AF7" s="689"/>
      <c r="AG7" s="689"/>
      <c r="AH7" s="689"/>
      <c r="AI7" s="689"/>
      <c r="AJ7" s="689"/>
      <c r="AK7" s="689"/>
      <c r="AL7" s="690">
        <v>0</v>
      </c>
      <c r="AM7" s="691"/>
      <c r="AN7" s="691"/>
      <c r="AO7" s="692"/>
      <c r="AP7" s="682" t="s">
        <v>241</v>
      </c>
      <c r="AQ7" s="683"/>
      <c r="AR7" s="683"/>
      <c r="AS7" s="683"/>
      <c r="AT7" s="683"/>
      <c r="AU7" s="683"/>
      <c r="AV7" s="683"/>
      <c r="AW7" s="683"/>
      <c r="AX7" s="683"/>
      <c r="AY7" s="683"/>
      <c r="AZ7" s="683"/>
      <c r="BA7" s="683"/>
      <c r="BB7" s="683"/>
      <c r="BC7" s="683"/>
      <c r="BD7" s="683"/>
      <c r="BE7" s="683"/>
      <c r="BF7" s="684"/>
      <c r="BG7" s="685">
        <v>167063</v>
      </c>
      <c r="BH7" s="686"/>
      <c r="BI7" s="686"/>
      <c r="BJ7" s="686"/>
      <c r="BK7" s="686"/>
      <c r="BL7" s="686"/>
      <c r="BM7" s="686"/>
      <c r="BN7" s="687"/>
      <c r="BO7" s="688">
        <v>19.3</v>
      </c>
      <c r="BP7" s="688"/>
      <c r="BQ7" s="688"/>
      <c r="BR7" s="688"/>
      <c r="BS7" s="689" t="s">
        <v>130</v>
      </c>
      <c r="BT7" s="689"/>
      <c r="BU7" s="689"/>
      <c r="BV7" s="689"/>
      <c r="BW7" s="689"/>
      <c r="BX7" s="689"/>
      <c r="BY7" s="689"/>
      <c r="BZ7" s="689"/>
      <c r="CA7" s="689"/>
      <c r="CB7" s="693"/>
      <c r="CD7" s="700" t="s">
        <v>242</v>
      </c>
      <c r="CE7" s="701"/>
      <c r="CF7" s="701"/>
      <c r="CG7" s="701"/>
      <c r="CH7" s="701"/>
      <c r="CI7" s="701"/>
      <c r="CJ7" s="701"/>
      <c r="CK7" s="701"/>
      <c r="CL7" s="701"/>
      <c r="CM7" s="701"/>
      <c r="CN7" s="701"/>
      <c r="CO7" s="701"/>
      <c r="CP7" s="701"/>
      <c r="CQ7" s="702"/>
      <c r="CR7" s="685">
        <v>1536717</v>
      </c>
      <c r="CS7" s="686"/>
      <c r="CT7" s="686"/>
      <c r="CU7" s="686"/>
      <c r="CV7" s="686"/>
      <c r="CW7" s="686"/>
      <c r="CX7" s="686"/>
      <c r="CY7" s="687"/>
      <c r="CZ7" s="688">
        <v>24.4</v>
      </c>
      <c r="DA7" s="688"/>
      <c r="DB7" s="688"/>
      <c r="DC7" s="688"/>
      <c r="DD7" s="694">
        <v>30000</v>
      </c>
      <c r="DE7" s="686"/>
      <c r="DF7" s="686"/>
      <c r="DG7" s="686"/>
      <c r="DH7" s="686"/>
      <c r="DI7" s="686"/>
      <c r="DJ7" s="686"/>
      <c r="DK7" s="686"/>
      <c r="DL7" s="686"/>
      <c r="DM7" s="686"/>
      <c r="DN7" s="686"/>
      <c r="DO7" s="686"/>
      <c r="DP7" s="687"/>
      <c r="DQ7" s="694">
        <v>1009494</v>
      </c>
      <c r="DR7" s="686"/>
      <c r="DS7" s="686"/>
      <c r="DT7" s="686"/>
      <c r="DU7" s="686"/>
      <c r="DV7" s="686"/>
      <c r="DW7" s="686"/>
      <c r="DX7" s="686"/>
      <c r="DY7" s="686"/>
      <c r="DZ7" s="686"/>
      <c r="EA7" s="686"/>
      <c r="EB7" s="686"/>
      <c r="EC7" s="695"/>
    </row>
    <row r="8" spans="2:143" ht="11.25" customHeight="1" x14ac:dyDescent="0.2">
      <c r="B8" s="682" t="s">
        <v>243</v>
      </c>
      <c r="C8" s="683"/>
      <c r="D8" s="683"/>
      <c r="E8" s="683"/>
      <c r="F8" s="683"/>
      <c r="G8" s="683"/>
      <c r="H8" s="683"/>
      <c r="I8" s="683"/>
      <c r="J8" s="683"/>
      <c r="K8" s="683"/>
      <c r="L8" s="683"/>
      <c r="M8" s="683"/>
      <c r="N8" s="683"/>
      <c r="O8" s="683"/>
      <c r="P8" s="683"/>
      <c r="Q8" s="684"/>
      <c r="R8" s="685">
        <v>967</v>
      </c>
      <c r="S8" s="686"/>
      <c r="T8" s="686"/>
      <c r="U8" s="686"/>
      <c r="V8" s="686"/>
      <c r="W8" s="686"/>
      <c r="X8" s="686"/>
      <c r="Y8" s="687"/>
      <c r="Z8" s="688">
        <v>0</v>
      </c>
      <c r="AA8" s="688"/>
      <c r="AB8" s="688"/>
      <c r="AC8" s="688"/>
      <c r="AD8" s="689">
        <v>967</v>
      </c>
      <c r="AE8" s="689"/>
      <c r="AF8" s="689"/>
      <c r="AG8" s="689"/>
      <c r="AH8" s="689"/>
      <c r="AI8" s="689"/>
      <c r="AJ8" s="689"/>
      <c r="AK8" s="689"/>
      <c r="AL8" s="690">
        <v>0</v>
      </c>
      <c r="AM8" s="691"/>
      <c r="AN8" s="691"/>
      <c r="AO8" s="692"/>
      <c r="AP8" s="682" t="s">
        <v>244</v>
      </c>
      <c r="AQ8" s="683"/>
      <c r="AR8" s="683"/>
      <c r="AS8" s="683"/>
      <c r="AT8" s="683"/>
      <c r="AU8" s="683"/>
      <c r="AV8" s="683"/>
      <c r="AW8" s="683"/>
      <c r="AX8" s="683"/>
      <c r="AY8" s="683"/>
      <c r="AZ8" s="683"/>
      <c r="BA8" s="683"/>
      <c r="BB8" s="683"/>
      <c r="BC8" s="683"/>
      <c r="BD8" s="683"/>
      <c r="BE8" s="683"/>
      <c r="BF8" s="684"/>
      <c r="BG8" s="685">
        <v>7069</v>
      </c>
      <c r="BH8" s="686"/>
      <c r="BI8" s="686"/>
      <c r="BJ8" s="686"/>
      <c r="BK8" s="686"/>
      <c r="BL8" s="686"/>
      <c r="BM8" s="686"/>
      <c r="BN8" s="687"/>
      <c r="BO8" s="688">
        <v>0.8</v>
      </c>
      <c r="BP8" s="688"/>
      <c r="BQ8" s="688"/>
      <c r="BR8" s="688"/>
      <c r="BS8" s="694" t="s">
        <v>130</v>
      </c>
      <c r="BT8" s="686"/>
      <c r="BU8" s="686"/>
      <c r="BV8" s="686"/>
      <c r="BW8" s="686"/>
      <c r="BX8" s="686"/>
      <c r="BY8" s="686"/>
      <c r="BZ8" s="686"/>
      <c r="CA8" s="686"/>
      <c r="CB8" s="695"/>
      <c r="CD8" s="700" t="s">
        <v>245</v>
      </c>
      <c r="CE8" s="701"/>
      <c r="CF8" s="701"/>
      <c r="CG8" s="701"/>
      <c r="CH8" s="701"/>
      <c r="CI8" s="701"/>
      <c r="CJ8" s="701"/>
      <c r="CK8" s="701"/>
      <c r="CL8" s="701"/>
      <c r="CM8" s="701"/>
      <c r="CN8" s="701"/>
      <c r="CO8" s="701"/>
      <c r="CP8" s="701"/>
      <c r="CQ8" s="702"/>
      <c r="CR8" s="685">
        <v>854048</v>
      </c>
      <c r="CS8" s="686"/>
      <c r="CT8" s="686"/>
      <c r="CU8" s="686"/>
      <c r="CV8" s="686"/>
      <c r="CW8" s="686"/>
      <c r="CX8" s="686"/>
      <c r="CY8" s="687"/>
      <c r="CZ8" s="688">
        <v>13.6</v>
      </c>
      <c r="DA8" s="688"/>
      <c r="DB8" s="688"/>
      <c r="DC8" s="688"/>
      <c r="DD8" s="694">
        <v>1177</v>
      </c>
      <c r="DE8" s="686"/>
      <c r="DF8" s="686"/>
      <c r="DG8" s="686"/>
      <c r="DH8" s="686"/>
      <c r="DI8" s="686"/>
      <c r="DJ8" s="686"/>
      <c r="DK8" s="686"/>
      <c r="DL8" s="686"/>
      <c r="DM8" s="686"/>
      <c r="DN8" s="686"/>
      <c r="DO8" s="686"/>
      <c r="DP8" s="687"/>
      <c r="DQ8" s="694">
        <v>640075</v>
      </c>
      <c r="DR8" s="686"/>
      <c r="DS8" s="686"/>
      <c r="DT8" s="686"/>
      <c r="DU8" s="686"/>
      <c r="DV8" s="686"/>
      <c r="DW8" s="686"/>
      <c r="DX8" s="686"/>
      <c r="DY8" s="686"/>
      <c r="DZ8" s="686"/>
      <c r="EA8" s="686"/>
      <c r="EB8" s="686"/>
      <c r="EC8" s="695"/>
    </row>
    <row r="9" spans="2:143" ht="11.25" customHeight="1" x14ac:dyDescent="0.2">
      <c r="B9" s="682" t="s">
        <v>246</v>
      </c>
      <c r="C9" s="683"/>
      <c r="D9" s="683"/>
      <c r="E9" s="683"/>
      <c r="F9" s="683"/>
      <c r="G9" s="683"/>
      <c r="H9" s="683"/>
      <c r="I9" s="683"/>
      <c r="J9" s="683"/>
      <c r="K9" s="683"/>
      <c r="L9" s="683"/>
      <c r="M9" s="683"/>
      <c r="N9" s="683"/>
      <c r="O9" s="683"/>
      <c r="P9" s="683"/>
      <c r="Q9" s="684"/>
      <c r="R9" s="685">
        <v>1096</v>
      </c>
      <c r="S9" s="686"/>
      <c r="T9" s="686"/>
      <c r="U9" s="686"/>
      <c r="V9" s="686"/>
      <c r="W9" s="686"/>
      <c r="X9" s="686"/>
      <c r="Y9" s="687"/>
      <c r="Z9" s="688">
        <v>0</v>
      </c>
      <c r="AA9" s="688"/>
      <c r="AB9" s="688"/>
      <c r="AC9" s="688"/>
      <c r="AD9" s="689">
        <v>1096</v>
      </c>
      <c r="AE9" s="689"/>
      <c r="AF9" s="689"/>
      <c r="AG9" s="689"/>
      <c r="AH9" s="689"/>
      <c r="AI9" s="689"/>
      <c r="AJ9" s="689"/>
      <c r="AK9" s="689"/>
      <c r="AL9" s="690">
        <v>0</v>
      </c>
      <c r="AM9" s="691"/>
      <c r="AN9" s="691"/>
      <c r="AO9" s="692"/>
      <c r="AP9" s="682" t="s">
        <v>247</v>
      </c>
      <c r="AQ9" s="683"/>
      <c r="AR9" s="683"/>
      <c r="AS9" s="683"/>
      <c r="AT9" s="683"/>
      <c r="AU9" s="683"/>
      <c r="AV9" s="683"/>
      <c r="AW9" s="683"/>
      <c r="AX9" s="683"/>
      <c r="AY9" s="683"/>
      <c r="AZ9" s="683"/>
      <c r="BA9" s="683"/>
      <c r="BB9" s="683"/>
      <c r="BC9" s="683"/>
      <c r="BD9" s="683"/>
      <c r="BE9" s="683"/>
      <c r="BF9" s="684"/>
      <c r="BG9" s="685">
        <v>129968</v>
      </c>
      <c r="BH9" s="686"/>
      <c r="BI9" s="686"/>
      <c r="BJ9" s="686"/>
      <c r="BK9" s="686"/>
      <c r="BL9" s="686"/>
      <c r="BM9" s="686"/>
      <c r="BN9" s="687"/>
      <c r="BO9" s="688">
        <v>15</v>
      </c>
      <c r="BP9" s="688"/>
      <c r="BQ9" s="688"/>
      <c r="BR9" s="688"/>
      <c r="BS9" s="694" t="s">
        <v>130</v>
      </c>
      <c r="BT9" s="686"/>
      <c r="BU9" s="686"/>
      <c r="BV9" s="686"/>
      <c r="BW9" s="686"/>
      <c r="BX9" s="686"/>
      <c r="BY9" s="686"/>
      <c r="BZ9" s="686"/>
      <c r="CA9" s="686"/>
      <c r="CB9" s="695"/>
      <c r="CD9" s="700" t="s">
        <v>248</v>
      </c>
      <c r="CE9" s="701"/>
      <c r="CF9" s="701"/>
      <c r="CG9" s="701"/>
      <c r="CH9" s="701"/>
      <c r="CI9" s="701"/>
      <c r="CJ9" s="701"/>
      <c r="CK9" s="701"/>
      <c r="CL9" s="701"/>
      <c r="CM9" s="701"/>
      <c r="CN9" s="701"/>
      <c r="CO9" s="701"/>
      <c r="CP9" s="701"/>
      <c r="CQ9" s="702"/>
      <c r="CR9" s="685">
        <v>325410</v>
      </c>
      <c r="CS9" s="686"/>
      <c r="CT9" s="686"/>
      <c r="CU9" s="686"/>
      <c r="CV9" s="686"/>
      <c r="CW9" s="686"/>
      <c r="CX9" s="686"/>
      <c r="CY9" s="687"/>
      <c r="CZ9" s="688">
        <v>5.2</v>
      </c>
      <c r="DA9" s="688"/>
      <c r="DB9" s="688"/>
      <c r="DC9" s="688"/>
      <c r="DD9" s="694">
        <v>8861</v>
      </c>
      <c r="DE9" s="686"/>
      <c r="DF9" s="686"/>
      <c r="DG9" s="686"/>
      <c r="DH9" s="686"/>
      <c r="DI9" s="686"/>
      <c r="DJ9" s="686"/>
      <c r="DK9" s="686"/>
      <c r="DL9" s="686"/>
      <c r="DM9" s="686"/>
      <c r="DN9" s="686"/>
      <c r="DO9" s="686"/>
      <c r="DP9" s="687"/>
      <c r="DQ9" s="694">
        <v>304941</v>
      </c>
      <c r="DR9" s="686"/>
      <c r="DS9" s="686"/>
      <c r="DT9" s="686"/>
      <c r="DU9" s="686"/>
      <c r="DV9" s="686"/>
      <c r="DW9" s="686"/>
      <c r="DX9" s="686"/>
      <c r="DY9" s="686"/>
      <c r="DZ9" s="686"/>
      <c r="EA9" s="686"/>
      <c r="EB9" s="686"/>
      <c r="EC9" s="695"/>
    </row>
    <row r="10" spans="2:143" ht="11.25" customHeight="1" x14ac:dyDescent="0.2">
      <c r="B10" s="682" t="s">
        <v>249</v>
      </c>
      <c r="C10" s="683"/>
      <c r="D10" s="683"/>
      <c r="E10" s="683"/>
      <c r="F10" s="683"/>
      <c r="G10" s="683"/>
      <c r="H10" s="683"/>
      <c r="I10" s="683"/>
      <c r="J10" s="683"/>
      <c r="K10" s="683"/>
      <c r="L10" s="683"/>
      <c r="M10" s="683"/>
      <c r="N10" s="683"/>
      <c r="O10" s="683"/>
      <c r="P10" s="683"/>
      <c r="Q10" s="684"/>
      <c r="R10" s="685" t="s">
        <v>250</v>
      </c>
      <c r="S10" s="686"/>
      <c r="T10" s="686"/>
      <c r="U10" s="686"/>
      <c r="V10" s="686"/>
      <c r="W10" s="686"/>
      <c r="X10" s="686"/>
      <c r="Y10" s="687"/>
      <c r="Z10" s="688" t="s">
        <v>130</v>
      </c>
      <c r="AA10" s="688"/>
      <c r="AB10" s="688"/>
      <c r="AC10" s="688"/>
      <c r="AD10" s="689" t="s">
        <v>130</v>
      </c>
      <c r="AE10" s="689"/>
      <c r="AF10" s="689"/>
      <c r="AG10" s="689"/>
      <c r="AH10" s="689"/>
      <c r="AI10" s="689"/>
      <c r="AJ10" s="689"/>
      <c r="AK10" s="689"/>
      <c r="AL10" s="690" t="s">
        <v>239</v>
      </c>
      <c r="AM10" s="691"/>
      <c r="AN10" s="691"/>
      <c r="AO10" s="692"/>
      <c r="AP10" s="682" t="s">
        <v>251</v>
      </c>
      <c r="AQ10" s="683"/>
      <c r="AR10" s="683"/>
      <c r="AS10" s="683"/>
      <c r="AT10" s="683"/>
      <c r="AU10" s="683"/>
      <c r="AV10" s="683"/>
      <c r="AW10" s="683"/>
      <c r="AX10" s="683"/>
      <c r="AY10" s="683"/>
      <c r="AZ10" s="683"/>
      <c r="BA10" s="683"/>
      <c r="BB10" s="683"/>
      <c r="BC10" s="683"/>
      <c r="BD10" s="683"/>
      <c r="BE10" s="683"/>
      <c r="BF10" s="684"/>
      <c r="BG10" s="685">
        <v>10395</v>
      </c>
      <c r="BH10" s="686"/>
      <c r="BI10" s="686"/>
      <c r="BJ10" s="686"/>
      <c r="BK10" s="686"/>
      <c r="BL10" s="686"/>
      <c r="BM10" s="686"/>
      <c r="BN10" s="687"/>
      <c r="BO10" s="688">
        <v>1.2</v>
      </c>
      <c r="BP10" s="688"/>
      <c r="BQ10" s="688"/>
      <c r="BR10" s="688"/>
      <c r="BS10" s="694" t="s">
        <v>250</v>
      </c>
      <c r="BT10" s="686"/>
      <c r="BU10" s="686"/>
      <c r="BV10" s="686"/>
      <c r="BW10" s="686"/>
      <c r="BX10" s="686"/>
      <c r="BY10" s="686"/>
      <c r="BZ10" s="686"/>
      <c r="CA10" s="686"/>
      <c r="CB10" s="695"/>
      <c r="CD10" s="700" t="s">
        <v>252</v>
      </c>
      <c r="CE10" s="701"/>
      <c r="CF10" s="701"/>
      <c r="CG10" s="701"/>
      <c r="CH10" s="701"/>
      <c r="CI10" s="701"/>
      <c r="CJ10" s="701"/>
      <c r="CK10" s="701"/>
      <c r="CL10" s="701"/>
      <c r="CM10" s="701"/>
      <c r="CN10" s="701"/>
      <c r="CO10" s="701"/>
      <c r="CP10" s="701"/>
      <c r="CQ10" s="702"/>
      <c r="CR10" s="685">
        <v>18656</v>
      </c>
      <c r="CS10" s="686"/>
      <c r="CT10" s="686"/>
      <c r="CU10" s="686"/>
      <c r="CV10" s="686"/>
      <c r="CW10" s="686"/>
      <c r="CX10" s="686"/>
      <c r="CY10" s="687"/>
      <c r="CZ10" s="688">
        <v>0.3</v>
      </c>
      <c r="DA10" s="688"/>
      <c r="DB10" s="688"/>
      <c r="DC10" s="688"/>
      <c r="DD10" s="694" t="s">
        <v>239</v>
      </c>
      <c r="DE10" s="686"/>
      <c r="DF10" s="686"/>
      <c r="DG10" s="686"/>
      <c r="DH10" s="686"/>
      <c r="DI10" s="686"/>
      <c r="DJ10" s="686"/>
      <c r="DK10" s="686"/>
      <c r="DL10" s="686"/>
      <c r="DM10" s="686"/>
      <c r="DN10" s="686"/>
      <c r="DO10" s="686"/>
      <c r="DP10" s="687"/>
      <c r="DQ10" s="694">
        <v>15898</v>
      </c>
      <c r="DR10" s="686"/>
      <c r="DS10" s="686"/>
      <c r="DT10" s="686"/>
      <c r="DU10" s="686"/>
      <c r="DV10" s="686"/>
      <c r="DW10" s="686"/>
      <c r="DX10" s="686"/>
      <c r="DY10" s="686"/>
      <c r="DZ10" s="686"/>
      <c r="EA10" s="686"/>
      <c r="EB10" s="686"/>
      <c r="EC10" s="695"/>
    </row>
    <row r="11" spans="2:143" ht="11.25" customHeight="1" x14ac:dyDescent="0.2">
      <c r="B11" s="682" t="s">
        <v>253</v>
      </c>
      <c r="C11" s="683"/>
      <c r="D11" s="683"/>
      <c r="E11" s="683"/>
      <c r="F11" s="683"/>
      <c r="G11" s="683"/>
      <c r="H11" s="683"/>
      <c r="I11" s="683"/>
      <c r="J11" s="683"/>
      <c r="K11" s="683"/>
      <c r="L11" s="683"/>
      <c r="M11" s="683"/>
      <c r="N11" s="683"/>
      <c r="O11" s="683"/>
      <c r="P11" s="683"/>
      <c r="Q11" s="684"/>
      <c r="R11" s="685">
        <v>98172</v>
      </c>
      <c r="S11" s="686"/>
      <c r="T11" s="686"/>
      <c r="U11" s="686"/>
      <c r="V11" s="686"/>
      <c r="W11" s="686"/>
      <c r="X11" s="686"/>
      <c r="Y11" s="687"/>
      <c r="Z11" s="690">
        <v>1.5</v>
      </c>
      <c r="AA11" s="691"/>
      <c r="AB11" s="691"/>
      <c r="AC11" s="703"/>
      <c r="AD11" s="694">
        <v>98172</v>
      </c>
      <c r="AE11" s="686"/>
      <c r="AF11" s="686"/>
      <c r="AG11" s="686"/>
      <c r="AH11" s="686"/>
      <c r="AI11" s="686"/>
      <c r="AJ11" s="686"/>
      <c r="AK11" s="687"/>
      <c r="AL11" s="690">
        <v>2.8</v>
      </c>
      <c r="AM11" s="691"/>
      <c r="AN11" s="691"/>
      <c r="AO11" s="692"/>
      <c r="AP11" s="682" t="s">
        <v>254</v>
      </c>
      <c r="AQ11" s="683"/>
      <c r="AR11" s="683"/>
      <c r="AS11" s="683"/>
      <c r="AT11" s="683"/>
      <c r="AU11" s="683"/>
      <c r="AV11" s="683"/>
      <c r="AW11" s="683"/>
      <c r="AX11" s="683"/>
      <c r="AY11" s="683"/>
      <c r="AZ11" s="683"/>
      <c r="BA11" s="683"/>
      <c r="BB11" s="683"/>
      <c r="BC11" s="683"/>
      <c r="BD11" s="683"/>
      <c r="BE11" s="683"/>
      <c r="BF11" s="684"/>
      <c r="BG11" s="685">
        <v>19631</v>
      </c>
      <c r="BH11" s="686"/>
      <c r="BI11" s="686"/>
      <c r="BJ11" s="686"/>
      <c r="BK11" s="686"/>
      <c r="BL11" s="686"/>
      <c r="BM11" s="686"/>
      <c r="BN11" s="687"/>
      <c r="BO11" s="688">
        <v>2.2999999999999998</v>
      </c>
      <c r="BP11" s="688"/>
      <c r="BQ11" s="688"/>
      <c r="BR11" s="688"/>
      <c r="BS11" s="694" t="s">
        <v>239</v>
      </c>
      <c r="BT11" s="686"/>
      <c r="BU11" s="686"/>
      <c r="BV11" s="686"/>
      <c r="BW11" s="686"/>
      <c r="BX11" s="686"/>
      <c r="BY11" s="686"/>
      <c r="BZ11" s="686"/>
      <c r="CA11" s="686"/>
      <c r="CB11" s="695"/>
      <c r="CD11" s="700" t="s">
        <v>255</v>
      </c>
      <c r="CE11" s="701"/>
      <c r="CF11" s="701"/>
      <c r="CG11" s="701"/>
      <c r="CH11" s="701"/>
      <c r="CI11" s="701"/>
      <c r="CJ11" s="701"/>
      <c r="CK11" s="701"/>
      <c r="CL11" s="701"/>
      <c r="CM11" s="701"/>
      <c r="CN11" s="701"/>
      <c r="CO11" s="701"/>
      <c r="CP11" s="701"/>
      <c r="CQ11" s="702"/>
      <c r="CR11" s="685">
        <v>563198</v>
      </c>
      <c r="CS11" s="686"/>
      <c r="CT11" s="686"/>
      <c r="CU11" s="686"/>
      <c r="CV11" s="686"/>
      <c r="CW11" s="686"/>
      <c r="CX11" s="686"/>
      <c r="CY11" s="687"/>
      <c r="CZ11" s="688">
        <v>8.9</v>
      </c>
      <c r="DA11" s="688"/>
      <c r="DB11" s="688"/>
      <c r="DC11" s="688"/>
      <c r="DD11" s="694">
        <v>172202</v>
      </c>
      <c r="DE11" s="686"/>
      <c r="DF11" s="686"/>
      <c r="DG11" s="686"/>
      <c r="DH11" s="686"/>
      <c r="DI11" s="686"/>
      <c r="DJ11" s="686"/>
      <c r="DK11" s="686"/>
      <c r="DL11" s="686"/>
      <c r="DM11" s="686"/>
      <c r="DN11" s="686"/>
      <c r="DO11" s="686"/>
      <c r="DP11" s="687"/>
      <c r="DQ11" s="694">
        <v>311873</v>
      </c>
      <c r="DR11" s="686"/>
      <c r="DS11" s="686"/>
      <c r="DT11" s="686"/>
      <c r="DU11" s="686"/>
      <c r="DV11" s="686"/>
      <c r="DW11" s="686"/>
      <c r="DX11" s="686"/>
      <c r="DY11" s="686"/>
      <c r="DZ11" s="686"/>
      <c r="EA11" s="686"/>
      <c r="EB11" s="686"/>
      <c r="EC11" s="695"/>
    </row>
    <row r="12" spans="2:143" ht="11.25" customHeight="1" x14ac:dyDescent="0.2">
      <c r="B12" s="682" t="s">
        <v>256</v>
      </c>
      <c r="C12" s="683"/>
      <c r="D12" s="683"/>
      <c r="E12" s="683"/>
      <c r="F12" s="683"/>
      <c r="G12" s="683"/>
      <c r="H12" s="683"/>
      <c r="I12" s="683"/>
      <c r="J12" s="683"/>
      <c r="K12" s="683"/>
      <c r="L12" s="683"/>
      <c r="M12" s="683"/>
      <c r="N12" s="683"/>
      <c r="O12" s="683"/>
      <c r="P12" s="683"/>
      <c r="Q12" s="684"/>
      <c r="R12" s="685" t="s">
        <v>239</v>
      </c>
      <c r="S12" s="686"/>
      <c r="T12" s="686"/>
      <c r="U12" s="686"/>
      <c r="V12" s="686"/>
      <c r="W12" s="686"/>
      <c r="X12" s="686"/>
      <c r="Y12" s="687"/>
      <c r="Z12" s="688" t="s">
        <v>130</v>
      </c>
      <c r="AA12" s="688"/>
      <c r="AB12" s="688"/>
      <c r="AC12" s="688"/>
      <c r="AD12" s="689" t="s">
        <v>239</v>
      </c>
      <c r="AE12" s="689"/>
      <c r="AF12" s="689"/>
      <c r="AG12" s="689"/>
      <c r="AH12" s="689"/>
      <c r="AI12" s="689"/>
      <c r="AJ12" s="689"/>
      <c r="AK12" s="689"/>
      <c r="AL12" s="690" t="s">
        <v>130</v>
      </c>
      <c r="AM12" s="691"/>
      <c r="AN12" s="691"/>
      <c r="AO12" s="692"/>
      <c r="AP12" s="682" t="s">
        <v>257</v>
      </c>
      <c r="AQ12" s="683"/>
      <c r="AR12" s="683"/>
      <c r="AS12" s="683"/>
      <c r="AT12" s="683"/>
      <c r="AU12" s="683"/>
      <c r="AV12" s="683"/>
      <c r="AW12" s="683"/>
      <c r="AX12" s="683"/>
      <c r="AY12" s="683"/>
      <c r="AZ12" s="683"/>
      <c r="BA12" s="683"/>
      <c r="BB12" s="683"/>
      <c r="BC12" s="683"/>
      <c r="BD12" s="683"/>
      <c r="BE12" s="683"/>
      <c r="BF12" s="684"/>
      <c r="BG12" s="685">
        <v>659524</v>
      </c>
      <c r="BH12" s="686"/>
      <c r="BI12" s="686"/>
      <c r="BJ12" s="686"/>
      <c r="BK12" s="686"/>
      <c r="BL12" s="686"/>
      <c r="BM12" s="686"/>
      <c r="BN12" s="687"/>
      <c r="BO12" s="688">
        <v>76.2</v>
      </c>
      <c r="BP12" s="688"/>
      <c r="BQ12" s="688"/>
      <c r="BR12" s="688"/>
      <c r="BS12" s="694">
        <v>80753</v>
      </c>
      <c r="BT12" s="686"/>
      <c r="BU12" s="686"/>
      <c r="BV12" s="686"/>
      <c r="BW12" s="686"/>
      <c r="BX12" s="686"/>
      <c r="BY12" s="686"/>
      <c r="BZ12" s="686"/>
      <c r="CA12" s="686"/>
      <c r="CB12" s="695"/>
      <c r="CD12" s="700" t="s">
        <v>258</v>
      </c>
      <c r="CE12" s="701"/>
      <c r="CF12" s="701"/>
      <c r="CG12" s="701"/>
      <c r="CH12" s="701"/>
      <c r="CI12" s="701"/>
      <c r="CJ12" s="701"/>
      <c r="CK12" s="701"/>
      <c r="CL12" s="701"/>
      <c r="CM12" s="701"/>
      <c r="CN12" s="701"/>
      <c r="CO12" s="701"/>
      <c r="CP12" s="701"/>
      <c r="CQ12" s="702"/>
      <c r="CR12" s="685">
        <v>411796</v>
      </c>
      <c r="CS12" s="686"/>
      <c r="CT12" s="686"/>
      <c r="CU12" s="686"/>
      <c r="CV12" s="686"/>
      <c r="CW12" s="686"/>
      <c r="CX12" s="686"/>
      <c r="CY12" s="687"/>
      <c r="CZ12" s="688">
        <v>6.5</v>
      </c>
      <c r="DA12" s="688"/>
      <c r="DB12" s="688"/>
      <c r="DC12" s="688"/>
      <c r="DD12" s="694">
        <v>1298</v>
      </c>
      <c r="DE12" s="686"/>
      <c r="DF12" s="686"/>
      <c r="DG12" s="686"/>
      <c r="DH12" s="686"/>
      <c r="DI12" s="686"/>
      <c r="DJ12" s="686"/>
      <c r="DK12" s="686"/>
      <c r="DL12" s="686"/>
      <c r="DM12" s="686"/>
      <c r="DN12" s="686"/>
      <c r="DO12" s="686"/>
      <c r="DP12" s="687"/>
      <c r="DQ12" s="694">
        <v>318675</v>
      </c>
      <c r="DR12" s="686"/>
      <c r="DS12" s="686"/>
      <c r="DT12" s="686"/>
      <c r="DU12" s="686"/>
      <c r="DV12" s="686"/>
      <c r="DW12" s="686"/>
      <c r="DX12" s="686"/>
      <c r="DY12" s="686"/>
      <c r="DZ12" s="686"/>
      <c r="EA12" s="686"/>
      <c r="EB12" s="686"/>
      <c r="EC12" s="695"/>
    </row>
    <row r="13" spans="2:143" ht="11.25" customHeight="1" x14ac:dyDescent="0.2">
      <c r="B13" s="682" t="s">
        <v>259</v>
      </c>
      <c r="C13" s="683"/>
      <c r="D13" s="683"/>
      <c r="E13" s="683"/>
      <c r="F13" s="683"/>
      <c r="G13" s="683"/>
      <c r="H13" s="683"/>
      <c r="I13" s="683"/>
      <c r="J13" s="683"/>
      <c r="K13" s="683"/>
      <c r="L13" s="683"/>
      <c r="M13" s="683"/>
      <c r="N13" s="683"/>
      <c r="O13" s="683"/>
      <c r="P13" s="683"/>
      <c r="Q13" s="684"/>
      <c r="R13" s="685" t="s">
        <v>130</v>
      </c>
      <c r="S13" s="686"/>
      <c r="T13" s="686"/>
      <c r="U13" s="686"/>
      <c r="V13" s="686"/>
      <c r="W13" s="686"/>
      <c r="X13" s="686"/>
      <c r="Y13" s="687"/>
      <c r="Z13" s="688" t="s">
        <v>239</v>
      </c>
      <c r="AA13" s="688"/>
      <c r="AB13" s="688"/>
      <c r="AC13" s="688"/>
      <c r="AD13" s="689" t="s">
        <v>130</v>
      </c>
      <c r="AE13" s="689"/>
      <c r="AF13" s="689"/>
      <c r="AG13" s="689"/>
      <c r="AH13" s="689"/>
      <c r="AI13" s="689"/>
      <c r="AJ13" s="689"/>
      <c r="AK13" s="689"/>
      <c r="AL13" s="690" t="s">
        <v>130</v>
      </c>
      <c r="AM13" s="691"/>
      <c r="AN13" s="691"/>
      <c r="AO13" s="692"/>
      <c r="AP13" s="682" t="s">
        <v>260</v>
      </c>
      <c r="AQ13" s="683"/>
      <c r="AR13" s="683"/>
      <c r="AS13" s="683"/>
      <c r="AT13" s="683"/>
      <c r="AU13" s="683"/>
      <c r="AV13" s="683"/>
      <c r="AW13" s="683"/>
      <c r="AX13" s="683"/>
      <c r="AY13" s="683"/>
      <c r="AZ13" s="683"/>
      <c r="BA13" s="683"/>
      <c r="BB13" s="683"/>
      <c r="BC13" s="683"/>
      <c r="BD13" s="683"/>
      <c r="BE13" s="683"/>
      <c r="BF13" s="684"/>
      <c r="BG13" s="685">
        <v>646890</v>
      </c>
      <c r="BH13" s="686"/>
      <c r="BI13" s="686"/>
      <c r="BJ13" s="686"/>
      <c r="BK13" s="686"/>
      <c r="BL13" s="686"/>
      <c r="BM13" s="686"/>
      <c r="BN13" s="687"/>
      <c r="BO13" s="688">
        <v>74.7</v>
      </c>
      <c r="BP13" s="688"/>
      <c r="BQ13" s="688"/>
      <c r="BR13" s="688"/>
      <c r="BS13" s="694">
        <v>80753</v>
      </c>
      <c r="BT13" s="686"/>
      <c r="BU13" s="686"/>
      <c r="BV13" s="686"/>
      <c r="BW13" s="686"/>
      <c r="BX13" s="686"/>
      <c r="BY13" s="686"/>
      <c r="BZ13" s="686"/>
      <c r="CA13" s="686"/>
      <c r="CB13" s="695"/>
      <c r="CD13" s="700" t="s">
        <v>261</v>
      </c>
      <c r="CE13" s="701"/>
      <c r="CF13" s="701"/>
      <c r="CG13" s="701"/>
      <c r="CH13" s="701"/>
      <c r="CI13" s="701"/>
      <c r="CJ13" s="701"/>
      <c r="CK13" s="701"/>
      <c r="CL13" s="701"/>
      <c r="CM13" s="701"/>
      <c r="CN13" s="701"/>
      <c r="CO13" s="701"/>
      <c r="CP13" s="701"/>
      <c r="CQ13" s="702"/>
      <c r="CR13" s="685">
        <v>601553</v>
      </c>
      <c r="CS13" s="686"/>
      <c r="CT13" s="686"/>
      <c r="CU13" s="686"/>
      <c r="CV13" s="686"/>
      <c r="CW13" s="686"/>
      <c r="CX13" s="686"/>
      <c r="CY13" s="687"/>
      <c r="CZ13" s="688">
        <v>9.6</v>
      </c>
      <c r="DA13" s="688"/>
      <c r="DB13" s="688"/>
      <c r="DC13" s="688"/>
      <c r="DD13" s="694">
        <v>274349</v>
      </c>
      <c r="DE13" s="686"/>
      <c r="DF13" s="686"/>
      <c r="DG13" s="686"/>
      <c r="DH13" s="686"/>
      <c r="DI13" s="686"/>
      <c r="DJ13" s="686"/>
      <c r="DK13" s="686"/>
      <c r="DL13" s="686"/>
      <c r="DM13" s="686"/>
      <c r="DN13" s="686"/>
      <c r="DO13" s="686"/>
      <c r="DP13" s="687"/>
      <c r="DQ13" s="694">
        <v>374990</v>
      </c>
      <c r="DR13" s="686"/>
      <c r="DS13" s="686"/>
      <c r="DT13" s="686"/>
      <c r="DU13" s="686"/>
      <c r="DV13" s="686"/>
      <c r="DW13" s="686"/>
      <c r="DX13" s="686"/>
      <c r="DY13" s="686"/>
      <c r="DZ13" s="686"/>
      <c r="EA13" s="686"/>
      <c r="EB13" s="686"/>
      <c r="EC13" s="695"/>
    </row>
    <row r="14" spans="2:143" ht="11.25" customHeight="1" x14ac:dyDescent="0.2">
      <c r="B14" s="682" t="s">
        <v>262</v>
      </c>
      <c r="C14" s="683"/>
      <c r="D14" s="683"/>
      <c r="E14" s="683"/>
      <c r="F14" s="683"/>
      <c r="G14" s="683"/>
      <c r="H14" s="683"/>
      <c r="I14" s="683"/>
      <c r="J14" s="683"/>
      <c r="K14" s="683"/>
      <c r="L14" s="683"/>
      <c r="M14" s="683"/>
      <c r="N14" s="683"/>
      <c r="O14" s="683"/>
      <c r="P14" s="683"/>
      <c r="Q14" s="684"/>
      <c r="R14" s="685">
        <v>1</v>
      </c>
      <c r="S14" s="686"/>
      <c r="T14" s="686"/>
      <c r="U14" s="686"/>
      <c r="V14" s="686"/>
      <c r="W14" s="686"/>
      <c r="X14" s="686"/>
      <c r="Y14" s="687"/>
      <c r="Z14" s="688">
        <v>0</v>
      </c>
      <c r="AA14" s="688"/>
      <c r="AB14" s="688"/>
      <c r="AC14" s="688"/>
      <c r="AD14" s="689">
        <v>1</v>
      </c>
      <c r="AE14" s="689"/>
      <c r="AF14" s="689"/>
      <c r="AG14" s="689"/>
      <c r="AH14" s="689"/>
      <c r="AI14" s="689"/>
      <c r="AJ14" s="689"/>
      <c r="AK14" s="689"/>
      <c r="AL14" s="690">
        <v>0</v>
      </c>
      <c r="AM14" s="691"/>
      <c r="AN14" s="691"/>
      <c r="AO14" s="692"/>
      <c r="AP14" s="682" t="s">
        <v>263</v>
      </c>
      <c r="AQ14" s="683"/>
      <c r="AR14" s="683"/>
      <c r="AS14" s="683"/>
      <c r="AT14" s="683"/>
      <c r="AU14" s="683"/>
      <c r="AV14" s="683"/>
      <c r="AW14" s="683"/>
      <c r="AX14" s="683"/>
      <c r="AY14" s="683"/>
      <c r="AZ14" s="683"/>
      <c r="BA14" s="683"/>
      <c r="BB14" s="683"/>
      <c r="BC14" s="683"/>
      <c r="BD14" s="683"/>
      <c r="BE14" s="683"/>
      <c r="BF14" s="684"/>
      <c r="BG14" s="685">
        <v>14698</v>
      </c>
      <c r="BH14" s="686"/>
      <c r="BI14" s="686"/>
      <c r="BJ14" s="686"/>
      <c r="BK14" s="686"/>
      <c r="BL14" s="686"/>
      <c r="BM14" s="686"/>
      <c r="BN14" s="687"/>
      <c r="BO14" s="688">
        <v>1.7</v>
      </c>
      <c r="BP14" s="688"/>
      <c r="BQ14" s="688"/>
      <c r="BR14" s="688"/>
      <c r="BS14" s="694" t="s">
        <v>239</v>
      </c>
      <c r="BT14" s="686"/>
      <c r="BU14" s="686"/>
      <c r="BV14" s="686"/>
      <c r="BW14" s="686"/>
      <c r="BX14" s="686"/>
      <c r="BY14" s="686"/>
      <c r="BZ14" s="686"/>
      <c r="CA14" s="686"/>
      <c r="CB14" s="695"/>
      <c r="CD14" s="700" t="s">
        <v>264</v>
      </c>
      <c r="CE14" s="701"/>
      <c r="CF14" s="701"/>
      <c r="CG14" s="701"/>
      <c r="CH14" s="701"/>
      <c r="CI14" s="701"/>
      <c r="CJ14" s="701"/>
      <c r="CK14" s="701"/>
      <c r="CL14" s="701"/>
      <c r="CM14" s="701"/>
      <c r="CN14" s="701"/>
      <c r="CO14" s="701"/>
      <c r="CP14" s="701"/>
      <c r="CQ14" s="702"/>
      <c r="CR14" s="685">
        <v>290679</v>
      </c>
      <c r="CS14" s="686"/>
      <c r="CT14" s="686"/>
      <c r="CU14" s="686"/>
      <c r="CV14" s="686"/>
      <c r="CW14" s="686"/>
      <c r="CX14" s="686"/>
      <c r="CY14" s="687"/>
      <c r="CZ14" s="688">
        <v>4.5999999999999996</v>
      </c>
      <c r="DA14" s="688"/>
      <c r="DB14" s="688"/>
      <c r="DC14" s="688"/>
      <c r="DD14" s="694">
        <v>19064</v>
      </c>
      <c r="DE14" s="686"/>
      <c r="DF14" s="686"/>
      <c r="DG14" s="686"/>
      <c r="DH14" s="686"/>
      <c r="DI14" s="686"/>
      <c r="DJ14" s="686"/>
      <c r="DK14" s="686"/>
      <c r="DL14" s="686"/>
      <c r="DM14" s="686"/>
      <c r="DN14" s="686"/>
      <c r="DO14" s="686"/>
      <c r="DP14" s="687"/>
      <c r="DQ14" s="694">
        <v>208479</v>
      </c>
      <c r="DR14" s="686"/>
      <c r="DS14" s="686"/>
      <c r="DT14" s="686"/>
      <c r="DU14" s="686"/>
      <c r="DV14" s="686"/>
      <c r="DW14" s="686"/>
      <c r="DX14" s="686"/>
      <c r="DY14" s="686"/>
      <c r="DZ14" s="686"/>
      <c r="EA14" s="686"/>
      <c r="EB14" s="686"/>
      <c r="EC14" s="695"/>
    </row>
    <row r="15" spans="2:143" ht="11.25" customHeight="1" x14ac:dyDescent="0.2">
      <c r="B15" s="682" t="s">
        <v>265</v>
      </c>
      <c r="C15" s="683"/>
      <c r="D15" s="683"/>
      <c r="E15" s="683"/>
      <c r="F15" s="683"/>
      <c r="G15" s="683"/>
      <c r="H15" s="683"/>
      <c r="I15" s="683"/>
      <c r="J15" s="683"/>
      <c r="K15" s="683"/>
      <c r="L15" s="683"/>
      <c r="M15" s="683"/>
      <c r="N15" s="683"/>
      <c r="O15" s="683"/>
      <c r="P15" s="683"/>
      <c r="Q15" s="684"/>
      <c r="R15" s="685" t="s">
        <v>130</v>
      </c>
      <c r="S15" s="686"/>
      <c r="T15" s="686"/>
      <c r="U15" s="686"/>
      <c r="V15" s="686"/>
      <c r="W15" s="686"/>
      <c r="X15" s="686"/>
      <c r="Y15" s="687"/>
      <c r="Z15" s="688" t="s">
        <v>239</v>
      </c>
      <c r="AA15" s="688"/>
      <c r="AB15" s="688"/>
      <c r="AC15" s="688"/>
      <c r="AD15" s="689" t="s">
        <v>130</v>
      </c>
      <c r="AE15" s="689"/>
      <c r="AF15" s="689"/>
      <c r="AG15" s="689"/>
      <c r="AH15" s="689"/>
      <c r="AI15" s="689"/>
      <c r="AJ15" s="689"/>
      <c r="AK15" s="689"/>
      <c r="AL15" s="690" t="s">
        <v>130</v>
      </c>
      <c r="AM15" s="691"/>
      <c r="AN15" s="691"/>
      <c r="AO15" s="692"/>
      <c r="AP15" s="682" t="s">
        <v>266</v>
      </c>
      <c r="AQ15" s="683"/>
      <c r="AR15" s="683"/>
      <c r="AS15" s="683"/>
      <c r="AT15" s="683"/>
      <c r="AU15" s="683"/>
      <c r="AV15" s="683"/>
      <c r="AW15" s="683"/>
      <c r="AX15" s="683"/>
      <c r="AY15" s="683"/>
      <c r="AZ15" s="683"/>
      <c r="BA15" s="683"/>
      <c r="BB15" s="683"/>
      <c r="BC15" s="683"/>
      <c r="BD15" s="683"/>
      <c r="BE15" s="683"/>
      <c r="BF15" s="684"/>
      <c r="BG15" s="685">
        <v>22252</v>
      </c>
      <c r="BH15" s="686"/>
      <c r="BI15" s="686"/>
      <c r="BJ15" s="686"/>
      <c r="BK15" s="686"/>
      <c r="BL15" s="686"/>
      <c r="BM15" s="686"/>
      <c r="BN15" s="687"/>
      <c r="BO15" s="688">
        <v>2.6</v>
      </c>
      <c r="BP15" s="688"/>
      <c r="BQ15" s="688"/>
      <c r="BR15" s="688"/>
      <c r="BS15" s="694" t="s">
        <v>130</v>
      </c>
      <c r="BT15" s="686"/>
      <c r="BU15" s="686"/>
      <c r="BV15" s="686"/>
      <c r="BW15" s="686"/>
      <c r="BX15" s="686"/>
      <c r="BY15" s="686"/>
      <c r="BZ15" s="686"/>
      <c r="CA15" s="686"/>
      <c r="CB15" s="695"/>
      <c r="CD15" s="700" t="s">
        <v>267</v>
      </c>
      <c r="CE15" s="701"/>
      <c r="CF15" s="701"/>
      <c r="CG15" s="701"/>
      <c r="CH15" s="701"/>
      <c r="CI15" s="701"/>
      <c r="CJ15" s="701"/>
      <c r="CK15" s="701"/>
      <c r="CL15" s="701"/>
      <c r="CM15" s="701"/>
      <c r="CN15" s="701"/>
      <c r="CO15" s="701"/>
      <c r="CP15" s="701"/>
      <c r="CQ15" s="702"/>
      <c r="CR15" s="685">
        <v>978741</v>
      </c>
      <c r="CS15" s="686"/>
      <c r="CT15" s="686"/>
      <c r="CU15" s="686"/>
      <c r="CV15" s="686"/>
      <c r="CW15" s="686"/>
      <c r="CX15" s="686"/>
      <c r="CY15" s="687"/>
      <c r="CZ15" s="688">
        <v>15.5</v>
      </c>
      <c r="DA15" s="688"/>
      <c r="DB15" s="688"/>
      <c r="DC15" s="688"/>
      <c r="DD15" s="694">
        <v>536654</v>
      </c>
      <c r="DE15" s="686"/>
      <c r="DF15" s="686"/>
      <c r="DG15" s="686"/>
      <c r="DH15" s="686"/>
      <c r="DI15" s="686"/>
      <c r="DJ15" s="686"/>
      <c r="DK15" s="686"/>
      <c r="DL15" s="686"/>
      <c r="DM15" s="686"/>
      <c r="DN15" s="686"/>
      <c r="DO15" s="686"/>
      <c r="DP15" s="687"/>
      <c r="DQ15" s="694">
        <v>461964</v>
      </c>
      <c r="DR15" s="686"/>
      <c r="DS15" s="686"/>
      <c r="DT15" s="686"/>
      <c r="DU15" s="686"/>
      <c r="DV15" s="686"/>
      <c r="DW15" s="686"/>
      <c r="DX15" s="686"/>
      <c r="DY15" s="686"/>
      <c r="DZ15" s="686"/>
      <c r="EA15" s="686"/>
      <c r="EB15" s="686"/>
      <c r="EC15" s="695"/>
    </row>
    <row r="16" spans="2:143" ht="11.25" customHeight="1" x14ac:dyDescent="0.2">
      <c r="B16" s="682" t="s">
        <v>268</v>
      </c>
      <c r="C16" s="683"/>
      <c r="D16" s="683"/>
      <c r="E16" s="683"/>
      <c r="F16" s="683"/>
      <c r="G16" s="683"/>
      <c r="H16" s="683"/>
      <c r="I16" s="683"/>
      <c r="J16" s="683"/>
      <c r="K16" s="683"/>
      <c r="L16" s="683"/>
      <c r="M16" s="683"/>
      <c r="N16" s="683"/>
      <c r="O16" s="683"/>
      <c r="P16" s="683"/>
      <c r="Q16" s="684"/>
      <c r="R16" s="685">
        <v>3905</v>
      </c>
      <c r="S16" s="686"/>
      <c r="T16" s="686"/>
      <c r="U16" s="686"/>
      <c r="V16" s="686"/>
      <c r="W16" s="686"/>
      <c r="X16" s="686"/>
      <c r="Y16" s="687"/>
      <c r="Z16" s="688">
        <v>0.1</v>
      </c>
      <c r="AA16" s="688"/>
      <c r="AB16" s="688"/>
      <c r="AC16" s="688"/>
      <c r="AD16" s="689">
        <v>3905</v>
      </c>
      <c r="AE16" s="689"/>
      <c r="AF16" s="689"/>
      <c r="AG16" s="689"/>
      <c r="AH16" s="689"/>
      <c r="AI16" s="689"/>
      <c r="AJ16" s="689"/>
      <c r="AK16" s="689"/>
      <c r="AL16" s="690">
        <v>0.1</v>
      </c>
      <c r="AM16" s="691"/>
      <c r="AN16" s="691"/>
      <c r="AO16" s="692"/>
      <c r="AP16" s="682" t="s">
        <v>269</v>
      </c>
      <c r="AQ16" s="683"/>
      <c r="AR16" s="683"/>
      <c r="AS16" s="683"/>
      <c r="AT16" s="683"/>
      <c r="AU16" s="683"/>
      <c r="AV16" s="683"/>
      <c r="AW16" s="683"/>
      <c r="AX16" s="683"/>
      <c r="AY16" s="683"/>
      <c r="AZ16" s="683"/>
      <c r="BA16" s="683"/>
      <c r="BB16" s="683"/>
      <c r="BC16" s="683"/>
      <c r="BD16" s="683"/>
      <c r="BE16" s="683"/>
      <c r="BF16" s="684"/>
      <c r="BG16" s="685" t="s">
        <v>239</v>
      </c>
      <c r="BH16" s="686"/>
      <c r="BI16" s="686"/>
      <c r="BJ16" s="686"/>
      <c r="BK16" s="686"/>
      <c r="BL16" s="686"/>
      <c r="BM16" s="686"/>
      <c r="BN16" s="687"/>
      <c r="BO16" s="688" t="s">
        <v>130</v>
      </c>
      <c r="BP16" s="688"/>
      <c r="BQ16" s="688"/>
      <c r="BR16" s="688"/>
      <c r="BS16" s="694" t="s">
        <v>239</v>
      </c>
      <c r="BT16" s="686"/>
      <c r="BU16" s="686"/>
      <c r="BV16" s="686"/>
      <c r="BW16" s="686"/>
      <c r="BX16" s="686"/>
      <c r="BY16" s="686"/>
      <c r="BZ16" s="686"/>
      <c r="CA16" s="686"/>
      <c r="CB16" s="695"/>
      <c r="CD16" s="700" t="s">
        <v>270</v>
      </c>
      <c r="CE16" s="701"/>
      <c r="CF16" s="701"/>
      <c r="CG16" s="701"/>
      <c r="CH16" s="701"/>
      <c r="CI16" s="701"/>
      <c r="CJ16" s="701"/>
      <c r="CK16" s="701"/>
      <c r="CL16" s="701"/>
      <c r="CM16" s="701"/>
      <c r="CN16" s="701"/>
      <c r="CO16" s="701"/>
      <c r="CP16" s="701"/>
      <c r="CQ16" s="702"/>
      <c r="CR16" s="685">
        <v>85820</v>
      </c>
      <c r="CS16" s="686"/>
      <c r="CT16" s="686"/>
      <c r="CU16" s="686"/>
      <c r="CV16" s="686"/>
      <c r="CW16" s="686"/>
      <c r="CX16" s="686"/>
      <c r="CY16" s="687"/>
      <c r="CZ16" s="688">
        <v>1.4</v>
      </c>
      <c r="DA16" s="688"/>
      <c r="DB16" s="688"/>
      <c r="DC16" s="688"/>
      <c r="DD16" s="694" t="s">
        <v>239</v>
      </c>
      <c r="DE16" s="686"/>
      <c r="DF16" s="686"/>
      <c r="DG16" s="686"/>
      <c r="DH16" s="686"/>
      <c r="DI16" s="686"/>
      <c r="DJ16" s="686"/>
      <c r="DK16" s="686"/>
      <c r="DL16" s="686"/>
      <c r="DM16" s="686"/>
      <c r="DN16" s="686"/>
      <c r="DO16" s="686"/>
      <c r="DP16" s="687"/>
      <c r="DQ16" s="694">
        <v>6049</v>
      </c>
      <c r="DR16" s="686"/>
      <c r="DS16" s="686"/>
      <c r="DT16" s="686"/>
      <c r="DU16" s="686"/>
      <c r="DV16" s="686"/>
      <c r="DW16" s="686"/>
      <c r="DX16" s="686"/>
      <c r="DY16" s="686"/>
      <c r="DZ16" s="686"/>
      <c r="EA16" s="686"/>
      <c r="EB16" s="686"/>
      <c r="EC16" s="695"/>
    </row>
    <row r="17" spans="2:133" ht="11.25" customHeight="1" x14ac:dyDescent="0.2">
      <c r="B17" s="682" t="s">
        <v>271</v>
      </c>
      <c r="C17" s="683"/>
      <c r="D17" s="683"/>
      <c r="E17" s="683"/>
      <c r="F17" s="683"/>
      <c r="G17" s="683"/>
      <c r="H17" s="683"/>
      <c r="I17" s="683"/>
      <c r="J17" s="683"/>
      <c r="K17" s="683"/>
      <c r="L17" s="683"/>
      <c r="M17" s="683"/>
      <c r="N17" s="683"/>
      <c r="O17" s="683"/>
      <c r="P17" s="683"/>
      <c r="Q17" s="684"/>
      <c r="R17" s="685">
        <v>2997</v>
      </c>
      <c r="S17" s="686"/>
      <c r="T17" s="686"/>
      <c r="U17" s="686"/>
      <c r="V17" s="686"/>
      <c r="W17" s="686"/>
      <c r="X17" s="686"/>
      <c r="Y17" s="687"/>
      <c r="Z17" s="688">
        <v>0</v>
      </c>
      <c r="AA17" s="688"/>
      <c r="AB17" s="688"/>
      <c r="AC17" s="688"/>
      <c r="AD17" s="689">
        <v>2997</v>
      </c>
      <c r="AE17" s="689"/>
      <c r="AF17" s="689"/>
      <c r="AG17" s="689"/>
      <c r="AH17" s="689"/>
      <c r="AI17" s="689"/>
      <c r="AJ17" s="689"/>
      <c r="AK17" s="689"/>
      <c r="AL17" s="690">
        <v>0.1</v>
      </c>
      <c r="AM17" s="691"/>
      <c r="AN17" s="691"/>
      <c r="AO17" s="692"/>
      <c r="AP17" s="682" t="s">
        <v>272</v>
      </c>
      <c r="AQ17" s="683"/>
      <c r="AR17" s="683"/>
      <c r="AS17" s="683"/>
      <c r="AT17" s="683"/>
      <c r="AU17" s="683"/>
      <c r="AV17" s="683"/>
      <c r="AW17" s="683"/>
      <c r="AX17" s="683"/>
      <c r="AY17" s="683"/>
      <c r="AZ17" s="683"/>
      <c r="BA17" s="683"/>
      <c r="BB17" s="683"/>
      <c r="BC17" s="683"/>
      <c r="BD17" s="683"/>
      <c r="BE17" s="683"/>
      <c r="BF17" s="684"/>
      <c r="BG17" s="685" t="s">
        <v>239</v>
      </c>
      <c r="BH17" s="686"/>
      <c r="BI17" s="686"/>
      <c r="BJ17" s="686"/>
      <c r="BK17" s="686"/>
      <c r="BL17" s="686"/>
      <c r="BM17" s="686"/>
      <c r="BN17" s="687"/>
      <c r="BO17" s="688" t="s">
        <v>130</v>
      </c>
      <c r="BP17" s="688"/>
      <c r="BQ17" s="688"/>
      <c r="BR17" s="688"/>
      <c r="BS17" s="694" t="s">
        <v>130</v>
      </c>
      <c r="BT17" s="686"/>
      <c r="BU17" s="686"/>
      <c r="BV17" s="686"/>
      <c r="BW17" s="686"/>
      <c r="BX17" s="686"/>
      <c r="BY17" s="686"/>
      <c r="BZ17" s="686"/>
      <c r="CA17" s="686"/>
      <c r="CB17" s="695"/>
      <c r="CD17" s="700" t="s">
        <v>273</v>
      </c>
      <c r="CE17" s="701"/>
      <c r="CF17" s="701"/>
      <c r="CG17" s="701"/>
      <c r="CH17" s="701"/>
      <c r="CI17" s="701"/>
      <c r="CJ17" s="701"/>
      <c r="CK17" s="701"/>
      <c r="CL17" s="701"/>
      <c r="CM17" s="701"/>
      <c r="CN17" s="701"/>
      <c r="CO17" s="701"/>
      <c r="CP17" s="701"/>
      <c r="CQ17" s="702"/>
      <c r="CR17" s="685">
        <v>561878</v>
      </c>
      <c r="CS17" s="686"/>
      <c r="CT17" s="686"/>
      <c r="CU17" s="686"/>
      <c r="CV17" s="686"/>
      <c r="CW17" s="686"/>
      <c r="CX17" s="686"/>
      <c r="CY17" s="687"/>
      <c r="CZ17" s="688">
        <v>8.9</v>
      </c>
      <c r="DA17" s="688"/>
      <c r="DB17" s="688"/>
      <c r="DC17" s="688"/>
      <c r="DD17" s="694" t="s">
        <v>130</v>
      </c>
      <c r="DE17" s="686"/>
      <c r="DF17" s="686"/>
      <c r="DG17" s="686"/>
      <c r="DH17" s="686"/>
      <c r="DI17" s="686"/>
      <c r="DJ17" s="686"/>
      <c r="DK17" s="686"/>
      <c r="DL17" s="686"/>
      <c r="DM17" s="686"/>
      <c r="DN17" s="686"/>
      <c r="DO17" s="686"/>
      <c r="DP17" s="687"/>
      <c r="DQ17" s="694">
        <v>555676</v>
      </c>
      <c r="DR17" s="686"/>
      <c r="DS17" s="686"/>
      <c r="DT17" s="686"/>
      <c r="DU17" s="686"/>
      <c r="DV17" s="686"/>
      <c r="DW17" s="686"/>
      <c r="DX17" s="686"/>
      <c r="DY17" s="686"/>
      <c r="DZ17" s="686"/>
      <c r="EA17" s="686"/>
      <c r="EB17" s="686"/>
      <c r="EC17" s="695"/>
    </row>
    <row r="18" spans="2:133" ht="11.25" customHeight="1" x14ac:dyDescent="0.2">
      <c r="B18" s="682" t="s">
        <v>274</v>
      </c>
      <c r="C18" s="683"/>
      <c r="D18" s="683"/>
      <c r="E18" s="683"/>
      <c r="F18" s="683"/>
      <c r="G18" s="683"/>
      <c r="H18" s="683"/>
      <c r="I18" s="683"/>
      <c r="J18" s="683"/>
      <c r="K18" s="683"/>
      <c r="L18" s="683"/>
      <c r="M18" s="683"/>
      <c r="N18" s="683"/>
      <c r="O18" s="683"/>
      <c r="P18" s="683"/>
      <c r="Q18" s="684"/>
      <c r="R18" s="685">
        <v>3198</v>
      </c>
      <c r="S18" s="686"/>
      <c r="T18" s="686"/>
      <c r="U18" s="686"/>
      <c r="V18" s="686"/>
      <c r="W18" s="686"/>
      <c r="X18" s="686"/>
      <c r="Y18" s="687"/>
      <c r="Z18" s="688">
        <v>0</v>
      </c>
      <c r="AA18" s="688"/>
      <c r="AB18" s="688"/>
      <c r="AC18" s="688"/>
      <c r="AD18" s="689">
        <v>3198</v>
      </c>
      <c r="AE18" s="689"/>
      <c r="AF18" s="689"/>
      <c r="AG18" s="689"/>
      <c r="AH18" s="689"/>
      <c r="AI18" s="689"/>
      <c r="AJ18" s="689"/>
      <c r="AK18" s="689"/>
      <c r="AL18" s="690">
        <v>0.1</v>
      </c>
      <c r="AM18" s="691"/>
      <c r="AN18" s="691"/>
      <c r="AO18" s="692"/>
      <c r="AP18" s="682" t="s">
        <v>275</v>
      </c>
      <c r="AQ18" s="683"/>
      <c r="AR18" s="683"/>
      <c r="AS18" s="683"/>
      <c r="AT18" s="683"/>
      <c r="AU18" s="683"/>
      <c r="AV18" s="683"/>
      <c r="AW18" s="683"/>
      <c r="AX18" s="683"/>
      <c r="AY18" s="683"/>
      <c r="AZ18" s="683"/>
      <c r="BA18" s="683"/>
      <c r="BB18" s="683"/>
      <c r="BC18" s="683"/>
      <c r="BD18" s="683"/>
      <c r="BE18" s="683"/>
      <c r="BF18" s="684"/>
      <c r="BG18" s="685" t="s">
        <v>130</v>
      </c>
      <c r="BH18" s="686"/>
      <c r="BI18" s="686"/>
      <c r="BJ18" s="686"/>
      <c r="BK18" s="686"/>
      <c r="BL18" s="686"/>
      <c r="BM18" s="686"/>
      <c r="BN18" s="687"/>
      <c r="BO18" s="688" t="s">
        <v>250</v>
      </c>
      <c r="BP18" s="688"/>
      <c r="BQ18" s="688"/>
      <c r="BR18" s="688"/>
      <c r="BS18" s="694" t="s">
        <v>130</v>
      </c>
      <c r="BT18" s="686"/>
      <c r="BU18" s="686"/>
      <c r="BV18" s="686"/>
      <c r="BW18" s="686"/>
      <c r="BX18" s="686"/>
      <c r="BY18" s="686"/>
      <c r="BZ18" s="686"/>
      <c r="CA18" s="686"/>
      <c r="CB18" s="695"/>
      <c r="CD18" s="700" t="s">
        <v>276</v>
      </c>
      <c r="CE18" s="701"/>
      <c r="CF18" s="701"/>
      <c r="CG18" s="701"/>
      <c r="CH18" s="701"/>
      <c r="CI18" s="701"/>
      <c r="CJ18" s="701"/>
      <c r="CK18" s="701"/>
      <c r="CL18" s="701"/>
      <c r="CM18" s="701"/>
      <c r="CN18" s="701"/>
      <c r="CO18" s="701"/>
      <c r="CP18" s="701"/>
      <c r="CQ18" s="702"/>
      <c r="CR18" s="685" t="s">
        <v>239</v>
      </c>
      <c r="CS18" s="686"/>
      <c r="CT18" s="686"/>
      <c r="CU18" s="686"/>
      <c r="CV18" s="686"/>
      <c r="CW18" s="686"/>
      <c r="CX18" s="686"/>
      <c r="CY18" s="687"/>
      <c r="CZ18" s="688" t="s">
        <v>130</v>
      </c>
      <c r="DA18" s="688"/>
      <c r="DB18" s="688"/>
      <c r="DC18" s="688"/>
      <c r="DD18" s="694" t="s">
        <v>130</v>
      </c>
      <c r="DE18" s="686"/>
      <c r="DF18" s="686"/>
      <c r="DG18" s="686"/>
      <c r="DH18" s="686"/>
      <c r="DI18" s="686"/>
      <c r="DJ18" s="686"/>
      <c r="DK18" s="686"/>
      <c r="DL18" s="686"/>
      <c r="DM18" s="686"/>
      <c r="DN18" s="686"/>
      <c r="DO18" s="686"/>
      <c r="DP18" s="687"/>
      <c r="DQ18" s="694" t="s">
        <v>239</v>
      </c>
      <c r="DR18" s="686"/>
      <c r="DS18" s="686"/>
      <c r="DT18" s="686"/>
      <c r="DU18" s="686"/>
      <c r="DV18" s="686"/>
      <c r="DW18" s="686"/>
      <c r="DX18" s="686"/>
      <c r="DY18" s="686"/>
      <c r="DZ18" s="686"/>
      <c r="EA18" s="686"/>
      <c r="EB18" s="686"/>
      <c r="EC18" s="695"/>
    </row>
    <row r="19" spans="2:133" ht="11.25" customHeight="1" x14ac:dyDescent="0.2">
      <c r="B19" s="682" t="s">
        <v>277</v>
      </c>
      <c r="C19" s="683"/>
      <c r="D19" s="683"/>
      <c r="E19" s="683"/>
      <c r="F19" s="683"/>
      <c r="G19" s="683"/>
      <c r="H19" s="683"/>
      <c r="I19" s="683"/>
      <c r="J19" s="683"/>
      <c r="K19" s="683"/>
      <c r="L19" s="683"/>
      <c r="M19" s="683"/>
      <c r="N19" s="683"/>
      <c r="O19" s="683"/>
      <c r="P19" s="683"/>
      <c r="Q19" s="684"/>
      <c r="R19" s="685">
        <v>1116</v>
      </c>
      <c r="S19" s="686"/>
      <c r="T19" s="686"/>
      <c r="U19" s="686"/>
      <c r="V19" s="686"/>
      <c r="W19" s="686"/>
      <c r="X19" s="686"/>
      <c r="Y19" s="687"/>
      <c r="Z19" s="688">
        <v>0</v>
      </c>
      <c r="AA19" s="688"/>
      <c r="AB19" s="688"/>
      <c r="AC19" s="688"/>
      <c r="AD19" s="689">
        <v>1116</v>
      </c>
      <c r="AE19" s="689"/>
      <c r="AF19" s="689"/>
      <c r="AG19" s="689"/>
      <c r="AH19" s="689"/>
      <c r="AI19" s="689"/>
      <c r="AJ19" s="689"/>
      <c r="AK19" s="689"/>
      <c r="AL19" s="690">
        <v>0</v>
      </c>
      <c r="AM19" s="691"/>
      <c r="AN19" s="691"/>
      <c r="AO19" s="692"/>
      <c r="AP19" s="682" t="s">
        <v>278</v>
      </c>
      <c r="AQ19" s="683"/>
      <c r="AR19" s="683"/>
      <c r="AS19" s="683"/>
      <c r="AT19" s="683"/>
      <c r="AU19" s="683"/>
      <c r="AV19" s="683"/>
      <c r="AW19" s="683"/>
      <c r="AX19" s="683"/>
      <c r="AY19" s="683"/>
      <c r="AZ19" s="683"/>
      <c r="BA19" s="683"/>
      <c r="BB19" s="683"/>
      <c r="BC19" s="683"/>
      <c r="BD19" s="683"/>
      <c r="BE19" s="683"/>
      <c r="BF19" s="684"/>
      <c r="BG19" s="685">
        <v>2043</v>
      </c>
      <c r="BH19" s="686"/>
      <c r="BI19" s="686"/>
      <c r="BJ19" s="686"/>
      <c r="BK19" s="686"/>
      <c r="BL19" s="686"/>
      <c r="BM19" s="686"/>
      <c r="BN19" s="687"/>
      <c r="BO19" s="688">
        <v>0.2</v>
      </c>
      <c r="BP19" s="688"/>
      <c r="BQ19" s="688"/>
      <c r="BR19" s="688"/>
      <c r="BS19" s="694" t="s">
        <v>130</v>
      </c>
      <c r="BT19" s="686"/>
      <c r="BU19" s="686"/>
      <c r="BV19" s="686"/>
      <c r="BW19" s="686"/>
      <c r="BX19" s="686"/>
      <c r="BY19" s="686"/>
      <c r="BZ19" s="686"/>
      <c r="CA19" s="686"/>
      <c r="CB19" s="695"/>
      <c r="CD19" s="700" t="s">
        <v>279</v>
      </c>
      <c r="CE19" s="701"/>
      <c r="CF19" s="701"/>
      <c r="CG19" s="701"/>
      <c r="CH19" s="701"/>
      <c r="CI19" s="701"/>
      <c r="CJ19" s="701"/>
      <c r="CK19" s="701"/>
      <c r="CL19" s="701"/>
      <c r="CM19" s="701"/>
      <c r="CN19" s="701"/>
      <c r="CO19" s="701"/>
      <c r="CP19" s="701"/>
      <c r="CQ19" s="702"/>
      <c r="CR19" s="685" t="s">
        <v>130</v>
      </c>
      <c r="CS19" s="686"/>
      <c r="CT19" s="686"/>
      <c r="CU19" s="686"/>
      <c r="CV19" s="686"/>
      <c r="CW19" s="686"/>
      <c r="CX19" s="686"/>
      <c r="CY19" s="687"/>
      <c r="CZ19" s="688" t="s">
        <v>239</v>
      </c>
      <c r="DA19" s="688"/>
      <c r="DB19" s="688"/>
      <c r="DC19" s="688"/>
      <c r="DD19" s="694" t="s">
        <v>130</v>
      </c>
      <c r="DE19" s="686"/>
      <c r="DF19" s="686"/>
      <c r="DG19" s="686"/>
      <c r="DH19" s="686"/>
      <c r="DI19" s="686"/>
      <c r="DJ19" s="686"/>
      <c r="DK19" s="686"/>
      <c r="DL19" s="686"/>
      <c r="DM19" s="686"/>
      <c r="DN19" s="686"/>
      <c r="DO19" s="686"/>
      <c r="DP19" s="687"/>
      <c r="DQ19" s="694" t="s">
        <v>130</v>
      </c>
      <c r="DR19" s="686"/>
      <c r="DS19" s="686"/>
      <c r="DT19" s="686"/>
      <c r="DU19" s="686"/>
      <c r="DV19" s="686"/>
      <c r="DW19" s="686"/>
      <c r="DX19" s="686"/>
      <c r="DY19" s="686"/>
      <c r="DZ19" s="686"/>
      <c r="EA19" s="686"/>
      <c r="EB19" s="686"/>
      <c r="EC19" s="695"/>
    </row>
    <row r="20" spans="2:133" ht="11.25" customHeight="1" x14ac:dyDescent="0.2">
      <c r="B20" s="682" t="s">
        <v>280</v>
      </c>
      <c r="C20" s="683"/>
      <c r="D20" s="683"/>
      <c r="E20" s="683"/>
      <c r="F20" s="683"/>
      <c r="G20" s="683"/>
      <c r="H20" s="683"/>
      <c r="I20" s="683"/>
      <c r="J20" s="683"/>
      <c r="K20" s="683"/>
      <c r="L20" s="683"/>
      <c r="M20" s="683"/>
      <c r="N20" s="683"/>
      <c r="O20" s="683"/>
      <c r="P20" s="683"/>
      <c r="Q20" s="684"/>
      <c r="R20" s="685">
        <v>1814</v>
      </c>
      <c r="S20" s="686"/>
      <c r="T20" s="686"/>
      <c r="U20" s="686"/>
      <c r="V20" s="686"/>
      <c r="W20" s="686"/>
      <c r="X20" s="686"/>
      <c r="Y20" s="687"/>
      <c r="Z20" s="688">
        <v>0</v>
      </c>
      <c r="AA20" s="688"/>
      <c r="AB20" s="688"/>
      <c r="AC20" s="688"/>
      <c r="AD20" s="689">
        <v>1814</v>
      </c>
      <c r="AE20" s="689"/>
      <c r="AF20" s="689"/>
      <c r="AG20" s="689"/>
      <c r="AH20" s="689"/>
      <c r="AI20" s="689"/>
      <c r="AJ20" s="689"/>
      <c r="AK20" s="689"/>
      <c r="AL20" s="690">
        <v>0.1</v>
      </c>
      <c r="AM20" s="691"/>
      <c r="AN20" s="691"/>
      <c r="AO20" s="692"/>
      <c r="AP20" s="682" t="s">
        <v>281</v>
      </c>
      <c r="AQ20" s="683"/>
      <c r="AR20" s="683"/>
      <c r="AS20" s="683"/>
      <c r="AT20" s="683"/>
      <c r="AU20" s="683"/>
      <c r="AV20" s="683"/>
      <c r="AW20" s="683"/>
      <c r="AX20" s="683"/>
      <c r="AY20" s="683"/>
      <c r="AZ20" s="683"/>
      <c r="BA20" s="683"/>
      <c r="BB20" s="683"/>
      <c r="BC20" s="683"/>
      <c r="BD20" s="683"/>
      <c r="BE20" s="683"/>
      <c r="BF20" s="684"/>
      <c r="BG20" s="685">
        <v>2043</v>
      </c>
      <c r="BH20" s="686"/>
      <c r="BI20" s="686"/>
      <c r="BJ20" s="686"/>
      <c r="BK20" s="686"/>
      <c r="BL20" s="686"/>
      <c r="BM20" s="686"/>
      <c r="BN20" s="687"/>
      <c r="BO20" s="688">
        <v>0.2</v>
      </c>
      <c r="BP20" s="688"/>
      <c r="BQ20" s="688"/>
      <c r="BR20" s="688"/>
      <c r="BS20" s="694" t="s">
        <v>130</v>
      </c>
      <c r="BT20" s="686"/>
      <c r="BU20" s="686"/>
      <c r="BV20" s="686"/>
      <c r="BW20" s="686"/>
      <c r="BX20" s="686"/>
      <c r="BY20" s="686"/>
      <c r="BZ20" s="686"/>
      <c r="CA20" s="686"/>
      <c r="CB20" s="695"/>
      <c r="CD20" s="700" t="s">
        <v>282</v>
      </c>
      <c r="CE20" s="701"/>
      <c r="CF20" s="701"/>
      <c r="CG20" s="701"/>
      <c r="CH20" s="701"/>
      <c r="CI20" s="701"/>
      <c r="CJ20" s="701"/>
      <c r="CK20" s="701"/>
      <c r="CL20" s="701"/>
      <c r="CM20" s="701"/>
      <c r="CN20" s="701"/>
      <c r="CO20" s="701"/>
      <c r="CP20" s="701"/>
      <c r="CQ20" s="702"/>
      <c r="CR20" s="685">
        <v>6294337</v>
      </c>
      <c r="CS20" s="686"/>
      <c r="CT20" s="686"/>
      <c r="CU20" s="686"/>
      <c r="CV20" s="686"/>
      <c r="CW20" s="686"/>
      <c r="CX20" s="686"/>
      <c r="CY20" s="687"/>
      <c r="CZ20" s="688">
        <v>100</v>
      </c>
      <c r="DA20" s="688"/>
      <c r="DB20" s="688"/>
      <c r="DC20" s="688"/>
      <c r="DD20" s="694">
        <v>1043605</v>
      </c>
      <c r="DE20" s="686"/>
      <c r="DF20" s="686"/>
      <c r="DG20" s="686"/>
      <c r="DH20" s="686"/>
      <c r="DI20" s="686"/>
      <c r="DJ20" s="686"/>
      <c r="DK20" s="686"/>
      <c r="DL20" s="686"/>
      <c r="DM20" s="686"/>
      <c r="DN20" s="686"/>
      <c r="DO20" s="686"/>
      <c r="DP20" s="687"/>
      <c r="DQ20" s="694">
        <v>4273955</v>
      </c>
      <c r="DR20" s="686"/>
      <c r="DS20" s="686"/>
      <c r="DT20" s="686"/>
      <c r="DU20" s="686"/>
      <c r="DV20" s="686"/>
      <c r="DW20" s="686"/>
      <c r="DX20" s="686"/>
      <c r="DY20" s="686"/>
      <c r="DZ20" s="686"/>
      <c r="EA20" s="686"/>
      <c r="EB20" s="686"/>
      <c r="EC20" s="695"/>
    </row>
    <row r="21" spans="2:133" ht="11.25" customHeight="1" x14ac:dyDescent="0.2">
      <c r="B21" s="682" t="s">
        <v>283</v>
      </c>
      <c r="C21" s="683"/>
      <c r="D21" s="683"/>
      <c r="E21" s="683"/>
      <c r="F21" s="683"/>
      <c r="G21" s="683"/>
      <c r="H21" s="683"/>
      <c r="I21" s="683"/>
      <c r="J21" s="683"/>
      <c r="K21" s="683"/>
      <c r="L21" s="683"/>
      <c r="M21" s="683"/>
      <c r="N21" s="683"/>
      <c r="O21" s="683"/>
      <c r="P21" s="683"/>
      <c r="Q21" s="684"/>
      <c r="R21" s="685">
        <v>268</v>
      </c>
      <c r="S21" s="686"/>
      <c r="T21" s="686"/>
      <c r="U21" s="686"/>
      <c r="V21" s="686"/>
      <c r="W21" s="686"/>
      <c r="X21" s="686"/>
      <c r="Y21" s="687"/>
      <c r="Z21" s="688">
        <v>0</v>
      </c>
      <c r="AA21" s="688"/>
      <c r="AB21" s="688"/>
      <c r="AC21" s="688"/>
      <c r="AD21" s="689">
        <v>268</v>
      </c>
      <c r="AE21" s="689"/>
      <c r="AF21" s="689"/>
      <c r="AG21" s="689"/>
      <c r="AH21" s="689"/>
      <c r="AI21" s="689"/>
      <c r="AJ21" s="689"/>
      <c r="AK21" s="689"/>
      <c r="AL21" s="690">
        <v>0</v>
      </c>
      <c r="AM21" s="691"/>
      <c r="AN21" s="691"/>
      <c r="AO21" s="692"/>
      <c r="AP21" s="704" t="s">
        <v>284</v>
      </c>
      <c r="AQ21" s="705"/>
      <c r="AR21" s="705"/>
      <c r="AS21" s="705"/>
      <c r="AT21" s="705"/>
      <c r="AU21" s="705"/>
      <c r="AV21" s="705"/>
      <c r="AW21" s="705"/>
      <c r="AX21" s="705"/>
      <c r="AY21" s="705"/>
      <c r="AZ21" s="705"/>
      <c r="BA21" s="705"/>
      <c r="BB21" s="705"/>
      <c r="BC21" s="705"/>
      <c r="BD21" s="705"/>
      <c r="BE21" s="705"/>
      <c r="BF21" s="706"/>
      <c r="BG21" s="685">
        <v>2043</v>
      </c>
      <c r="BH21" s="686"/>
      <c r="BI21" s="686"/>
      <c r="BJ21" s="686"/>
      <c r="BK21" s="686"/>
      <c r="BL21" s="686"/>
      <c r="BM21" s="686"/>
      <c r="BN21" s="687"/>
      <c r="BO21" s="688">
        <v>0.2</v>
      </c>
      <c r="BP21" s="688"/>
      <c r="BQ21" s="688"/>
      <c r="BR21" s="688"/>
      <c r="BS21" s="694" t="s">
        <v>130</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2">
      <c r="B22" s="682" t="s">
        <v>285</v>
      </c>
      <c r="C22" s="683"/>
      <c r="D22" s="683"/>
      <c r="E22" s="683"/>
      <c r="F22" s="683"/>
      <c r="G22" s="683"/>
      <c r="H22" s="683"/>
      <c r="I22" s="683"/>
      <c r="J22" s="683"/>
      <c r="K22" s="683"/>
      <c r="L22" s="683"/>
      <c r="M22" s="683"/>
      <c r="N22" s="683"/>
      <c r="O22" s="683"/>
      <c r="P22" s="683"/>
      <c r="Q22" s="684"/>
      <c r="R22" s="685">
        <v>2737815</v>
      </c>
      <c r="S22" s="686"/>
      <c r="T22" s="686"/>
      <c r="U22" s="686"/>
      <c r="V22" s="686"/>
      <c r="W22" s="686"/>
      <c r="X22" s="686"/>
      <c r="Y22" s="687"/>
      <c r="Z22" s="688">
        <v>42.1</v>
      </c>
      <c r="AA22" s="688"/>
      <c r="AB22" s="688"/>
      <c r="AC22" s="688"/>
      <c r="AD22" s="689">
        <v>2413987</v>
      </c>
      <c r="AE22" s="689"/>
      <c r="AF22" s="689"/>
      <c r="AG22" s="689"/>
      <c r="AH22" s="689"/>
      <c r="AI22" s="689"/>
      <c r="AJ22" s="689"/>
      <c r="AK22" s="689"/>
      <c r="AL22" s="690">
        <v>69.400000000000006</v>
      </c>
      <c r="AM22" s="691"/>
      <c r="AN22" s="691"/>
      <c r="AO22" s="692"/>
      <c r="AP22" s="704" t="s">
        <v>286</v>
      </c>
      <c r="AQ22" s="705"/>
      <c r="AR22" s="705"/>
      <c r="AS22" s="705"/>
      <c r="AT22" s="705"/>
      <c r="AU22" s="705"/>
      <c r="AV22" s="705"/>
      <c r="AW22" s="705"/>
      <c r="AX22" s="705"/>
      <c r="AY22" s="705"/>
      <c r="AZ22" s="705"/>
      <c r="BA22" s="705"/>
      <c r="BB22" s="705"/>
      <c r="BC22" s="705"/>
      <c r="BD22" s="705"/>
      <c r="BE22" s="705"/>
      <c r="BF22" s="706"/>
      <c r="BG22" s="685" t="s">
        <v>130</v>
      </c>
      <c r="BH22" s="686"/>
      <c r="BI22" s="686"/>
      <c r="BJ22" s="686"/>
      <c r="BK22" s="686"/>
      <c r="BL22" s="686"/>
      <c r="BM22" s="686"/>
      <c r="BN22" s="687"/>
      <c r="BO22" s="688" t="s">
        <v>239</v>
      </c>
      <c r="BP22" s="688"/>
      <c r="BQ22" s="688"/>
      <c r="BR22" s="688"/>
      <c r="BS22" s="694" t="s">
        <v>130</v>
      </c>
      <c r="BT22" s="686"/>
      <c r="BU22" s="686"/>
      <c r="BV22" s="686"/>
      <c r="BW22" s="686"/>
      <c r="BX22" s="686"/>
      <c r="BY22" s="686"/>
      <c r="BZ22" s="686"/>
      <c r="CA22" s="686"/>
      <c r="CB22" s="695"/>
      <c r="CD22" s="667" t="s">
        <v>287</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2">
      <c r="B23" s="682" t="s">
        <v>288</v>
      </c>
      <c r="C23" s="683"/>
      <c r="D23" s="683"/>
      <c r="E23" s="683"/>
      <c r="F23" s="683"/>
      <c r="G23" s="683"/>
      <c r="H23" s="683"/>
      <c r="I23" s="683"/>
      <c r="J23" s="683"/>
      <c r="K23" s="683"/>
      <c r="L23" s="683"/>
      <c r="M23" s="683"/>
      <c r="N23" s="683"/>
      <c r="O23" s="683"/>
      <c r="P23" s="683"/>
      <c r="Q23" s="684"/>
      <c r="R23" s="685">
        <v>2413987</v>
      </c>
      <c r="S23" s="686"/>
      <c r="T23" s="686"/>
      <c r="U23" s="686"/>
      <c r="V23" s="686"/>
      <c r="W23" s="686"/>
      <c r="X23" s="686"/>
      <c r="Y23" s="687"/>
      <c r="Z23" s="688">
        <v>37.200000000000003</v>
      </c>
      <c r="AA23" s="688"/>
      <c r="AB23" s="688"/>
      <c r="AC23" s="688"/>
      <c r="AD23" s="689">
        <v>2413987</v>
      </c>
      <c r="AE23" s="689"/>
      <c r="AF23" s="689"/>
      <c r="AG23" s="689"/>
      <c r="AH23" s="689"/>
      <c r="AI23" s="689"/>
      <c r="AJ23" s="689"/>
      <c r="AK23" s="689"/>
      <c r="AL23" s="690">
        <v>69.400000000000006</v>
      </c>
      <c r="AM23" s="691"/>
      <c r="AN23" s="691"/>
      <c r="AO23" s="692"/>
      <c r="AP23" s="704" t="s">
        <v>289</v>
      </c>
      <c r="AQ23" s="705"/>
      <c r="AR23" s="705"/>
      <c r="AS23" s="705"/>
      <c r="AT23" s="705"/>
      <c r="AU23" s="705"/>
      <c r="AV23" s="705"/>
      <c r="AW23" s="705"/>
      <c r="AX23" s="705"/>
      <c r="AY23" s="705"/>
      <c r="AZ23" s="705"/>
      <c r="BA23" s="705"/>
      <c r="BB23" s="705"/>
      <c r="BC23" s="705"/>
      <c r="BD23" s="705"/>
      <c r="BE23" s="705"/>
      <c r="BF23" s="706"/>
      <c r="BG23" s="685" t="s">
        <v>130</v>
      </c>
      <c r="BH23" s="686"/>
      <c r="BI23" s="686"/>
      <c r="BJ23" s="686"/>
      <c r="BK23" s="686"/>
      <c r="BL23" s="686"/>
      <c r="BM23" s="686"/>
      <c r="BN23" s="687"/>
      <c r="BO23" s="688" t="s">
        <v>239</v>
      </c>
      <c r="BP23" s="688"/>
      <c r="BQ23" s="688"/>
      <c r="BR23" s="688"/>
      <c r="BS23" s="694" t="s">
        <v>130</v>
      </c>
      <c r="BT23" s="686"/>
      <c r="BU23" s="686"/>
      <c r="BV23" s="686"/>
      <c r="BW23" s="686"/>
      <c r="BX23" s="686"/>
      <c r="BY23" s="686"/>
      <c r="BZ23" s="686"/>
      <c r="CA23" s="686"/>
      <c r="CB23" s="695"/>
      <c r="CD23" s="667" t="s">
        <v>227</v>
      </c>
      <c r="CE23" s="668"/>
      <c r="CF23" s="668"/>
      <c r="CG23" s="668"/>
      <c r="CH23" s="668"/>
      <c r="CI23" s="668"/>
      <c r="CJ23" s="668"/>
      <c r="CK23" s="668"/>
      <c r="CL23" s="668"/>
      <c r="CM23" s="668"/>
      <c r="CN23" s="668"/>
      <c r="CO23" s="668"/>
      <c r="CP23" s="668"/>
      <c r="CQ23" s="669"/>
      <c r="CR23" s="667" t="s">
        <v>290</v>
      </c>
      <c r="CS23" s="668"/>
      <c r="CT23" s="668"/>
      <c r="CU23" s="668"/>
      <c r="CV23" s="668"/>
      <c r="CW23" s="668"/>
      <c r="CX23" s="668"/>
      <c r="CY23" s="669"/>
      <c r="CZ23" s="667" t="s">
        <v>291</v>
      </c>
      <c r="DA23" s="668"/>
      <c r="DB23" s="668"/>
      <c r="DC23" s="669"/>
      <c r="DD23" s="667" t="s">
        <v>292</v>
      </c>
      <c r="DE23" s="668"/>
      <c r="DF23" s="668"/>
      <c r="DG23" s="668"/>
      <c r="DH23" s="668"/>
      <c r="DI23" s="668"/>
      <c r="DJ23" s="668"/>
      <c r="DK23" s="669"/>
      <c r="DL23" s="716" t="s">
        <v>293</v>
      </c>
      <c r="DM23" s="717"/>
      <c r="DN23" s="717"/>
      <c r="DO23" s="717"/>
      <c r="DP23" s="717"/>
      <c r="DQ23" s="717"/>
      <c r="DR23" s="717"/>
      <c r="DS23" s="717"/>
      <c r="DT23" s="717"/>
      <c r="DU23" s="717"/>
      <c r="DV23" s="718"/>
      <c r="DW23" s="667" t="s">
        <v>294</v>
      </c>
      <c r="DX23" s="668"/>
      <c r="DY23" s="668"/>
      <c r="DZ23" s="668"/>
      <c r="EA23" s="668"/>
      <c r="EB23" s="668"/>
      <c r="EC23" s="669"/>
    </row>
    <row r="24" spans="2:133" ht="11.25" customHeight="1" x14ac:dyDescent="0.2">
      <c r="B24" s="682" t="s">
        <v>295</v>
      </c>
      <c r="C24" s="683"/>
      <c r="D24" s="683"/>
      <c r="E24" s="683"/>
      <c r="F24" s="683"/>
      <c r="G24" s="683"/>
      <c r="H24" s="683"/>
      <c r="I24" s="683"/>
      <c r="J24" s="683"/>
      <c r="K24" s="683"/>
      <c r="L24" s="683"/>
      <c r="M24" s="683"/>
      <c r="N24" s="683"/>
      <c r="O24" s="683"/>
      <c r="P24" s="683"/>
      <c r="Q24" s="684"/>
      <c r="R24" s="685">
        <v>303470</v>
      </c>
      <c r="S24" s="686"/>
      <c r="T24" s="686"/>
      <c r="U24" s="686"/>
      <c r="V24" s="686"/>
      <c r="W24" s="686"/>
      <c r="X24" s="686"/>
      <c r="Y24" s="687"/>
      <c r="Z24" s="688">
        <v>4.7</v>
      </c>
      <c r="AA24" s="688"/>
      <c r="AB24" s="688"/>
      <c r="AC24" s="688"/>
      <c r="AD24" s="689" t="s">
        <v>239</v>
      </c>
      <c r="AE24" s="689"/>
      <c r="AF24" s="689"/>
      <c r="AG24" s="689"/>
      <c r="AH24" s="689"/>
      <c r="AI24" s="689"/>
      <c r="AJ24" s="689"/>
      <c r="AK24" s="689"/>
      <c r="AL24" s="690" t="s">
        <v>239</v>
      </c>
      <c r="AM24" s="691"/>
      <c r="AN24" s="691"/>
      <c r="AO24" s="692"/>
      <c r="AP24" s="704" t="s">
        <v>296</v>
      </c>
      <c r="AQ24" s="705"/>
      <c r="AR24" s="705"/>
      <c r="AS24" s="705"/>
      <c r="AT24" s="705"/>
      <c r="AU24" s="705"/>
      <c r="AV24" s="705"/>
      <c r="AW24" s="705"/>
      <c r="AX24" s="705"/>
      <c r="AY24" s="705"/>
      <c r="AZ24" s="705"/>
      <c r="BA24" s="705"/>
      <c r="BB24" s="705"/>
      <c r="BC24" s="705"/>
      <c r="BD24" s="705"/>
      <c r="BE24" s="705"/>
      <c r="BF24" s="706"/>
      <c r="BG24" s="685" t="s">
        <v>130</v>
      </c>
      <c r="BH24" s="686"/>
      <c r="BI24" s="686"/>
      <c r="BJ24" s="686"/>
      <c r="BK24" s="686"/>
      <c r="BL24" s="686"/>
      <c r="BM24" s="686"/>
      <c r="BN24" s="687"/>
      <c r="BO24" s="688" t="s">
        <v>239</v>
      </c>
      <c r="BP24" s="688"/>
      <c r="BQ24" s="688"/>
      <c r="BR24" s="688"/>
      <c r="BS24" s="694" t="s">
        <v>239</v>
      </c>
      <c r="BT24" s="686"/>
      <c r="BU24" s="686"/>
      <c r="BV24" s="686"/>
      <c r="BW24" s="686"/>
      <c r="BX24" s="686"/>
      <c r="BY24" s="686"/>
      <c r="BZ24" s="686"/>
      <c r="CA24" s="686"/>
      <c r="CB24" s="695"/>
      <c r="CD24" s="696" t="s">
        <v>297</v>
      </c>
      <c r="CE24" s="697"/>
      <c r="CF24" s="697"/>
      <c r="CG24" s="697"/>
      <c r="CH24" s="697"/>
      <c r="CI24" s="697"/>
      <c r="CJ24" s="697"/>
      <c r="CK24" s="697"/>
      <c r="CL24" s="697"/>
      <c r="CM24" s="697"/>
      <c r="CN24" s="697"/>
      <c r="CO24" s="697"/>
      <c r="CP24" s="697"/>
      <c r="CQ24" s="698"/>
      <c r="CR24" s="674">
        <v>1575828</v>
      </c>
      <c r="CS24" s="675"/>
      <c r="CT24" s="675"/>
      <c r="CU24" s="675"/>
      <c r="CV24" s="675"/>
      <c r="CW24" s="675"/>
      <c r="CX24" s="675"/>
      <c r="CY24" s="676"/>
      <c r="CZ24" s="679">
        <v>25</v>
      </c>
      <c r="DA24" s="680"/>
      <c r="DB24" s="680"/>
      <c r="DC24" s="699"/>
      <c r="DD24" s="724">
        <v>1403222</v>
      </c>
      <c r="DE24" s="675"/>
      <c r="DF24" s="675"/>
      <c r="DG24" s="675"/>
      <c r="DH24" s="675"/>
      <c r="DI24" s="675"/>
      <c r="DJ24" s="675"/>
      <c r="DK24" s="676"/>
      <c r="DL24" s="724">
        <v>1337660</v>
      </c>
      <c r="DM24" s="675"/>
      <c r="DN24" s="675"/>
      <c r="DO24" s="675"/>
      <c r="DP24" s="675"/>
      <c r="DQ24" s="675"/>
      <c r="DR24" s="675"/>
      <c r="DS24" s="675"/>
      <c r="DT24" s="675"/>
      <c r="DU24" s="675"/>
      <c r="DV24" s="676"/>
      <c r="DW24" s="679">
        <v>37.299999999999997</v>
      </c>
      <c r="DX24" s="680"/>
      <c r="DY24" s="680"/>
      <c r="DZ24" s="680"/>
      <c r="EA24" s="680"/>
      <c r="EB24" s="680"/>
      <c r="EC24" s="681"/>
    </row>
    <row r="25" spans="2:133" ht="11.25" customHeight="1" x14ac:dyDescent="0.2">
      <c r="B25" s="682" t="s">
        <v>298</v>
      </c>
      <c r="C25" s="683"/>
      <c r="D25" s="683"/>
      <c r="E25" s="683"/>
      <c r="F25" s="683"/>
      <c r="G25" s="683"/>
      <c r="H25" s="683"/>
      <c r="I25" s="683"/>
      <c r="J25" s="683"/>
      <c r="K25" s="683"/>
      <c r="L25" s="683"/>
      <c r="M25" s="683"/>
      <c r="N25" s="683"/>
      <c r="O25" s="683"/>
      <c r="P25" s="683"/>
      <c r="Q25" s="684"/>
      <c r="R25" s="685">
        <v>20358</v>
      </c>
      <c r="S25" s="686"/>
      <c r="T25" s="686"/>
      <c r="U25" s="686"/>
      <c r="V25" s="686"/>
      <c r="W25" s="686"/>
      <c r="X25" s="686"/>
      <c r="Y25" s="687"/>
      <c r="Z25" s="688">
        <v>0.3</v>
      </c>
      <c r="AA25" s="688"/>
      <c r="AB25" s="688"/>
      <c r="AC25" s="688"/>
      <c r="AD25" s="689" t="s">
        <v>239</v>
      </c>
      <c r="AE25" s="689"/>
      <c r="AF25" s="689"/>
      <c r="AG25" s="689"/>
      <c r="AH25" s="689"/>
      <c r="AI25" s="689"/>
      <c r="AJ25" s="689"/>
      <c r="AK25" s="689"/>
      <c r="AL25" s="690" t="s">
        <v>239</v>
      </c>
      <c r="AM25" s="691"/>
      <c r="AN25" s="691"/>
      <c r="AO25" s="692"/>
      <c r="AP25" s="704" t="s">
        <v>299</v>
      </c>
      <c r="AQ25" s="705"/>
      <c r="AR25" s="705"/>
      <c r="AS25" s="705"/>
      <c r="AT25" s="705"/>
      <c r="AU25" s="705"/>
      <c r="AV25" s="705"/>
      <c r="AW25" s="705"/>
      <c r="AX25" s="705"/>
      <c r="AY25" s="705"/>
      <c r="AZ25" s="705"/>
      <c r="BA25" s="705"/>
      <c r="BB25" s="705"/>
      <c r="BC25" s="705"/>
      <c r="BD25" s="705"/>
      <c r="BE25" s="705"/>
      <c r="BF25" s="706"/>
      <c r="BG25" s="685" t="s">
        <v>130</v>
      </c>
      <c r="BH25" s="686"/>
      <c r="BI25" s="686"/>
      <c r="BJ25" s="686"/>
      <c r="BK25" s="686"/>
      <c r="BL25" s="686"/>
      <c r="BM25" s="686"/>
      <c r="BN25" s="687"/>
      <c r="BO25" s="688" t="s">
        <v>239</v>
      </c>
      <c r="BP25" s="688"/>
      <c r="BQ25" s="688"/>
      <c r="BR25" s="688"/>
      <c r="BS25" s="694" t="s">
        <v>239</v>
      </c>
      <c r="BT25" s="686"/>
      <c r="BU25" s="686"/>
      <c r="BV25" s="686"/>
      <c r="BW25" s="686"/>
      <c r="BX25" s="686"/>
      <c r="BY25" s="686"/>
      <c r="BZ25" s="686"/>
      <c r="CA25" s="686"/>
      <c r="CB25" s="695"/>
      <c r="CD25" s="700" t="s">
        <v>300</v>
      </c>
      <c r="CE25" s="701"/>
      <c r="CF25" s="701"/>
      <c r="CG25" s="701"/>
      <c r="CH25" s="701"/>
      <c r="CI25" s="701"/>
      <c r="CJ25" s="701"/>
      <c r="CK25" s="701"/>
      <c r="CL25" s="701"/>
      <c r="CM25" s="701"/>
      <c r="CN25" s="701"/>
      <c r="CO25" s="701"/>
      <c r="CP25" s="701"/>
      <c r="CQ25" s="702"/>
      <c r="CR25" s="685">
        <v>859342</v>
      </c>
      <c r="CS25" s="721"/>
      <c r="CT25" s="721"/>
      <c r="CU25" s="721"/>
      <c r="CV25" s="721"/>
      <c r="CW25" s="721"/>
      <c r="CX25" s="721"/>
      <c r="CY25" s="722"/>
      <c r="CZ25" s="690">
        <v>13.7</v>
      </c>
      <c r="DA25" s="719"/>
      <c r="DB25" s="719"/>
      <c r="DC25" s="723"/>
      <c r="DD25" s="694">
        <v>788103</v>
      </c>
      <c r="DE25" s="721"/>
      <c r="DF25" s="721"/>
      <c r="DG25" s="721"/>
      <c r="DH25" s="721"/>
      <c r="DI25" s="721"/>
      <c r="DJ25" s="721"/>
      <c r="DK25" s="722"/>
      <c r="DL25" s="694">
        <v>783588</v>
      </c>
      <c r="DM25" s="721"/>
      <c r="DN25" s="721"/>
      <c r="DO25" s="721"/>
      <c r="DP25" s="721"/>
      <c r="DQ25" s="721"/>
      <c r="DR25" s="721"/>
      <c r="DS25" s="721"/>
      <c r="DT25" s="721"/>
      <c r="DU25" s="721"/>
      <c r="DV25" s="722"/>
      <c r="DW25" s="690">
        <v>21.9</v>
      </c>
      <c r="DX25" s="719"/>
      <c r="DY25" s="719"/>
      <c r="DZ25" s="719"/>
      <c r="EA25" s="719"/>
      <c r="EB25" s="719"/>
      <c r="EC25" s="720"/>
    </row>
    <row r="26" spans="2:133" ht="11.25" customHeight="1" x14ac:dyDescent="0.2">
      <c r="B26" s="682" t="s">
        <v>301</v>
      </c>
      <c r="C26" s="683"/>
      <c r="D26" s="683"/>
      <c r="E26" s="683"/>
      <c r="F26" s="683"/>
      <c r="G26" s="683"/>
      <c r="H26" s="683"/>
      <c r="I26" s="683"/>
      <c r="J26" s="683"/>
      <c r="K26" s="683"/>
      <c r="L26" s="683"/>
      <c r="M26" s="683"/>
      <c r="N26" s="683"/>
      <c r="O26" s="683"/>
      <c r="P26" s="683"/>
      <c r="Q26" s="684"/>
      <c r="R26" s="685">
        <v>3783163</v>
      </c>
      <c r="S26" s="686"/>
      <c r="T26" s="686"/>
      <c r="U26" s="686"/>
      <c r="V26" s="686"/>
      <c r="W26" s="686"/>
      <c r="X26" s="686"/>
      <c r="Y26" s="687"/>
      <c r="Z26" s="688">
        <v>58.2</v>
      </c>
      <c r="AA26" s="688"/>
      <c r="AB26" s="688"/>
      <c r="AC26" s="688"/>
      <c r="AD26" s="689">
        <v>3459335</v>
      </c>
      <c r="AE26" s="689"/>
      <c r="AF26" s="689"/>
      <c r="AG26" s="689"/>
      <c r="AH26" s="689"/>
      <c r="AI26" s="689"/>
      <c r="AJ26" s="689"/>
      <c r="AK26" s="689"/>
      <c r="AL26" s="690">
        <v>99.4</v>
      </c>
      <c r="AM26" s="691"/>
      <c r="AN26" s="691"/>
      <c r="AO26" s="692"/>
      <c r="AP26" s="704" t="s">
        <v>302</v>
      </c>
      <c r="AQ26" s="734"/>
      <c r="AR26" s="734"/>
      <c r="AS26" s="734"/>
      <c r="AT26" s="734"/>
      <c r="AU26" s="734"/>
      <c r="AV26" s="734"/>
      <c r="AW26" s="734"/>
      <c r="AX26" s="734"/>
      <c r="AY26" s="734"/>
      <c r="AZ26" s="734"/>
      <c r="BA26" s="734"/>
      <c r="BB26" s="734"/>
      <c r="BC26" s="734"/>
      <c r="BD26" s="734"/>
      <c r="BE26" s="734"/>
      <c r="BF26" s="706"/>
      <c r="BG26" s="685" t="s">
        <v>239</v>
      </c>
      <c r="BH26" s="686"/>
      <c r="BI26" s="686"/>
      <c r="BJ26" s="686"/>
      <c r="BK26" s="686"/>
      <c r="BL26" s="686"/>
      <c r="BM26" s="686"/>
      <c r="BN26" s="687"/>
      <c r="BO26" s="688" t="s">
        <v>239</v>
      </c>
      <c r="BP26" s="688"/>
      <c r="BQ26" s="688"/>
      <c r="BR26" s="688"/>
      <c r="BS26" s="694" t="s">
        <v>130</v>
      </c>
      <c r="BT26" s="686"/>
      <c r="BU26" s="686"/>
      <c r="BV26" s="686"/>
      <c r="BW26" s="686"/>
      <c r="BX26" s="686"/>
      <c r="BY26" s="686"/>
      <c r="BZ26" s="686"/>
      <c r="CA26" s="686"/>
      <c r="CB26" s="695"/>
      <c r="CD26" s="700" t="s">
        <v>303</v>
      </c>
      <c r="CE26" s="701"/>
      <c r="CF26" s="701"/>
      <c r="CG26" s="701"/>
      <c r="CH26" s="701"/>
      <c r="CI26" s="701"/>
      <c r="CJ26" s="701"/>
      <c r="CK26" s="701"/>
      <c r="CL26" s="701"/>
      <c r="CM26" s="701"/>
      <c r="CN26" s="701"/>
      <c r="CO26" s="701"/>
      <c r="CP26" s="701"/>
      <c r="CQ26" s="702"/>
      <c r="CR26" s="685">
        <v>490926</v>
      </c>
      <c r="CS26" s="686"/>
      <c r="CT26" s="686"/>
      <c r="CU26" s="686"/>
      <c r="CV26" s="686"/>
      <c r="CW26" s="686"/>
      <c r="CX26" s="686"/>
      <c r="CY26" s="687"/>
      <c r="CZ26" s="690">
        <v>7.8</v>
      </c>
      <c r="DA26" s="719"/>
      <c r="DB26" s="719"/>
      <c r="DC26" s="723"/>
      <c r="DD26" s="694">
        <v>433300</v>
      </c>
      <c r="DE26" s="686"/>
      <c r="DF26" s="686"/>
      <c r="DG26" s="686"/>
      <c r="DH26" s="686"/>
      <c r="DI26" s="686"/>
      <c r="DJ26" s="686"/>
      <c r="DK26" s="687"/>
      <c r="DL26" s="694" t="s">
        <v>130</v>
      </c>
      <c r="DM26" s="686"/>
      <c r="DN26" s="686"/>
      <c r="DO26" s="686"/>
      <c r="DP26" s="686"/>
      <c r="DQ26" s="686"/>
      <c r="DR26" s="686"/>
      <c r="DS26" s="686"/>
      <c r="DT26" s="686"/>
      <c r="DU26" s="686"/>
      <c r="DV26" s="687"/>
      <c r="DW26" s="690" t="s">
        <v>130</v>
      </c>
      <c r="DX26" s="719"/>
      <c r="DY26" s="719"/>
      <c r="DZ26" s="719"/>
      <c r="EA26" s="719"/>
      <c r="EB26" s="719"/>
      <c r="EC26" s="720"/>
    </row>
    <row r="27" spans="2:133" ht="11.25" customHeight="1" x14ac:dyDescent="0.2">
      <c r="B27" s="682" t="s">
        <v>304</v>
      </c>
      <c r="C27" s="683"/>
      <c r="D27" s="683"/>
      <c r="E27" s="683"/>
      <c r="F27" s="683"/>
      <c r="G27" s="683"/>
      <c r="H27" s="683"/>
      <c r="I27" s="683"/>
      <c r="J27" s="683"/>
      <c r="K27" s="683"/>
      <c r="L27" s="683"/>
      <c r="M27" s="683"/>
      <c r="N27" s="683"/>
      <c r="O27" s="683"/>
      <c r="P27" s="683"/>
      <c r="Q27" s="684"/>
      <c r="R27" s="685">
        <v>658</v>
      </c>
      <c r="S27" s="686"/>
      <c r="T27" s="686"/>
      <c r="U27" s="686"/>
      <c r="V27" s="686"/>
      <c r="W27" s="686"/>
      <c r="X27" s="686"/>
      <c r="Y27" s="687"/>
      <c r="Z27" s="688">
        <v>0</v>
      </c>
      <c r="AA27" s="688"/>
      <c r="AB27" s="688"/>
      <c r="AC27" s="688"/>
      <c r="AD27" s="689">
        <v>658</v>
      </c>
      <c r="AE27" s="689"/>
      <c r="AF27" s="689"/>
      <c r="AG27" s="689"/>
      <c r="AH27" s="689"/>
      <c r="AI27" s="689"/>
      <c r="AJ27" s="689"/>
      <c r="AK27" s="689"/>
      <c r="AL27" s="690">
        <v>0</v>
      </c>
      <c r="AM27" s="691"/>
      <c r="AN27" s="691"/>
      <c r="AO27" s="692"/>
      <c r="AP27" s="682" t="s">
        <v>305</v>
      </c>
      <c r="AQ27" s="683"/>
      <c r="AR27" s="683"/>
      <c r="AS27" s="683"/>
      <c r="AT27" s="683"/>
      <c r="AU27" s="683"/>
      <c r="AV27" s="683"/>
      <c r="AW27" s="683"/>
      <c r="AX27" s="683"/>
      <c r="AY27" s="683"/>
      <c r="AZ27" s="683"/>
      <c r="BA27" s="683"/>
      <c r="BB27" s="683"/>
      <c r="BC27" s="683"/>
      <c r="BD27" s="683"/>
      <c r="BE27" s="683"/>
      <c r="BF27" s="684"/>
      <c r="BG27" s="685">
        <v>865580</v>
      </c>
      <c r="BH27" s="686"/>
      <c r="BI27" s="686"/>
      <c r="BJ27" s="686"/>
      <c r="BK27" s="686"/>
      <c r="BL27" s="686"/>
      <c r="BM27" s="686"/>
      <c r="BN27" s="687"/>
      <c r="BO27" s="688">
        <v>100</v>
      </c>
      <c r="BP27" s="688"/>
      <c r="BQ27" s="688"/>
      <c r="BR27" s="688"/>
      <c r="BS27" s="694">
        <v>80753</v>
      </c>
      <c r="BT27" s="686"/>
      <c r="BU27" s="686"/>
      <c r="BV27" s="686"/>
      <c r="BW27" s="686"/>
      <c r="BX27" s="686"/>
      <c r="BY27" s="686"/>
      <c r="BZ27" s="686"/>
      <c r="CA27" s="686"/>
      <c r="CB27" s="695"/>
      <c r="CD27" s="700" t="s">
        <v>306</v>
      </c>
      <c r="CE27" s="701"/>
      <c r="CF27" s="701"/>
      <c r="CG27" s="701"/>
      <c r="CH27" s="701"/>
      <c r="CI27" s="701"/>
      <c r="CJ27" s="701"/>
      <c r="CK27" s="701"/>
      <c r="CL27" s="701"/>
      <c r="CM27" s="701"/>
      <c r="CN27" s="701"/>
      <c r="CO27" s="701"/>
      <c r="CP27" s="701"/>
      <c r="CQ27" s="702"/>
      <c r="CR27" s="685">
        <v>154608</v>
      </c>
      <c r="CS27" s="721"/>
      <c r="CT27" s="721"/>
      <c r="CU27" s="721"/>
      <c r="CV27" s="721"/>
      <c r="CW27" s="721"/>
      <c r="CX27" s="721"/>
      <c r="CY27" s="722"/>
      <c r="CZ27" s="690">
        <v>2.5</v>
      </c>
      <c r="DA27" s="719"/>
      <c r="DB27" s="719"/>
      <c r="DC27" s="723"/>
      <c r="DD27" s="694">
        <v>59443</v>
      </c>
      <c r="DE27" s="721"/>
      <c r="DF27" s="721"/>
      <c r="DG27" s="721"/>
      <c r="DH27" s="721"/>
      <c r="DI27" s="721"/>
      <c r="DJ27" s="721"/>
      <c r="DK27" s="722"/>
      <c r="DL27" s="694">
        <v>40176</v>
      </c>
      <c r="DM27" s="721"/>
      <c r="DN27" s="721"/>
      <c r="DO27" s="721"/>
      <c r="DP27" s="721"/>
      <c r="DQ27" s="721"/>
      <c r="DR27" s="721"/>
      <c r="DS27" s="721"/>
      <c r="DT27" s="721"/>
      <c r="DU27" s="721"/>
      <c r="DV27" s="722"/>
      <c r="DW27" s="690">
        <v>1.1000000000000001</v>
      </c>
      <c r="DX27" s="719"/>
      <c r="DY27" s="719"/>
      <c r="DZ27" s="719"/>
      <c r="EA27" s="719"/>
      <c r="EB27" s="719"/>
      <c r="EC27" s="720"/>
    </row>
    <row r="28" spans="2:133" ht="11.25" customHeight="1" x14ac:dyDescent="0.2">
      <c r="B28" s="682" t="s">
        <v>307</v>
      </c>
      <c r="C28" s="683"/>
      <c r="D28" s="683"/>
      <c r="E28" s="683"/>
      <c r="F28" s="683"/>
      <c r="G28" s="683"/>
      <c r="H28" s="683"/>
      <c r="I28" s="683"/>
      <c r="J28" s="683"/>
      <c r="K28" s="683"/>
      <c r="L28" s="683"/>
      <c r="M28" s="683"/>
      <c r="N28" s="683"/>
      <c r="O28" s="683"/>
      <c r="P28" s="683"/>
      <c r="Q28" s="684"/>
      <c r="R28" s="685">
        <v>1462</v>
      </c>
      <c r="S28" s="686"/>
      <c r="T28" s="686"/>
      <c r="U28" s="686"/>
      <c r="V28" s="686"/>
      <c r="W28" s="686"/>
      <c r="X28" s="686"/>
      <c r="Y28" s="687"/>
      <c r="Z28" s="688">
        <v>0</v>
      </c>
      <c r="AA28" s="688"/>
      <c r="AB28" s="688"/>
      <c r="AC28" s="688"/>
      <c r="AD28" s="689" t="s">
        <v>239</v>
      </c>
      <c r="AE28" s="689"/>
      <c r="AF28" s="689"/>
      <c r="AG28" s="689"/>
      <c r="AH28" s="689"/>
      <c r="AI28" s="689"/>
      <c r="AJ28" s="689"/>
      <c r="AK28" s="689"/>
      <c r="AL28" s="690" t="s">
        <v>130</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308</v>
      </c>
      <c r="CE28" s="701"/>
      <c r="CF28" s="701"/>
      <c r="CG28" s="701"/>
      <c r="CH28" s="701"/>
      <c r="CI28" s="701"/>
      <c r="CJ28" s="701"/>
      <c r="CK28" s="701"/>
      <c r="CL28" s="701"/>
      <c r="CM28" s="701"/>
      <c r="CN28" s="701"/>
      <c r="CO28" s="701"/>
      <c r="CP28" s="701"/>
      <c r="CQ28" s="702"/>
      <c r="CR28" s="685">
        <v>561878</v>
      </c>
      <c r="CS28" s="686"/>
      <c r="CT28" s="686"/>
      <c r="CU28" s="686"/>
      <c r="CV28" s="686"/>
      <c r="CW28" s="686"/>
      <c r="CX28" s="686"/>
      <c r="CY28" s="687"/>
      <c r="CZ28" s="690">
        <v>8.9</v>
      </c>
      <c r="DA28" s="719"/>
      <c r="DB28" s="719"/>
      <c r="DC28" s="723"/>
      <c r="DD28" s="694">
        <v>555676</v>
      </c>
      <c r="DE28" s="686"/>
      <c r="DF28" s="686"/>
      <c r="DG28" s="686"/>
      <c r="DH28" s="686"/>
      <c r="DI28" s="686"/>
      <c r="DJ28" s="686"/>
      <c r="DK28" s="687"/>
      <c r="DL28" s="694">
        <v>513896</v>
      </c>
      <c r="DM28" s="686"/>
      <c r="DN28" s="686"/>
      <c r="DO28" s="686"/>
      <c r="DP28" s="686"/>
      <c r="DQ28" s="686"/>
      <c r="DR28" s="686"/>
      <c r="DS28" s="686"/>
      <c r="DT28" s="686"/>
      <c r="DU28" s="686"/>
      <c r="DV28" s="687"/>
      <c r="DW28" s="690">
        <v>14.3</v>
      </c>
      <c r="DX28" s="719"/>
      <c r="DY28" s="719"/>
      <c r="DZ28" s="719"/>
      <c r="EA28" s="719"/>
      <c r="EB28" s="719"/>
      <c r="EC28" s="720"/>
    </row>
    <row r="29" spans="2:133" ht="11.25" customHeight="1" x14ac:dyDescent="0.2">
      <c r="B29" s="682" t="s">
        <v>309</v>
      </c>
      <c r="C29" s="683"/>
      <c r="D29" s="683"/>
      <c r="E29" s="683"/>
      <c r="F29" s="683"/>
      <c r="G29" s="683"/>
      <c r="H29" s="683"/>
      <c r="I29" s="683"/>
      <c r="J29" s="683"/>
      <c r="K29" s="683"/>
      <c r="L29" s="683"/>
      <c r="M29" s="683"/>
      <c r="N29" s="683"/>
      <c r="O29" s="683"/>
      <c r="P29" s="683"/>
      <c r="Q29" s="684"/>
      <c r="R29" s="685">
        <v>36796</v>
      </c>
      <c r="S29" s="686"/>
      <c r="T29" s="686"/>
      <c r="U29" s="686"/>
      <c r="V29" s="686"/>
      <c r="W29" s="686"/>
      <c r="X29" s="686"/>
      <c r="Y29" s="687"/>
      <c r="Z29" s="688">
        <v>0.6</v>
      </c>
      <c r="AA29" s="688"/>
      <c r="AB29" s="688"/>
      <c r="AC29" s="688"/>
      <c r="AD29" s="689">
        <v>11971</v>
      </c>
      <c r="AE29" s="689"/>
      <c r="AF29" s="689"/>
      <c r="AG29" s="689"/>
      <c r="AH29" s="689"/>
      <c r="AI29" s="689"/>
      <c r="AJ29" s="689"/>
      <c r="AK29" s="689"/>
      <c r="AL29" s="690">
        <v>0.3</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310</v>
      </c>
      <c r="CE29" s="726"/>
      <c r="CF29" s="700" t="s">
        <v>69</v>
      </c>
      <c r="CG29" s="701"/>
      <c r="CH29" s="701"/>
      <c r="CI29" s="701"/>
      <c r="CJ29" s="701"/>
      <c r="CK29" s="701"/>
      <c r="CL29" s="701"/>
      <c r="CM29" s="701"/>
      <c r="CN29" s="701"/>
      <c r="CO29" s="701"/>
      <c r="CP29" s="701"/>
      <c r="CQ29" s="702"/>
      <c r="CR29" s="685">
        <v>561839</v>
      </c>
      <c r="CS29" s="721"/>
      <c r="CT29" s="721"/>
      <c r="CU29" s="721"/>
      <c r="CV29" s="721"/>
      <c r="CW29" s="721"/>
      <c r="CX29" s="721"/>
      <c r="CY29" s="722"/>
      <c r="CZ29" s="690">
        <v>8.9</v>
      </c>
      <c r="DA29" s="719"/>
      <c r="DB29" s="719"/>
      <c r="DC29" s="723"/>
      <c r="DD29" s="694">
        <v>555637</v>
      </c>
      <c r="DE29" s="721"/>
      <c r="DF29" s="721"/>
      <c r="DG29" s="721"/>
      <c r="DH29" s="721"/>
      <c r="DI29" s="721"/>
      <c r="DJ29" s="721"/>
      <c r="DK29" s="722"/>
      <c r="DL29" s="694">
        <v>513857</v>
      </c>
      <c r="DM29" s="721"/>
      <c r="DN29" s="721"/>
      <c r="DO29" s="721"/>
      <c r="DP29" s="721"/>
      <c r="DQ29" s="721"/>
      <c r="DR29" s="721"/>
      <c r="DS29" s="721"/>
      <c r="DT29" s="721"/>
      <c r="DU29" s="721"/>
      <c r="DV29" s="722"/>
      <c r="DW29" s="690">
        <v>14.3</v>
      </c>
      <c r="DX29" s="719"/>
      <c r="DY29" s="719"/>
      <c r="DZ29" s="719"/>
      <c r="EA29" s="719"/>
      <c r="EB29" s="719"/>
      <c r="EC29" s="720"/>
    </row>
    <row r="30" spans="2:133" ht="11.25" customHeight="1" x14ac:dyDescent="0.2">
      <c r="B30" s="682" t="s">
        <v>311</v>
      </c>
      <c r="C30" s="683"/>
      <c r="D30" s="683"/>
      <c r="E30" s="683"/>
      <c r="F30" s="683"/>
      <c r="G30" s="683"/>
      <c r="H30" s="683"/>
      <c r="I30" s="683"/>
      <c r="J30" s="683"/>
      <c r="K30" s="683"/>
      <c r="L30" s="683"/>
      <c r="M30" s="683"/>
      <c r="N30" s="683"/>
      <c r="O30" s="683"/>
      <c r="P30" s="683"/>
      <c r="Q30" s="684"/>
      <c r="R30" s="685">
        <v>2565</v>
      </c>
      <c r="S30" s="686"/>
      <c r="T30" s="686"/>
      <c r="U30" s="686"/>
      <c r="V30" s="686"/>
      <c r="W30" s="686"/>
      <c r="X30" s="686"/>
      <c r="Y30" s="687"/>
      <c r="Z30" s="688">
        <v>0</v>
      </c>
      <c r="AA30" s="688"/>
      <c r="AB30" s="688"/>
      <c r="AC30" s="688"/>
      <c r="AD30" s="689">
        <v>1</v>
      </c>
      <c r="AE30" s="689"/>
      <c r="AF30" s="689"/>
      <c r="AG30" s="689"/>
      <c r="AH30" s="689"/>
      <c r="AI30" s="689"/>
      <c r="AJ30" s="689"/>
      <c r="AK30" s="689"/>
      <c r="AL30" s="690">
        <v>0</v>
      </c>
      <c r="AM30" s="691"/>
      <c r="AN30" s="691"/>
      <c r="AO30" s="692"/>
      <c r="AP30" s="664" t="s">
        <v>227</v>
      </c>
      <c r="AQ30" s="665"/>
      <c r="AR30" s="665"/>
      <c r="AS30" s="665"/>
      <c r="AT30" s="665"/>
      <c r="AU30" s="665"/>
      <c r="AV30" s="665"/>
      <c r="AW30" s="665"/>
      <c r="AX30" s="665"/>
      <c r="AY30" s="665"/>
      <c r="AZ30" s="665"/>
      <c r="BA30" s="665"/>
      <c r="BB30" s="665"/>
      <c r="BC30" s="665"/>
      <c r="BD30" s="665"/>
      <c r="BE30" s="665"/>
      <c r="BF30" s="666"/>
      <c r="BG30" s="664" t="s">
        <v>312</v>
      </c>
      <c r="BH30" s="738"/>
      <c r="BI30" s="738"/>
      <c r="BJ30" s="738"/>
      <c r="BK30" s="738"/>
      <c r="BL30" s="738"/>
      <c r="BM30" s="738"/>
      <c r="BN30" s="738"/>
      <c r="BO30" s="738"/>
      <c r="BP30" s="738"/>
      <c r="BQ30" s="739"/>
      <c r="BR30" s="664" t="s">
        <v>313</v>
      </c>
      <c r="BS30" s="738"/>
      <c r="BT30" s="738"/>
      <c r="BU30" s="738"/>
      <c r="BV30" s="738"/>
      <c r="BW30" s="738"/>
      <c r="BX30" s="738"/>
      <c r="BY30" s="738"/>
      <c r="BZ30" s="738"/>
      <c r="CA30" s="738"/>
      <c r="CB30" s="739"/>
      <c r="CD30" s="727"/>
      <c r="CE30" s="728"/>
      <c r="CF30" s="700" t="s">
        <v>314</v>
      </c>
      <c r="CG30" s="701"/>
      <c r="CH30" s="701"/>
      <c r="CI30" s="701"/>
      <c r="CJ30" s="701"/>
      <c r="CK30" s="701"/>
      <c r="CL30" s="701"/>
      <c r="CM30" s="701"/>
      <c r="CN30" s="701"/>
      <c r="CO30" s="701"/>
      <c r="CP30" s="701"/>
      <c r="CQ30" s="702"/>
      <c r="CR30" s="685">
        <v>548570</v>
      </c>
      <c r="CS30" s="686"/>
      <c r="CT30" s="686"/>
      <c r="CU30" s="686"/>
      <c r="CV30" s="686"/>
      <c r="CW30" s="686"/>
      <c r="CX30" s="686"/>
      <c r="CY30" s="687"/>
      <c r="CZ30" s="690">
        <v>8.6999999999999993</v>
      </c>
      <c r="DA30" s="719"/>
      <c r="DB30" s="719"/>
      <c r="DC30" s="723"/>
      <c r="DD30" s="694">
        <v>542823</v>
      </c>
      <c r="DE30" s="686"/>
      <c r="DF30" s="686"/>
      <c r="DG30" s="686"/>
      <c r="DH30" s="686"/>
      <c r="DI30" s="686"/>
      <c r="DJ30" s="686"/>
      <c r="DK30" s="687"/>
      <c r="DL30" s="694">
        <v>501043</v>
      </c>
      <c r="DM30" s="686"/>
      <c r="DN30" s="686"/>
      <c r="DO30" s="686"/>
      <c r="DP30" s="686"/>
      <c r="DQ30" s="686"/>
      <c r="DR30" s="686"/>
      <c r="DS30" s="686"/>
      <c r="DT30" s="686"/>
      <c r="DU30" s="686"/>
      <c r="DV30" s="687"/>
      <c r="DW30" s="690">
        <v>14</v>
      </c>
      <c r="DX30" s="719"/>
      <c r="DY30" s="719"/>
      <c r="DZ30" s="719"/>
      <c r="EA30" s="719"/>
      <c r="EB30" s="719"/>
      <c r="EC30" s="720"/>
    </row>
    <row r="31" spans="2:133" ht="11.25" customHeight="1" x14ac:dyDescent="0.2">
      <c r="B31" s="682" t="s">
        <v>315</v>
      </c>
      <c r="C31" s="683"/>
      <c r="D31" s="683"/>
      <c r="E31" s="683"/>
      <c r="F31" s="683"/>
      <c r="G31" s="683"/>
      <c r="H31" s="683"/>
      <c r="I31" s="683"/>
      <c r="J31" s="683"/>
      <c r="K31" s="683"/>
      <c r="L31" s="683"/>
      <c r="M31" s="683"/>
      <c r="N31" s="683"/>
      <c r="O31" s="683"/>
      <c r="P31" s="683"/>
      <c r="Q31" s="684"/>
      <c r="R31" s="685">
        <v>1003362</v>
      </c>
      <c r="S31" s="686"/>
      <c r="T31" s="686"/>
      <c r="U31" s="686"/>
      <c r="V31" s="686"/>
      <c r="W31" s="686"/>
      <c r="X31" s="686"/>
      <c r="Y31" s="687"/>
      <c r="Z31" s="688">
        <v>15.4</v>
      </c>
      <c r="AA31" s="688"/>
      <c r="AB31" s="688"/>
      <c r="AC31" s="688"/>
      <c r="AD31" s="689" t="s">
        <v>239</v>
      </c>
      <c r="AE31" s="689"/>
      <c r="AF31" s="689"/>
      <c r="AG31" s="689"/>
      <c r="AH31" s="689"/>
      <c r="AI31" s="689"/>
      <c r="AJ31" s="689"/>
      <c r="AK31" s="689"/>
      <c r="AL31" s="690" t="s">
        <v>130</v>
      </c>
      <c r="AM31" s="691"/>
      <c r="AN31" s="691"/>
      <c r="AO31" s="692"/>
      <c r="AP31" s="742" t="s">
        <v>316</v>
      </c>
      <c r="AQ31" s="743"/>
      <c r="AR31" s="743"/>
      <c r="AS31" s="743"/>
      <c r="AT31" s="748" t="s">
        <v>317</v>
      </c>
      <c r="AU31" s="231"/>
      <c r="AV31" s="231"/>
      <c r="AW31" s="231"/>
      <c r="AX31" s="671" t="s">
        <v>191</v>
      </c>
      <c r="AY31" s="672"/>
      <c r="AZ31" s="672"/>
      <c r="BA31" s="672"/>
      <c r="BB31" s="672"/>
      <c r="BC31" s="672"/>
      <c r="BD31" s="672"/>
      <c r="BE31" s="672"/>
      <c r="BF31" s="673"/>
      <c r="BG31" s="753">
        <v>99.8</v>
      </c>
      <c r="BH31" s="740"/>
      <c r="BI31" s="740"/>
      <c r="BJ31" s="740"/>
      <c r="BK31" s="740"/>
      <c r="BL31" s="740"/>
      <c r="BM31" s="680">
        <v>99.2</v>
      </c>
      <c r="BN31" s="740"/>
      <c r="BO31" s="740"/>
      <c r="BP31" s="740"/>
      <c r="BQ31" s="741"/>
      <c r="BR31" s="753">
        <v>99.8</v>
      </c>
      <c r="BS31" s="740"/>
      <c r="BT31" s="740"/>
      <c r="BU31" s="740"/>
      <c r="BV31" s="740"/>
      <c r="BW31" s="740"/>
      <c r="BX31" s="680">
        <v>99.2</v>
      </c>
      <c r="BY31" s="740"/>
      <c r="BZ31" s="740"/>
      <c r="CA31" s="740"/>
      <c r="CB31" s="741"/>
      <c r="CD31" s="727"/>
      <c r="CE31" s="728"/>
      <c r="CF31" s="700" t="s">
        <v>318</v>
      </c>
      <c r="CG31" s="701"/>
      <c r="CH31" s="701"/>
      <c r="CI31" s="701"/>
      <c r="CJ31" s="701"/>
      <c r="CK31" s="701"/>
      <c r="CL31" s="701"/>
      <c r="CM31" s="701"/>
      <c r="CN31" s="701"/>
      <c r="CO31" s="701"/>
      <c r="CP31" s="701"/>
      <c r="CQ31" s="702"/>
      <c r="CR31" s="685">
        <v>13269</v>
      </c>
      <c r="CS31" s="721"/>
      <c r="CT31" s="721"/>
      <c r="CU31" s="721"/>
      <c r="CV31" s="721"/>
      <c r="CW31" s="721"/>
      <c r="CX31" s="721"/>
      <c r="CY31" s="722"/>
      <c r="CZ31" s="690">
        <v>0.2</v>
      </c>
      <c r="DA31" s="719"/>
      <c r="DB31" s="719"/>
      <c r="DC31" s="723"/>
      <c r="DD31" s="694">
        <v>12814</v>
      </c>
      <c r="DE31" s="721"/>
      <c r="DF31" s="721"/>
      <c r="DG31" s="721"/>
      <c r="DH31" s="721"/>
      <c r="DI31" s="721"/>
      <c r="DJ31" s="721"/>
      <c r="DK31" s="722"/>
      <c r="DL31" s="694">
        <v>12814</v>
      </c>
      <c r="DM31" s="721"/>
      <c r="DN31" s="721"/>
      <c r="DO31" s="721"/>
      <c r="DP31" s="721"/>
      <c r="DQ31" s="721"/>
      <c r="DR31" s="721"/>
      <c r="DS31" s="721"/>
      <c r="DT31" s="721"/>
      <c r="DU31" s="721"/>
      <c r="DV31" s="722"/>
      <c r="DW31" s="690">
        <v>0.4</v>
      </c>
      <c r="DX31" s="719"/>
      <c r="DY31" s="719"/>
      <c r="DZ31" s="719"/>
      <c r="EA31" s="719"/>
      <c r="EB31" s="719"/>
      <c r="EC31" s="720"/>
    </row>
    <row r="32" spans="2:133" ht="11.25" customHeight="1" x14ac:dyDescent="0.2">
      <c r="B32" s="731" t="s">
        <v>319</v>
      </c>
      <c r="C32" s="732"/>
      <c r="D32" s="732"/>
      <c r="E32" s="732"/>
      <c r="F32" s="732"/>
      <c r="G32" s="732"/>
      <c r="H32" s="732"/>
      <c r="I32" s="732"/>
      <c r="J32" s="732"/>
      <c r="K32" s="732"/>
      <c r="L32" s="732"/>
      <c r="M32" s="732"/>
      <c r="N32" s="732"/>
      <c r="O32" s="732"/>
      <c r="P32" s="732"/>
      <c r="Q32" s="733"/>
      <c r="R32" s="685" t="s">
        <v>239</v>
      </c>
      <c r="S32" s="686"/>
      <c r="T32" s="686"/>
      <c r="U32" s="686"/>
      <c r="V32" s="686"/>
      <c r="W32" s="686"/>
      <c r="X32" s="686"/>
      <c r="Y32" s="687"/>
      <c r="Z32" s="688" t="s">
        <v>239</v>
      </c>
      <c r="AA32" s="688"/>
      <c r="AB32" s="688"/>
      <c r="AC32" s="688"/>
      <c r="AD32" s="689" t="s">
        <v>130</v>
      </c>
      <c r="AE32" s="689"/>
      <c r="AF32" s="689"/>
      <c r="AG32" s="689"/>
      <c r="AH32" s="689"/>
      <c r="AI32" s="689"/>
      <c r="AJ32" s="689"/>
      <c r="AK32" s="689"/>
      <c r="AL32" s="690" t="s">
        <v>239</v>
      </c>
      <c r="AM32" s="691"/>
      <c r="AN32" s="691"/>
      <c r="AO32" s="692"/>
      <c r="AP32" s="744"/>
      <c r="AQ32" s="745"/>
      <c r="AR32" s="745"/>
      <c r="AS32" s="745"/>
      <c r="AT32" s="749"/>
      <c r="AU32" s="230" t="s">
        <v>320</v>
      </c>
      <c r="AV32" s="230"/>
      <c r="AW32" s="230"/>
      <c r="AX32" s="682" t="s">
        <v>321</v>
      </c>
      <c r="AY32" s="683"/>
      <c r="AZ32" s="683"/>
      <c r="BA32" s="683"/>
      <c r="BB32" s="683"/>
      <c r="BC32" s="683"/>
      <c r="BD32" s="683"/>
      <c r="BE32" s="683"/>
      <c r="BF32" s="684"/>
      <c r="BG32" s="754">
        <v>99.9</v>
      </c>
      <c r="BH32" s="721"/>
      <c r="BI32" s="721"/>
      <c r="BJ32" s="721"/>
      <c r="BK32" s="721"/>
      <c r="BL32" s="721"/>
      <c r="BM32" s="691">
        <v>99.9</v>
      </c>
      <c r="BN32" s="751"/>
      <c r="BO32" s="751"/>
      <c r="BP32" s="751"/>
      <c r="BQ32" s="752"/>
      <c r="BR32" s="754">
        <v>99.8</v>
      </c>
      <c r="BS32" s="721"/>
      <c r="BT32" s="721"/>
      <c r="BU32" s="721"/>
      <c r="BV32" s="721"/>
      <c r="BW32" s="721"/>
      <c r="BX32" s="691">
        <v>99.8</v>
      </c>
      <c r="BY32" s="751"/>
      <c r="BZ32" s="751"/>
      <c r="CA32" s="751"/>
      <c r="CB32" s="752"/>
      <c r="CD32" s="729"/>
      <c r="CE32" s="730"/>
      <c r="CF32" s="700" t="s">
        <v>322</v>
      </c>
      <c r="CG32" s="701"/>
      <c r="CH32" s="701"/>
      <c r="CI32" s="701"/>
      <c r="CJ32" s="701"/>
      <c r="CK32" s="701"/>
      <c r="CL32" s="701"/>
      <c r="CM32" s="701"/>
      <c r="CN32" s="701"/>
      <c r="CO32" s="701"/>
      <c r="CP32" s="701"/>
      <c r="CQ32" s="702"/>
      <c r="CR32" s="685">
        <v>39</v>
      </c>
      <c r="CS32" s="686"/>
      <c r="CT32" s="686"/>
      <c r="CU32" s="686"/>
      <c r="CV32" s="686"/>
      <c r="CW32" s="686"/>
      <c r="CX32" s="686"/>
      <c r="CY32" s="687"/>
      <c r="CZ32" s="690">
        <v>0</v>
      </c>
      <c r="DA32" s="719"/>
      <c r="DB32" s="719"/>
      <c r="DC32" s="723"/>
      <c r="DD32" s="694">
        <v>39</v>
      </c>
      <c r="DE32" s="686"/>
      <c r="DF32" s="686"/>
      <c r="DG32" s="686"/>
      <c r="DH32" s="686"/>
      <c r="DI32" s="686"/>
      <c r="DJ32" s="686"/>
      <c r="DK32" s="687"/>
      <c r="DL32" s="694">
        <v>39</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2">
      <c r="B33" s="682" t="s">
        <v>323</v>
      </c>
      <c r="C33" s="683"/>
      <c r="D33" s="683"/>
      <c r="E33" s="683"/>
      <c r="F33" s="683"/>
      <c r="G33" s="683"/>
      <c r="H33" s="683"/>
      <c r="I33" s="683"/>
      <c r="J33" s="683"/>
      <c r="K33" s="683"/>
      <c r="L33" s="683"/>
      <c r="M33" s="683"/>
      <c r="N33" s="683"/>
      <c r="O33" s="683"/>
      <c r="P33" s="683"/>
      <c r="Q33" s="684"/>
      <c r="R33" s="685">
        <v>344343</v>
      </c>
      <c r="S33" s="686"/>
      <c r="T33" s="686"/>
      <c r="U33" s="686"/>
      <c r="V33" s="686"/>
      <c r="W33" s="686"/>
      <c r="X33" s="686"/>
      <c r="Y33" s="687"/>
      <c r="Z33" s="688">
        <v>5.3</v>
      </c>
      <c r="AA33" s="688"/>
      <c r="AB33" s="688"/>
      <c r="AC33" s="688"/>
      <c r="AD33" s="689" t="s">
        <v>239</v>
      </c>
      <c r="AE33" s="689"/>
      <c r="AF33" s="689"/>
      <c r="AG33" s="689"/>
      <c r="AH33" s="689"/>
      <c r="AI33" s="689"/>
      <c r="AJ33" s="689"/>
      <c r="AK33" s="689"/>
      <c r="AL33" s="690" t="s">
        <v>130</v>
      </c>
      <c r="AM33" s="691"/>
      <c r="AN33" s="691"/>
      <c r="AO33" s="692"/>
      <c r="AP33" s="746"/>
      <c r="AQ33" s="747"/>
      <c r="AR33" s="747"/>
      <c r="AS33" s="747"/>
      <c r="AT33" s="750"/>
      <c r="AU33" s="232"/>
      <c r="AV33" s="232"/>
      <c r="AW33" s="232"/>
      <c r="AX33" s="735" t="s">
        <v>324</v>
      </c>
      <c r="AY33" s="736"/>
      <c r="AZ33" s="736"/>
      <c r="BA33" s="736"/>
      <c r="BB33" s="736"/>
      <c r="BC33" s="736"/>
      <c r="BD33" s="736"/>
      <c r="BE33" s="736"/>
      <c r="BF33" s="737"/>
      <c r="BG33" s="755">
        <v>99.8</v>
      </c>
      <c r="BH33" s="756"/>
      <c r="BI33" s="756"/>
      <c r="BJ33" s="756"/>
      <c r="BK33" s="756"/>
      <c r="BL33" s="756"/>
      <c r="BM33" s="757">
        <v>98.9</v>
      </c>
      <c r="BN33" s="756"/>
      <c r="BO33" s="756"/>
      <c r="BP33" s="756"/>
      <c r="BQ33" s="758"/>
      <c r="BR33" s="755">
        <v>99.8</v>
      </c>
      <c r="BS33" s="756"/>
      <c r="BT33" s="756"/>
      <c r="BU33" s="756"/>
      <c r="BV33" s="756"/>
      <c r="BW33" s="756"/>
      <c r="BX33" s="757">
        <v>99</v>
      </c>
      <c r="BY33" s="756"/>
      <c r="BZ33" s="756"/>
      <c r="CA33" s="756"/>
      <c r="CB33" s="758"/>
      <c r="CD33" s="700" t="s">
        <v>325</v>
      </c>
      <c r="CE33" s="701"/>
      <c r="CF33" s="701"/>
      <c r="CG33" s="701"/>
      <c r="CH33" s="701"/>
      <c r="CI33" s="701"/>
      <c r="CJ33" s="701"/>
      <c r="CK33" s="701"/>
      <c r="CL33" s="701"/>
      <c r="CM33" s="701"/>
      <c r="CN33" s="701"/>
      <c r="CO33" s="701"/>
      <c r="CP33" s="701"/>
      <c r="CQ33" s="702"/>
      <c r="CR33" s="685">
        <v>3589084</v>
      </c>
      <c r="CS33" s="721"/>
      <c r="CT33" s="721"/>
      <c r="CU33" s="721"/>
      <c r="CV33" s="721"/>
      <c r="CW33" s="721"/>
      <c r="CX33" s="721"/>
      <c r="CY33" s="722"/>
      <c r="CZ33" s="690">
        <v>57</v>
      </c>
      <c r="DA33" s="719"/>
      <c r="DB33" s="719"/>
      <c r="DC33" s="723"/>
      <c r="DD33" s="694">
        <v>2692919</v>
      </c>
      <c r="DE33" s="721"/>
      <c r="DF33" s="721"/>
      <c r="DG33" s="721"/>
      <c r="DH33" s="721"/>
      <c r="DI33" s="721"/>
      <c r="DJ33" s="721"/>
      <c r="DK33" s="722"/>
      <c r="DL33" s="694">
        <v>1622344</v>
      </c>
      <c r="DM33" s="721"/>
      <c r="DN33" s="721"/>
      <c r="DO33" s="721"/>
      <c r="DP33" s="721"/>
      <c r="DQ33" s="721"/>
      <c r="DR33" s="721"/>
      <c r="DS33" s="721"/>
      <c r="DT33" s="721"/>
      <c r="DU33" s="721"/>
      <c r="DV33" s="722"/>
      <c r="DW33" s="690">
        <v>45.2</v>
      </c>
      <c r="DX33" s="719"/>
      <c r="DY33" s="719"/>
      <c r="DZ33" s="719"/>
      <c r="EA33" s="719"/>
      <c r="EB33" s="719"/>
      <c r="EC33" s="720"/>
    </row>
    <row r="34" spans="2:133" ht="11.25" customHeight="1" x14ac:dyDescent="0.2">
      <c r="B34" s="682" t="s">
        <v>326</v>
      </c>
      <c r="C34" s="683"/>
      <c r="D34" s="683"/>
      <c r="E34" s="683"/>
      <c r="F34" s="683"/>
      <c r="G34" s="683"/>
      <c r="H34" s="683"/>
      <c r="I34" s="683"/>
      <c r="J34" s="683"/>
      <c r="K34" s="683"/>
      <c r="L34" s="683"/>
      <c r="M34" s="683"/>
      <c r="N34" s="683"/>
      <c r="O34" s="683"/>
      <c r="P34" s="683"/>
      <c r="Q34" s="684"/>
      <c r="R34" s="685">
        <v>21166</v>
      </c>
      <c r="S34" s="686"/>
      <c r="T34" s="686"/>
      <c r="U34" s="686"/>
      <c r="V34" s="686"/>
      <c r="W34" s="686"/>
      <c r="X34" s="686"/>
      <c r="Y34" s="687"/>
      <c r="Z34" s="688">
        <v>0.3</v>
      </c>
      <c r="AA34" s="688"/>
      <c r="AB34" s="688"/>
      <c r="AC34" s="688"/>
      <c r="AD34" s="689">
        <v>7649</v>
      </c>
      <c r="AE34" s="689"/>
      <c r="AF34" s="689"/>
      <c r="AG34" s="689"/>
      <c r="AH34" s="689"/>
      <c r="AI34" s="689"/>
      <c r="AJ34" s="689"/>
      <c r="AK34" s="689"/>
      <c r="AL34" s="690">
        <v>0.2</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327</v>
      </c>
      <c r="CE34" s="701"/>
      <c r="CF34" s="701"/>
      <c r="CG34" s="701"/>
      <c r="CH34" s="701"/>
      <c r="CI34" s="701"/>
      <c r="CJ34" s="701"/>
      <c r="CK34" s="701"/>
      <c r="CL34" s="701"/>
      <c r="CM34" s="701"/>
      <c r="CN34" s="701"/>
      <c r="CO34" s="701"/>
      <c r="CP34" s="701"/>
      <c r="CQ34" s="702"/>
      <c r="CR34" s="685">
        <v>981361</v>
      </c>
      <c r="CS34" s="686"/>
      <c r="CT34" s="686"/>
      <c r="CU34" s="686"/>
      <c r="CV34" s="686"/>
      <c r="CW34" s="686"/>
      <c r="CX34" s="686"/>
      <c r="CY34" s="687"/>
      <c r="CZ34" s="690">
        <v>15.6</v>
      </c>
      <c r="DA34" s="719"/>
      <c r="DB34" s="719"/>
      <c r="DC34" s="723"/>
      <c r="DD34" s="694">
        <v>801798</v>
      </c>
      <c r="DE34" s="686"/>
      <c r="DF34" s="686"/>
      <c r="DG34" s="686"/>
      <c r="DH34" s="686"/>
      <c r="DI34" s="686"/>
      <c r="DJ34" s="686"/>
      <c r="DK34" s="687"/>
      <c r="DL34" s="694">
        <v>532227</v>
      </c>
      <c r="DM34" s="686"/>
      <c r="DN34" s="686"/>
      <c r="DO34" s="686"/>
      <c r="DP34" s="686"/>
      <c r="DQ34" s="686"/>
      <c r="DR34" s="686"/>
      <c r="DS34" s="686"/>
      <c r="DT34" s="686"/>
      <c r="DU34" s="686"/>
      <c r="DV34" s="687"/>
      <c r="DW34" s="690">
        <v>14.8</v>
      </c>
      <c r="DX34" s="719"/>
      <c r="DY34" s="719"/>
      <c r="DZ34" s="719"/>
      <c r="EA34" s="719"/>
      <c r="EB34" s="719"/>
      <c r="EC34" s="720"/>
    </row>
    <row r="35" spans="2:133" ht="11.25" customHeight="1" x14ac:dyDescent="0.2">
      <c r="B35" s="682" t="s">
        <v>328</v>
      </c>
      <c r="C35" s="683"/>
      <c r="D35" s="683"/>
      <c r="E35" s="683"/>
      <c r="F35" s="683"/>
      <c r="G35" s="683"/>
      <c r="H35" s="683"/>
      <c r="I35" s="683"/>
      <c r="J35" s="683"/>
      <c r="K35" s="683"/>
      <c r="L35" s="683"/>
      <c r="M35" s="683"/>
      <c r="N35" s="683"/>
      <c r="O35" s="683"/>
      <c r="P35" s="683"/>
      <c r="Q35" s="684"/>
      <c r="R35" s="685">
        <v>16670</v>
      </c>
      <c r="S35" s="686"/>
      <c r="T35" s="686"/>
      <c r="U35" s="686"/>
      <c r="V35" s="686"/>
      <c r="W35" s="686"/>
      <c r="X35" s="686"/>
      <c r="Y35" s="687"/>
      <c r="Z35" s="688">
        <v>0.3</v>
      </c>
      <c r="AA35" s="688"/>
      <c r="AB35" s="688"/>
      <c r="AC35" s="688"/>
      <c r="AD35" s="689" t="s">
        <v>239</v>
      </c>
      <c r="AE35" s="689"/>
      <c r="AF35" s="689"/>
      <c r="AG35" s="689"/>
      <c r="AH35" s="689"/>
      <c r="AI35" s="689"/>
      <c r="AJ35" s="689"/>
      <c r="AK35" s="689"/>
      <c r="AL35" s="690" t="s">
        <v>130</v>
      </c>
      <c r="AM35" s="691"/>
      <c r="AN35" s="691"/>
      <c r="AO35" s="692"/>
      <c r="AP35" s="235"/>
      <c r="AQ35" s="664" t="s">
        <v>329</v>
      </c>
      <c r="AR35" s="665"/>
      <c r="AS35" s="665"/>
      <c r="AT35" s="665"/>
      <c r="AU35" s="665"/>
      <c r="AV35" s="665"/>
      <c r="AW35" s="665"/>
      <c r="AX35" s="665"/>
      <c r="AY35" s="665"/>
      <c r="AZ35" s="665"/>
      <c r="BA35" s="665"/>
      <c r="BB35" s="665"/>
      <c r="BC35" s="665"/>
      <c r="BD35" s="665"/>
      <c r="BE35" s="665"/>
      <c r="BF35" s="666"/>
      <c r="BG35" s="664" t="s">
        <v>330</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331</v>
      </c>
      <c r="CE35" s="701"/>
      <c r="CF35" s="701"/>
      <c r="CG35" s="701"/>
      <c r="CH35" s="701"/>
      <c r="CI35" s="701"/>
      <c r="CJ35" s="701"/>
      <c r="CK35" s="701"/>
      <c r="CL35" s="701"/>
      <c r="CM35" s="701"/>
      <c r="CN35" s="701"/>
      <c r="CO35" s="701"/>
      <c r="CP35" s="701"/>
      <c r="CQ35" s="702"/>
      <c r="CR35" s="685">
        <v>303620</v>
      </c>
      <c r="CS35" s="721"/>
      <c r="CT35" s="721"/>
      <c r="CU35" s="721"/>
      <c r="CV35" s="721"/>
      <c r="CW35" s="721"/>
      <c r="CX35" s="721"/>
      <c r="CY35" s="722"/>
      <c r="CZ35" s="690">
        <v>4.8</v>
      </c>
      <c r="DA35" s="719"/>
      <c r="DB35" s="719"/>
      <c r="DC35" s="723"/>
      <c r="DD35" s="694">
        <v>280272</v>
      </c>
      <c r="DE35" s="721"/>
      <c r="DF35" s="721"/>
      <c r="DG35" s="721"/>
      <c r="DH35" s="721"/>
      <c r="DI35" s="721"/>
      <c r="DJ35" s="721"/>
      <c r="DK35" s="722"/>
      <c r="DL35" s="694">
        <v>279997</v>
      </c>
      <c r="DM35" s="721"/>
      <c r="DN35" s="721"/>
      <c r="DO35" s="721"/>
      <c r="DP35" s="721"/>
      <c r="DQ35" s="721"/>
      <c r="DR35" s="721"/>
      <c r="DS35" s="721"/>
      <c r="DT35" s="721"/>
      <c r="DU35" s="721"/>
      <c r="DV35" s="722"/>
      <c r="DW35" s="690">
        <v>7.8</v>
      </c>
      <c r="DX35" s="719"/>
      <c r="DY35" s="719"/>
      <c r="DZ35" s="719"/>
      <c r="EA35" s="719"/>
      <c r="EB35" s="719"/>
      <c r="EC35" s="720"/>
    </row>
    <row r="36" spans="2:133" ht="11.25" customHeight="1" x14ac:dyDescent="0.2">
      <c r="B36" s="682" t="s">
        <v>332</v>
      </c>
      <c r="C36" s="683"/>
      <c r="D36" s="683"/>
      <c r="E36" s="683"/>
      <c r="F36" s="683"/>
      <c r="G36" s="683"/>
      <c r="H36" s="683"/>
      <c r="I36" s="683"/>
      <c r="J36" s="683"/>
      <c r="K36" s="683"/>
      <c r="L36" s="683"/>
      <c r="M36" s="683"/>
      <c r="N36" s="683"/>
      <c r="O36" s="683"/>
      <c r="P36" s="683"/>
      <c r="Q36" s="684"/>
      <c r="R36" s="685">
        <v>201595</v>
      </c>
      <c r="S36" s="686"/>
      <c r="T36" s="686"/>
      <c r="U36" s="686"/>
      <c r="V36" s="686"/>
      <c r="W36" s="686"/>
      <c r="X36" s="686"/>
      <c r="Y36" s="687"/>
      <c r="Z36" s="688">
        <v>3.1</v>
      </c>
      <c r="AA36" s="688"/>
      <c r="AB36" s="688"/>
      <c r="AC36" s="688"/>
      <c r="AD36" s="689" t="s">
        <v>239</v>
      </c>
      <c r="AE36" s="689"/>
      <c r="AF36" s="689"/>
      <c r="AG36" s="689"/>
      <c r="AH36" s="689"/>
      <c r="AI36" s="689"/>
      <c r="AJ36" s="689"/>
      <c r="AK36" s="689"/>
      <c r="AL36" s="690" t="s">
        <v>130</v>
      </c>
      <c r="AM36" s="691"/>
      <c r="AN36" s="691"/>
      <c r="AO36" s="692"/>
      <c r="AP36" s="235"/>
      <c r="AQ36" s="759" t="s">
        <v>333</v>
      </c>
      <c r="AR36" s="760"/>
      <c r="AS36" s="760"/>
      <c r="AT36" s="760"/>
      <c r="AU36" s="760"/>
      <c r="AV36" s="760"/>
      <c r="AW36" s="760"/>
      <c r="AX36" s="760"/>
      <c r="AY36" s="761"/>
      <c r="AZ36" s="674">
        <v>503708</v>
      </c>
      <c r="BA36" s="675"/>
      <c r="BB36" s="675"/>
      <c r="BC36" s="675"/>
      <c r="BD36" s="675"/>
      <c r="BE36" s="675"/>
      <c r="BF36" s="762"/>
      <c r="BG36" s="696" t="s">
        <v>334</v>
      </c>
      <c r="BH36" s="697"/>
      <c r="BI36" s="697"/>
      <c r="BJ36" s="697"/>
      <c r="BK36" s="697"/>
      <c r="BL36" s="697"/>
      <c r="BM36" s="697"/>
      <c r="BN36" s="697"/>
      <c r="BO36" s="697"/>
      <c r="BP36" s="697"/>
      <c r="BQ36" s="697"/>
      <c r="BR36" s="697"/>
      <c r="BS36" s="697"/>
      <c r="BT36" s="697"/>
      <c r="BU36" s="698"/>
      <c r="BV36" s="674">
        <v>543</v>
      </c>
      <c r="BW36" s="675"/>
      <c r="BX36" s="675"/>
      <c r="BY36" s="675"/>
      <c r="BZ36" s="675"/>
      <c r="CA36" s="675"/>
      <c r="CB36" s="762"/>
      <c r="CD36" s="700" t="s">
        <v>335</v>
      </c>
      <c r="CE36" s="701"/>
      <c r="CF36" s="701"/>
      <c r="CG36" s="701"/>
      <c r="CH36" s="701"/>
      <c r="CI36" s="701"/>
      <c r="CJ36" s="701"/>
      <c r="CK36" s="701"/>
      <c r="CL36" s="701"/>
      <c r="CM36" s="701"/>
      <c r="CN36" s="701"/>
      <c r="CO36" s="701"/>
      <c r="CP36" s="701"/>
      <c r="CQ36" s="702"/>
      <c r="CR36" s="685">
        <v>1315347</v>
      </c>
      <c r="CS36" s="686"/>
      <c r="CT36" s="686"/>
      <c r="CU36" s="686"/>
      <c r="CV36" s="686"/>
      <c r="CW36" s="686"/>
      <c r="CX36" s="686"/>
      <c r="CY36" s="687"/>
      <c r="CZ36" s="690">
        <v>20.9</v>
      </c>
      <c r="DA36" s="719"/>
      <c r="DB36" s="719"/>
      <c r="DC36" s="723"/>
      <c r="DD36" s="694">
        <v>771311</v>
      </c>
      <c r="DE36" s="686"/>
      <c r="DF36" s="686"/>
      <c r="DG36" s="686"/>
      <c r="DH36" s="686"/>
      <c r="DI36" s="686"/>
      <c r="DJ36" s="686"/>
      <c r="DK36" s="687"/>
      <c r="DL36" s="694">
        <v>431086</v>
      </c>
      <c r="DM36" s="686"/>
      <c r="DN36" s="686"/>
      <c r="DO36" s="686"/>
      <c r="DP36" s="686"/>
      <c r="DQ36" s="686"/>
      <c r="DR36" s="686"/>
      <c r="DS36" s="686"/>
      <c r="DT36" s="686"/>
      <c r="DU36" s="686"/>
      <c r="DV36" s="687"/>
      <c r="DW36" s="690">
        <v>12</v>
      </c>
      <c r="DX36" s="719"/>
      <c r="DY36" s="719"/>
      <c r="DZ36" s="719"/>
      <c r="EA36" s="719"/>
      <c r="EB36" s="719"/>
      <c r="EC36" s="720"/>
    </row>
    <row r="37" spans="2:133" ht="11.25" customHeight="1" x14ac:dyDescent="0.2">
      <c r="B37" s="682" t="s">
        <v>336</v>
      </c>
      <c r="C37" s="683"/>
      <c r="D37" s="683"/>
      <c r="E37" s="683"/>
      <c r="F37" s="683"/>
      <c r="G37" s="683"/>
      <c r="H37" s="683"/>
      <c r="I37" s="683"/>
      <c r="J37" s="683"/>
      <c r="K37" s="683"/>
      <c r="L37" s="683"/>
      <c r="M37" s="683"/>
      <c r="N37" s="683"/>
      <c r="O37" s="683"/>
      <c r="P37" s="683"/>
      <c r="Q37" s="684"/>
      <c r="R37" s="685">
        <v>92621</v>
      </c>
      <c r="S37" s="686"/>
      <c r="T37" s="686"/>
      <c r="U37" s="686"/>
      <c r="V37" s="686"/>
      <c r="W37" s="686"/>
      <c r="X37" s="686"/>
      <c r="Y37" s="687"/>
      <c r="Z37" s="688">
        <v>1.4</v>
      </c>
      <c r="AA37" s="688"/>
      <c r="AB37" s="688"/>
      <c r="AC37" s="688"/>
      <c r="AD37" s="689" t="s">
        <v>130</v>
      </c>
      <c r="AE37" s="689"/>
      <c r="AF37" s="689"/>
      <c r="AG37" s="689"/>
      <c r="AH37" s="689"/>
      <c r="AI37" s="689"/>
      <c r="AJ37" s="689"/>
      <c r="AK37" s="689"/>
      <c r="AL37" s="690" t="s">
        <v>130</v>
      </c>
      <c r="AM37" s="691"/>
      <c r="AN37" s="691"/>
      <c r="AO37" s="692"/>
      <c r="AQ37" s="763" t="s">
        <v>337</v>
      </c>
      <c r="AR37" s="764"/>
      <c r="AS37" s="764"/>
      <c r="AT37" s="764"/>
      <c r="AU37" s="764"/>
      <c r="AV37" s="764"/>
      <c r="AW37" s="764"/>
      <c r="AX37" s="764"/>
      <c r="AY37" s="765"/>
      <c r="AZ37" s="685">
        <v>135573</v>
      </c>
      <c r="BA37" s="686"/>
      <c r="BB37" s="686"/>
      <c r="BC37" s="686"/>
      <c r="BD37" s="721"/>
      <c r="BE37" s="721"/>
      <c r="BF37" s="752"/>
      <c r="BG37" s="700" t="s">
        <v>338</v>
      </c>
      <c r="BH37" s="701"/>
      <c r="BI37" s="701"/>
      <c r="BJ37" s="701"/>
      <c r="BK37" s="701"/>
      <c r="BL37" s="701"/>
      <c r="BM37" s="701"/>
      <c r="BN37" s="701"/>
      <c r="BO37" s="701"/>
      <c r="BP37" s="701"/>
      <c r="BQ37" s="701"/>
      <c r="BR37" s="701"/>
      <c r="BS37" s="701"/>
      <c r="BT37" s="701"/>
      <c r="BU37" s="702"/>
      <c r="BV37" s="685">
        <v>543</v>
      </c>
      <c r="BW37" s="686"/>
      <c r="BX37" s="686"/>
      <c r="BY37" s="686"/>
      <c r="BZ37" s="686"/>
      <c r="CA37" s="686"/>
      <c r="CB37" s="695"/>
      <c r="CD37" s="700" t="s">
        <v>339</v>
      </c>
      <c r="CE37" s="701"/>
      <c r="CF37" s="701"/>
      <c r="CG37" s="701"/>
      <c r="CH37" s="701"/>
      <c r="CI37" s="701"/>
      <c r="CJ37" s="701"/>
      <c r="CK37" s="701"/>
      <c r="CL37" s="701"/>
      <c r="CM37" s="701"/>
      <c r="CN37" s="701"/>
      <c r="CO37" s="701"/>
      <c r="CP37" s="701"/>
      <c r="CQ37" s="702"/>
      <c r="CR37" s="685">
        <v>388128</v>
      </c>
      <c r="CS37" s="721"/>
      <c r="CT37" s="721"/>
      <c r="CU37" s="721"/>
      <c r="CV37" s="721"/>
      <c r="CW37" s="721"/>
      <c r="CX37" s="721"/>
      <c r="CY37" s="722"/>
      <c r="CZ37" s="690">
        <v>6.2</v>
      </c>
      <c r="DA37" s="719"/>
      <c r="DB37" s="719"/>
      <c r="DC37" s="723"/>
      <c r="DD37" s="694">
        <v>322928</v>
      </c>
      <c r="DE37" s="721"/>
      <c r="DF37" s="721"/>
      <c r="DG37" s="721"/>
      <c r="DH37" s="721"/>
      <c r="DI37" s="721"/>
      <c r="DJ37" s="721"/>
      <c r="DK37" s="722"/>
      <c r="DL37" s="694">
        <v>322869</v>
      </c>
      <c r="DM37" s="721"/>
      <c r="DN37" s="721"/>
      <c r="DO37" s="721"/>
      <c r="DP37" s="721"/>
      <c r="DQ37" s="721"/>
      <c r="DR37" s="721"/>
      <c r="DS37" s="721"/>
      <c r="DT37" s="721"/>
      <c r="DU37" s="721"/>
      <c r="DV37" s="722"/>
      <c r="DW37" s="690">
        <v>9</v>
      </c>
      <c r="DX37" s="719"/>
      <c r="DY37" s="719"/>
      <c r="DZ37" s="719"/>
      <c r="EA37" s="719"/>
      <c r="EB37" s="719"/>
      <c r="EC37" s="720"/>
    </row>
    <row r="38" spans="2:133" ht="11.25" customHeight="1" x14ac:dyDescent="0.2">
      <c r="B38" s="682" t="s">
        <v>340</v>
      </c>
      <c r="C38" s="683"/>
      <c r="D38" s="683"/>
      <c r="E38" s="683"/>
      <c r="F38" s="683"/>
      <c r="G38" s="683"/>
      <c r="H38" s="683"/>
      <c r="I38" s="683"/>
      <c r="J38" s="683"/>
      <c r="K38" s="683"/>
      <c r="L38" s="683"/>
      <c r="M38" s="683"/>
      <c r="N38" s="683"/>
      <c r="O38" s="683"/>
      <c r="P38" s="683"/>
      <c r="Q38" s="684"/>
      <c r="R38" s="685">
        <v>75014</v>
      </c>
      <c r="S38" s="686"/>
      <c r="T38" s="686"/>
      <c r="U38" s="686"/>
      <c r="V38" s="686"/>
      <c r="W38" s="686"/>
      <c r="X38" s="686"/>
      <c r="Y38" s="687"/>
      <c r="Z38" s="688">
        <v>1.2</v>
      </c>
      <c r="AA38" s="688"/>
      <c r="AB38" s="688"/>
      <c r="AC38" s="688"/>
      <c r="AD38" s="689">
        <v>285</v>
      </c>
      <c r="AE38" s="689"/>
      <c r="AF38" s="689"/>
      <c r="AG38" s="689"/>
      <c r="AH38" s="689"/>
      <c r="AI38" s="689"/>
      <c r="AJ38" s="689"/>
      <c r="AK38" s="689"/>
      <c r="AL38" s="690">
        <v>0</v>
      </c>
      <c r="AM38" s="691"/>
      <c r="AN38" s="691"/>
      <c r="AO38" s="692"/>
      <c r="AQ38" s="763" t="s">
        <v>341</v>
      </c>
      <c r="AR38" s="764"/>
      <c r="AS38" s="764"/>
      <c r="AT38" s="764"/>
      <c r="AU38" s="764"/>
      <c r="AV38" s="764"/>
      <c r="AW38" s="764"/>
      <c r="AX38" s="764"/>
      <c r="AY38" s="765"/>
      <c r="AZ38" s="685">
        <v>40877</v>
      </c>
      <c r="BA38" s="686"/>
      <c r="BB38" s="686"/>
      <c r="BC38" s="686"/>
      <c r="BD38" s="721"/>
      <c r="BE38" s="721"/>
      <c r="BF38" s="752"/>
      <c r="BG38" s="700" t="s">
        <v>342</v>
      </c>
      <c r="BH38" s="701"/>
      <c r="BI38" s="701"/>
      <c r="BJ38" s="701"/>
      <c r="BK38" s="701"/>
      <c r="BL38" s="701"/>
      <c r="BM38" s="701"/>
      <c r="BN38" s="701"/>
      <c r="BO38" s="701"/>
      <c r="BP38" s="701"/>
      <c r="BQ38" s="701"/>
      <c r="BR38" s="701"/>
      <c r="BS38" s="701"/>
      <c r="BT38" s="701"/>
      <c r="BU38" s="702"/>
      <c r="BV38" s="685">
        <v>607</v>
      </c>
      <c r="BW38" s="686"/>
      <c r="BX38" s="686"/>
      <c r="BY38" s="686"/>
      <c r="BZ38" s="686"/>
      <c r="CA38" s="686"/>
      <c r="CB38" s="695"/>
      <c r="CD38" s="700" t="s">
        <v>343</v>
      </c>
      <c r="CE38" s="701"/>
      <c r="CF38" s="701"/>
      <c r="CG38" s="701"/>
      <c r="CH38" s="701"/>
      <c r="CI38" s="701"/>
      <c r="CJ38" s="701"/>
      <c r="CK38" s="701"/>
      <c r="CL38" s="701"/>
      <c r="CM38" s="701"/>
      <c r="CN38" s="701"/>
      <c r="CO38" s="701"/>
      <c r="CP38" s="701"/>
      <c r="CQ38" s="702"/>
      <c r="CR38" s="685">
        <v>503708</v>
      </c>
      <c r="CS38" s="686"/>
      <c r="CT38" s="686"/>
      <c r="CU38" s="686"/>
      <c r="CV38" s="686"/>
      <c r="CW38" s="686"/>
      <c r="CX38" s="686"/>
      <c r="CY38" s="687"/>
      <c r="CZ38" s="690">
        <v>8</v>
      </c>
      <c r="DA38" s="719"/>
      <c r="DB38" s="719"/>
      <c r="DC38" s="723"/>
      <c r="DD38" s="694">
        <v>428577</v>
      </c>
      <c r="DE38" s="686"/>
      <c r="DF38" s="686"/>
      <c r="DG38" s="686"/>
      <c r="DH38" s="686"/>
      <c r="DI38" s="686"/>
      <c r="DJ38" s="686"/>
      <c r="DK38" s="687"/>
      <c r="DL38" s="694">
        <v>379034</v>
      </c>
      <c r="DM38" s="686"/>
      <c r="DN38" s="686"/>
      <c r="DO38" s="686"/>
      <c r="DP38" s="686"/>
      <c r="DQ38" s="686"/>
      <c r="DR38" s="686"/>
      <c r="DS38" s="686"/>
      <c r="DT38" s="686"/>
      <c r="DU38" s="686"/>
      <c r="DV38" s="687"/>
      <c r="DW38" s="690">
        <v>10.6</v>
      </c>
      <c r="DX38" s="719"/>
      <c r="DY38" s="719"/>
      <c r="DZ38" s="719"/>
      <c r="EA38" s="719"/>
      <c r="EB38" s="719"/>
      <c r="EC38" s="720"/>
    </row>
    <row r="39" spans="2:133" ht="11.25" customHeight="1" x14ac:dyDescent="0.2">
      <c r="B39" s="682" t="s">
        <v>344</v>
      </c>
      <c r="C39" s="683"/>
      <c r="D39" s="683"/>
      <c r="E39" s="683"/>
      <c r="F39" s="683"/>
      <c r="G39" s="683"/>
      <c r="H39" s="683"/>
      <c r="I39" s="683"/>
      <c r="J39" s="683"/>
      <c r="K39" s="683"/>
      <c r="L39" s="683"/>
      <c r="M39" s="683"/>
      <c r="N39" s="683"/>
      <c r="O39" s="683"/>
      <c r="P39" s="683"/>
      <c r="Q39" s="684"/>
      <c r="R39" s="685">
        <v>916300</v>
      </c>
      <c r="S39" s="686"/>
      <c r="T39" s="686"/>
      <c r="U39" s="686"/>
      <c r="V39" s="686"/>
      <c r="W39" s="686"/>
      <c r="X39" s="686"/>
      <c r="Y39" s="687"/>
      <c r="Z39" s="688">
        <v>14.1</v>
      </c>
      <c r="AA39" s="688"/>
      <c r="AB39" s="688"/>
      <c r="AC39" s="688"/>
      <c r="AD39" s="689" t="s">
        <v>239</v>
      </c>
      <c r="AE39" s="689"/>
      <c r="AF39" s="689"/>
      <c r="AG39" s="689"/>
      <c r="AH39" s="689"/>
      <c r="AI39" s="689"/>
      <c r="AJ39" s="689"/>
      <c r="AK39" s="689"/>
      <c r="AL39" s="690" t="s">
        <v>130</v>
      </c>
      <c r="AM39" s="691"/>
      <c r="AN39" s="691"/>
      <c r="AO39" s="692"/>
      <c r="AQ39" s="763" t="s">
        <v>345</v>
      </c>
      <c r="AR39" s="764"/>
      <c r="AS39" s="764"/>
      <c r="AT39" s="764"/>
      <c r="AU39" s="764"/>
      <c r="AV39" s="764"/>
      <c r="AW39" s="764"/>
      <c r="AX39" s="764"/>
      <c r="AY39" s="765"/>
      <c r="AZ39" s="685">
        <v>479</v>
      </c>
      <c r="BA39" s="686"/>
      <c r="BB39" s="686"/>
      <c r="BC39" s="686"/>
      <c r="BD39" s="721"/>
      <c r="BE39" s="721"/>
      <c r="BF39" s="752"/>
      <c r="BG39" s="700" t="s">
        <v>346</v>
      </c>
      <c r="BH39" s="701"/>
      <c r="BI39" s="701"/>
      <c r="BJ39" s="701"/>
      <c r="BK39" s="701"/>
      <c r="BL39" s="701"/>
      <c r="BM39" s="701"/>
      <c r="BN39" s="701"/>
      <c r="BO39" s="701"/>
      <c r="BP39" s="701"/>
      <c r="BQ39" s="701"/>
      <c r="BR39" s="701"/>
      <c r="BS39" s="701"/>
      <c r="BT39" s="701"/>
      <c r="BU39" s="702"/>
      <c r="BV39" s="685">
        <v>907</v>
      </c>
      <c r="BW39" s="686"/>
      <c r="BX39" s="686"/>
      <c r="BY39" s="686"/>
      <c r="BZ39" s="686"/>
      <c r="CA39" s="686"/>
      <c r="CB39" s="695"/>
      <c r="CD39" s="700" t="s">
        <v>347</v>
      </c>
      <c r="CE39" s="701"/>
      <c r="CF39" s="701"/>
      <c r="CG39" s="701"/>
      <c r="CH39" s="701"/>
      <c r="CI39" s="701"/>
      <c r="CJ39" s="701"/>
      <c r="CK39" s="701"/>
      <c r="CL39" s="701"/>
      <c r="CM39" s="701"/>
      <c r="CN39" s="701"/>
      <c r="CO39" s="701"/>
      <c r="CP39" s="701"/>
      <c r="CQ39" s="702"/>
      <c r="CR39" s="685">
        <v>385287</v>
      </c>
      <c r="CS39" s="721"/>
      <c r="CT39" s="721"/>
      <c r="CU39" s="721"/>
      <c r="CV39" s="721"/>
      <c r="CW39" s="721"/>
      <c r="CX39" s="721"/>
      <c r="CY39" s="722"/>
      <c r="CZ39" s="690">
        <v>6.1</v>
      </c>
      <c r="DA39" s="719"/>
      <c r="DB39" s="719"/>
      <c r="DC39" s="723"/>
      <c r="DD39" s="694">
        <v>371243</v>
      </c>
      <c r="DE39" s="721"/>
      <c r="DF39" s="721"/>
      <c r="DG39" s="721"/>
      <c r="DH39" s="721"/>
      <c r="DI39" s="721"/>
      <c r="DJ39" s="721"/>
      <c r="DK39" s="722"/>
      <c r="DL39" s="694" t="s">
        <v>239</v>
      </c>
      <c r="DM39" s="721"/>
      <c r="DN39" s="721"/>
      <c r="DO39" s="721"/>
      <c r="DP39" s="721"/>
      <c r="DQ39" s="721"/>
      <c r="DR39" s="721"/>
      <c r="DS39" s="721"/>
      <c r="DT39" s="721"/>
      <c r="DU39" s="721"/>
      <c r="DV39" s="722"/>
      <c r="DW39" s="690" t="s">
        <v>239</v>
      </c>
      <c r="DX39" s="719"/>
      <c r="DY39" s="719"/>
      <c r="DZ39" s="719"/>
      <c r="EA39" s="719"/>
      <c r="EB39" s="719"/>
      <c r="EC39" s="720"/>
    </row>
    <row r="40" spans="2:133" ht="11.25" customHeight="1" x14ac:dyDescent="0.2">
      <c r="B40" s="682" t="s">
        <v>348</v>
      </c>
      <c r="C40" s="683"/>
      <c r="D40" s="683"/>
      <c r="E40" s="683"/>
      <c r="F40" s="683"/>
      <c r="G40" s="683"/>
      <c r="H40" s="683"/>
      <c r="I40" s="683"/>
      <c r="J40" s="683"/>
      <c r="K40" s="683"/>
      <c r="L40" s="683"/>
      <c r="M40" s="683"/>
      <c r="N40" s="683"/>
      <c r="O40" s="683"/>
      <c r="P40" s="683"/>
      <c r="Q40" s="684"/>
      <c r="R40" s="685" t="s">
        <v>239</v>
      </c>
      <c r="S40" s="686"/>
      <c r="T40" s="686"/>
      <c r="U40" s="686"/>
      <c r="V40" s="686"/>
      <c r="W40" s="686"/>
      <c r="X40" s="686"/>
      <c r="Y40" s="687"/>
      <c r="Z40" s="688" t="s">
        <v>239</v>
      </c>
      <c r="AA40" s="688"/>
      <c r="AB40" s="688"/>
      <c r="AC40" s="688"/>
      <c r="AD40" s="689" t="s">
        <v>130</v>
      </c>
      <c r="AE40" s="689"/>
      <c r="AF40" s="689"/>
      <c r="AG40" s="689"/>
      <c r="AH40" s="689"/>
      <c r="AI40" s="689"/>
      <c r="AJ40" s="689"/>
      <c r="AK40" s="689"/>
      <c r="AL40" s="690" t="s">
        <v>130</v>
      </c>
      <c r="AM40" s="691"/>
      <c r="AN40" s="691"/>
      <c r="AO40" s="692"/>
      <c r="AQ40" s="763" t="s">
        <v>349</v>
      </c>
      <c r="AR40" s="764"/>
      <c r="AS40" s="764"/>
      <c r="AT40" s="764"/>
      <c r="AU40" s="764"/>
      <c r="AV40" s="764"/>
      <c r="AW40" s="764"/>
      <c r="AX40" s="764"/>
      <c r="AY40" s="765"/>
      <c r="AZ40" s="685" t="s">
        <v>130</v>
      </c>
      <c r="BA40" s="686"/>
      <c r="BB40" s="686"/>
      <c r="BC40" s="686"/>
      <c r="BD40" s="721"/>
      <c r="BE40" s="721"/>
      <c r="BF40" s="752"/>
      <c r="BG40" s="772" t="s">
        <v>350</v>
      </c>
      <c r="BH40" s="773"/>
      <c r="BI40" s="773"/>
      <c r="BJ40" s="773"/>
      <c r="BK40" s="773"/>
      <c r="BL40" s="236"/>
      <c r="BM40" s="701" t="s">
        <v>351</v>
      </c>
      <c r="BN40" s="701"/>
      <c r="BO40" s="701"/>
      <c r="BP40" s="701"/>
      <c r="BQ40" s="701"/>
      <c r="BR40" s="701"/>
      <c r="BS40" s="701"/>
      <c r="BT40" s="701"/>
      <c r="BU40" s="702"/>
      <c r="BV40" s="685">
        <v>82</v>
      </c>
      <c r="BW40" s="686"/>
      <c r="BX40" s="686"/>
      <c r="BY40" s="686"/>
      <c r="BZ40" s="686"/>
      <c r="CA40" s="686"/>
      <c r="CB40" s="695"/>
      <c r="CD40" s="700" t="s">
        <v>352</v>
      </c>
      <c r="CE40" s="701"/>
      <c r="CF40" s="701"/>
      <c r="CG40" s="701"/>
      <c r="CH40" s="701"/>
      <c r="CI40" s="701"/>
      <c r="CJ40" s="701"/>
      <c r="CK40" s="701"/>
      <c r="CL40" s="701"/>
      <c r="CM40" s="701"/>
      <c r="CN40" s="701"/>
      <c r="CO40" s="701"/>
      <c r="CP40" s="701"/>
      <c r="CQ40" s="702"/>
      <c r="CR40" s="685">
        <v>99761</v>
      </c>
      <c r="CS40" s="686"/>
      <c r="CT40" s="686"/>
      <c r="CU40" s="686"/>
      <c r="CV40" s="686"/>
      <c r="CW40" s="686"/>
      <c r="CX40" s="686"/>
      <c r="CY40" s="687"/>
      <c r="CZ40" s="690">
        <v>1.6</v>
      </c>
      <c r="DA40" s="719"/>
      <c r="DB40" s="719"/>
      <c r="DC40" s="723"/>
      <c r="DD40" s="694">
        <v>39718</v>
      </c>
      <c r="DE40" s="686"/>
      <c r="DF40" s="686"/>
      <c r="DG40" s="686"/>
      <c r="DH40" s="686"/>
      <c r="DI40" s="686"/>
      <c r="DJ40" s="686"/>
      <c r="DK40" s="687"/>
      <c r="DL40" s="694" t="s">
        <v>239</v>
      </c>
      <c r="DM40" s="686"/>
      <c r="DN40" s="686"/>
      <c r="DO40" s="686"/>
      <c r="DP40" s="686"/>
      <c r="DQ40" s="686"/>
      <c r="DR40" s="686"/>
      <c r="DS40" s="686"/>
      <c r="DT40" s="686"/>
      <c r="DU40" s="686"/>
      <c r="DV40" s="687"/>
      <c r="DW40" s="690" t="s">
        <v>239</v>
      </c>
      <c r="DX40" s="719"/>
      <c r="DY40" s="719"/>
      <c r="DZ40" s="719"/>
      <c r="EA40" s="719"/>
      <c r="EB40" s="719"/>
      <c r="EC40" s="720"/>
    </row>
    <row r="41" spans="2:133" ht="11.25" customHeight="1" x14ac:dyDescent="0.2">
      <c r="B41" s="682" t="s">
        <v>353</v>
      </c>
      <c r="C41" s="683"/>
      <c r="D41" s="683"/>
      <c r="E41" s="683"/>
      <c r="F41" s="683"/>
      <c r="G41" s="683"/>
      <c r="H41" s="683"/>
      <c r="I41" s="683"/>
      <c r="J41" s="683"/>
      <c r="K41" s="683"/>
      <c r="L41" s="683"/>
      <c r="M41" s="683"/>
      <c r="N41" s="683"/>
      <c r="O41" s="683"/>
      <c r="P41" s="683"/>
      <c r="Q41" s="684"/>
      <c r="R41" s="685" t="s">
        <v>130</v>
      </c>
      <c r="S41" s="686"/>
      <c r="T41" s="686"/>
      <c r="U41" s="686"/>
      <c r="V41" s="686"/>
      <c r="W41" s="686"/>
      <c r="X41" s="686"/>
      <c r="Y41" s="687"/>
      <c r="Z41" s="688" t="s">
        <v>239</v>
      </c>
      <c r="AA41" s="688"/>
      <c r="AB41" s="688"/>
      <c r="AC41" s="688"/>
      <c r="AD41" s="689" t="s">
        <v>239</v>
      </c>
      <c r="AE41" s="689"/>
      <c r="AF41" s="689"/>
      <c r="AG41" s="689"/>
      <c r="AH41" s="689"/>
      <c r="AI41" s="689"/>
      <c r="AJ41" s="689"/>
      <c r="AK41" s="689"/>
      <c r="AL41" s="690" t="s">
        <v>130</v>
      </c>
      <c r="AM41" s="691"/>
      <c r="AN41" s="691"/>
      <c r="AO41" s="692"/>
      <c r="AQ41" s="763" t="s">
        <v>354</v>
      </c>
      <c r="AR41" s="764"/>
      <c r="AS41" s="764"/>
      <c r="AT41" s="764"/>
      <c r="AU41" s="764"/>
      <c r="AV41" s="764"/>
      <c r="AW41" s="764"/>
      <c r="AX41" s="764"/>
      <c r="AY41" s="765"/>
      <c r="AZ41" s="685">
        <v>71599</v>
      </c>
      <c r="BA41" s="686"/>
      <c r="BB41" s="686"/>
      <c r="BC41" s="686"/>
      <c r="BD41" s="721"/>
      <c r="BE41" s="721"/>
      <c r="BF41" s="752"/>
      <c r="BG41" s="772"/>
      <c r="BH41" s="773"/>
      <c r="BI41" s="773"/>
      <c r="BJ41" s="773"/>
      <c r="BK41" s="773"/>
      <c r="BL41" s="236"/>
      <c r="BM41" s="701" t="s">
        <v>355</v>
      </c>
      <c r="BN41" s="701"/>
      <c r="BO41" s="701"/>
      <c r="BP41" s="701"/>
      <c r="BQ41" s="701"/>
      <c r="BR41" s="701"/>
      <c r="BS41" s="701"/>
      <c r="BT41" s="701"/>
      <c r="BU41" s="702"/>
      <c r="BV41" s="685">
        <v>2</v>
      </c>
      <c r="BW41" s="686"/>
      <c r="BX41" s="686"/>
      <c r="BY41" s="686"/>
      <c r="BZ41" s="686"/>
      <c r="CA41" s="686"/>
      <c r="CB41" s="695"/>
      <c r="CD41" s="700" t="s">
        <v>356</v>
      </c>
      <c r="CE41" s="701"/>
      <c r="CF41" s="701"/>
      <c r="CG41" s="701"/>
      <c r="CH41" s="701"/>
      <c r="CI41" s="701"/>
      <c r="CJ41" s="701"/>
      <c r="CK41" s="701"/>
      <c r="CL41" s="701"/>
      <c r="CM41" s="701"/>
      <c r="CN41" s="701"/>
      <c r="CO41" s="701"/>
      <c r="CP41" s="701"/>
      <c r="CQ41" s="702"/>
      <c r="CR41" s="685" t="s">
        <v>130</v>
      </c>
      <c r="CS41" s="721"/>
      <c r="CT41" s="721"/>
      <c r="CU41" s="721"/>
      <c r="CV41" s="721"/>
      <c r="CW41" s="721"/>
      <c r="CX41" s="721"/>
      <c r="CY41" s="722"/>
      <c r="CZ41" s="690" t="s">
        <v>239</v>
      </c>
      <c r="DA41" s="719"/>
      <c r="DB41" s="719"/>
      <c r="DC41" s="723"/>
      <c r="DD41" s="694" t="s">
        <v>130</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2">
      <c r="B42" s="682" t="s">
        <v>357</v>
      </c>
      <c r="C42" s="683"/>
      <c r="D42" s="683"/>
      <c r="E42" s="683"/>
      <c r="F42" s="683"/>
      <c r="G42" s="683"/>
      <c r="H42" s="683"/>
      <c r="I42" s="683"/>
      <c r="J42" s="683"/>
      <c r="K42" s="683"/>
      <c r="L42" s="683"/>
      <c r="M42" s="683"/>
      <c r="N42" s="683"/>
      <c r="O42" s="683"/>
      <c r="P42" s="683"/>
      <c r="Q42" s="684"/>
      <c r="R42" s="685">
        <v>106100</v>
      </c>
      <c r="S42" s="686"/>
      <c r="T42" s="686"/>
      <c r="U42" s="686"/>
      <c r="V42" s="686"/>
      <c r="W42" s="686"/>
      <c r="X42" s="686"/>
      <c r="Y42" s="687"/>
      <c r="Z42" s="688">
        <v>1.6</v>
      </c>
      <c r="AA42" s="688"/>
      <c r="AB42" s="688"/>
      <c r="AC42" s="688"/>
      <c r="AD42" s="689" t="s">
        <v>130</v>
      </c>
      <c r="AE42" s="689"/>
      <c r="AF42" s="689"/>
      <c r="AG42" s="689"/>
      <c r="AH42" s="689"/>
      <c r="AI42" s="689"/>
      <c r="AJ42" s="689"/>
      <c r="AK42" s="689"/>
      <c r="AL42" s="690" t="s">
        <v>239</v>
      </c>
      <c r="AM42" s="691"/>
      <c r="AN42" s="691"/>
      <c r="AO42" s="692"/>
      <c r="AQ42" s="784" t="s">
        <v>358</v>
      </c>
      <c r="AR42" s="785"/>
      <c r="AS42" s="785"/>
      <c r="AT42" s="785"/>
      <c r="AU42" s="785"/>
      <c r="AV42" s="785"/>
      <c r="AW42" s="785"/>
      <c r="AX42" s="785"/>
      <c r="AY42" s="786"/>
      <c r="AZ42" s="776">
        <v>255180</v>
      </c>
      <c r="BA42" s="777"/>
      <c r="BB42" s="777"/>
      <c r="BC42" s="777"/>
      <c r="BD42" s="756"/>
      <c r="BE42" s="756"/>
      <c r="BF42" s="758"/>
      <c r="BG42" s="774"/>
      <c r="BH42" s="775"/>
      <c r="BI42" s="775"/>
      <c r="BJ42" s="775"/>
      <c r="BK42" s="775"/>
      <c r="BL42" s="237"/>
      <c r="BM42" s="711" t="s">
        <v>359</v>
      </c>
      <c r="BN42" s="711"/>
      <c r="BO42" s="711"/>
      <c r="BP42" s="711"/>
      <c r="BQ42" s="711"/>
      <c r="BR42" s="711"/>
      <c r="BS42" s="711"/>
      <c r="BT42" s="711"/>
      <c r="BU42" s="712"/>
      <c r="BV42" s="776">
        <v>288</v>
      </c>
      <c r="BW42" s="777"/>
      <c r="BX42" s="777"/>
      <c r="BY42" s="777"/>
      <c r="BZ42" s="777"/>
      <c r="CA42" s="777"/>
      <c r="CB42" s="783"/>
      <c r="CD42" s="682" t="s">
        <v>360</v>
      </c>
      <c r="CE42" s="683"/>
      <c r="CF42" s="683"/>
      <c r="CG42" s="683"/>
      <c r="CH42" s="683"/>
      <c r="CI42" s="683"/>
      <c r="CJ42" s="683"/>
      <c r="CK42" s="683"/>
      <c r="CL42" s="683"/>
      <c r="CM42" s="683"/>
      <c r="CN42" s="683"/>
      <c r="CO42" s="683"/>
      <c r="CP42" s="683"/>
      <c r="CQ42" s="684"/>
      <c r="CR42" s="685">
        <v>1129425</v>
      </c>
      <c r="CS42" s="686"/>
      <c r="CT42" s="686"/>
      <c r="CU42" s="686"/>
      <c r="CV42" s="686"/>
      <c r="CW42" s="686"/>
      <c r="CX42" s="686"/>
      <c r="CY42" s="687"/>
      <c r="CZ42" s="690">
        <v>17.899999999999999</v>
      </c>
      <c r="DA42" s="691"/>
      <c r="DB42" s="691"/>
      <c r="DC42" s="703"/>
      <c r="DD42" s="694">
        <v>177814</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2">
      <c r="B43" s="735" t="s">
        <v>361</v>
      </c>
      <c r="C43" s="736"/>
      <c r="D43" s="736"/>
      <c r="E43" s="736"/>
      <c r="F43" s="736"/>
      <c r="G43" s="736"/>
      <c r="H43" s="736"/>
      <c r="I43" s="736"/>
      <c r="J43" s="736"/>
      <c r="K43" s="736"/>
      <c r="L43" s="736"/>
      <c r="M43" s="736"/>
      <c r="N43" s="736"/>
      <c r="O43" s="736"/>
      <c r="P43" s="736"/>
      <c r="Q43" s="737"/>
      <c r="R43" s="776">
        <v>6495715</v>
      </c>
      <c r="S43" s="777"/>
      <c r="T43" s="777"/>
      <c r="U43" s="777"/>
      <c r="V43" s="777"/>
      <c r="W43" s="777"/>
      <c r="X43" s="777"/>
      <c r="Y43" s="778"/>
      <c r="Z43" s="779">
        <v>100</v>
      </c>
      <c r="AA43" s="779"/>
      <c r="AB43" s="779"/>
      <c r="AC43" s="779"/>
      <c r="AD43" s="780">
        <v>3479899</v>
      </c>
      <c r="AE43" s="780"/>
      <c r="AF43" s="780"/>
      <c r="AG43" s="780"/>
      <c r="AH43" s="780"/>
      <c r="AI43" s="780"/>
      <c r="AJ43" s="780"/>
      <c r="AK43" s="780"/>
      <c r="AL43" s="781">
        <v>100</v>
      </c>
      <c r="AM43" s="757"/>
      <c r="AN43" s="757"/>
      <c r="AO43" s="782"/>
      <c r="BV43" s="238"/>
      <c r="BW43" s="238"/>
      <c r="BX43" s="238"/>
      <c r="BY43" s="238"/>
      <c r="BZ43" s="238"/>
      <c r="CA43" s="238"/>
      <c r="CB43" s="238"/>
      <c r="CD43" s="682" t="s">
        <v>362</v>
      </c>
      <c r="CE43" s="683"/>
      <c r="CF43" s="683"/>
      <c r="CG43" s="683"/>
      <c r="CH43" s="683"/>
      <c r="CI43" s="683"/>
      <c r="CJ43" s="683"/>
      <c r="CK43" s="683"/>
      <c r="CL43" s="683"/>
      <c r="CM43" s="683"/>
      <c r="CN43" s="683"/>
      <c r="CO43" s="683"/>
      <c r="CP43" s="683"/>
      <c r="CQ43" s="684"/>
      <c r="CR43" s="685">
        <v>13820</v>
      </c>
      <c r="CS43" s="721"/>
      <c r="CT43" s="721"/>
      <c r="CU43" s="721"/>
      <c r="CV43" s="721"/>
      <c r="CW43" s="721"/>
      <c r="CX43" s="721"/>
      <c r="CY43" s="722"/>
      <c r="CZ43" s="690">
        <v>0.2</v>
      </c>
      <c r="DA43" s="719"/>
      <c r="DB43" s="719"/>
      <c r="DC43" s="723"/>
      <c r="DD43" s="694">
        <v>13820</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310</v>
      </c>
      <c r="CE44" s="798"/>
      <c r="CF44" s="682" t="s">
        <v>363</v>
      </c>
      <c r="CG44" s="683"/>
      <c r="CH44" s="683"/>
      <c r="CI44" s="683"/>
      <c r="CJ44" s="683"/>
      <c r="CK44" s="683"/>
      <c r="CL44" s="683"/>
      <c r="CM44" s="683"/>
      <c r="CN44" s="683"/>
      <c r="CO44" s="683"/>
      <c r="CP44" s="683"/>
      <c r="CQ44" s="684"/>
      <c r="CR44" s="685">
        <v>1043605</v>
      </c>
      <c r="CS44" s="686"/>
      <c r="CT44" s="686"/>
      <c r="CU44" s="686"/>
      <c r="CV44" s="686"/>
      <c r="CW44" s="686"/>
      <c r="CX44" s="686"/>
      <c r="CY44" s="687"/>
      <c r="CZ44" s="690">
        <v>16.600000000000001</v>
      </c>
      <c r="DA44" s="691"/>
      <c r="DB44" s="691"/>
      <c r="DC44" s="703"/>
      <c r="DD44" s="694">
        <v>171765</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2">
      <c r="B45" s="240" t="s">
        <v>364</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365</v>
      </c>
      <c r="CG45" s="683"/>
      <c r="CH45" s="683"/>
      <c r="CI45" s="683"/>
      <c r="CJ45" s="683"/>
      <c r="CK45" s="683"/>
      <c r="CL45" s="683"/>
      <c r="CM45" s="683"/>
      <c r="CN45" s="683"/>
      <c r="CO45" s="683"/>
      <c r="CP45" s="683"/>
      <c r="CQ45" s="684"/>
      <c r="CR45" s="685">
        <v>646077</v>
      </c>
      <c r="CS45" s="721"/>
      <c r="CT45" s="721"/>
      <c r="CU45" s="721"/>
      <c r="CV45" s="721"/>
      <c r="CW45" s="721"/>
      <c r="CX45" s="721"/>
      <c r="CY45" s="722"/>
      <c r="CZ45" s="690">
        <v>10.3</v>
      </c>
      <c r="DA45" s="719"/>
      <c r="DB45" s="719"/>
      <c r="DC45" s="723"/>
      <c r="DD45" s="694">
        <v>69801</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2">
      <c r="B46" s="241" t="s">
        <v>366</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367</v>
      </c>
      <c r="CG46" s="683"/>
      <c r="CH46" s="683"/>
      <c r="CI46" s="683"/>
      <c r="CJ46" s="683"/>
      <c r="CK46" s="683"/>
      <c r="CL46" s="683"/>
      <c r="CM46" s="683"/>
      <c r="CN46" s="683"/>
      <c r="CO46" s="683"/>
      <c r="CP46" s="683"/>
      <c r="CQ46" s="684"/>
      <c r="CR46" s="685">
        <v>397528</v>
      </c>
      <c r="CS46" s="686"/>
      <c r="CT46" s="686"/>
      <c r="CU46" s="686"/>
      <c r="CV46" s="686"/>
      <c r="CW46" s="686"/>
      <c r="CX46" s="686"/>
      <c r="CY46" s="687"/>
      <c r="CZ46" s="690">
        <v>6.3</v>
      </c>
      <c r="DA46" s="691"/>
      <c r="DB46" s="691"/>
      <c r="DC46" s="703"/>
      <c r="DD46" s="694">
        <v>101964</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2">
      <c r="B47" s="242" t="s">
        <v>368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369</v>
      </c>
      <c r="CG47" s="683"/>
      <c r="CH47" s="683"/>
      <c r="CI47" s="683"/>
      <c r="CJ47" s="683"/>
      <c r="CK47" s="683"/>
      <c r="CL47" s="683"/>
      <c r="CM47" s="683"/>
      <c r="CN47" s="683"/>
      <c r="CO47" s="683"/>
      <c r="CP47" s="683"/>
      <c r="CQ47" s="684"/>
      <c r="CR47" s="685">
        <v>85820</v>
      </c>
      <c r="CS47" s="721"/>
      <c r="CT47" s="721"/>
      <c r="CU47" s="721"/>
      <c r="CV47" s="721"/>
      <c r="CW47" s="721"/>
      <c r="CX47" s="721"/>
      <c r="CY47" s="722"/>
      <c r="CZ47" s="690">
        <v>1.4</v>
      </c>
      <c r="DA47" s="719"/>
      <c r="DB47" s="719"/>
      <c r="DC47" s="723"/>
      <c r="DD47" s="694">
        <v>6049</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370</v>
      </c>
      <c r="CG48" s="683"/>
      <c r="CH48" s="683"/>
      <c r="CI48" s="683"/>
      <c r="CJ48" s="683"/>
      <c r="CK48" s="683"/>
      <c r="CL48" s="683"/>
      <c r="CM48" s="683"/>
      <c r="CN48" s="683"/>
      <c r="CO48" s="683"/>
      <c r="CP48" s="683"/>
      <c r="CQ48" s="684"/>
      <c r="CR48" s="685" t="s">
        <v>130</v>
      </c>
      <c r="CS48" s="686"/>
      <c r="CT48" s="686"/>
      <c r="CU48" s="686"/>
      <c r="CV48" s="686"/>
      <c r="CW48" s="686"/>
      <c r="CX48" s="686"/>
      <c r="CY48" s="687"/>
      <c r="CZ48" s="690" t="s">
        <v>239</v>
      </c>
      <c r="DA48" s="691"/>
      <c r="DB48" s="691"/>
      <c r="DC48" s="703"/>
      <c r="DD48" s="694" t="s">
        <v>130</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371</v>
      </c>
      <c r="CE49" s="736"/>
      <c r="CF49" s="736"/>
      <c r="CG49" s="736"/>
      <c r="CH49" s="736"/>
      <c r="CI49" s="736"/>
      <c r="CJ49" s="736"/>
      <c r="CK49" s="736"/>
      <c r="CL49" s="736"/>
      <c r="CM49" s="736"/>
      <c r="CN49" s="736"/>
      <c r="CO49" s="736"/>
      <c r="CP49" s="736"/>
      <c r="CQ49" s="737"/>
      <c r="CR49" s="776">
        <v>6294337</v>
      </c>
      <c r="CS49" s="756"/>
      <c r="CT49" s="756"/>
      <c r="CU49" s="756"/>
      <c r="CV49" s="756"/>
      <c r="CW49" s="756"/>
      <c r="CX49" s="756"/>
      <c r="CY49" s="787"/>
      <c r="CZ49" s="781">
        <v>100</v>
      </c>
      <c r="DA49" s="788"/>
      <c r="DB49" s="788"/>
      <c r="DC49" s="789"/>
      <c r="DD49" s="790">
        <v>4273955</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8o05ZkBHLfF8KgnhsPMBugqsTuyu2pdAl79M8yOQW5yhtTMGN6dbEBAP4wKobyFn3wvb/ut1H86T+mysgqYzFQ==" saltValue="SPGTMUTCq5lDz7uNmfSuP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372</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373</v>
      </c>
      <c r="DK2" s="833"/>
      <c r="DL2" s="833"/>
      <c r="DM2" s="833"/>
      <c r="DN2" s="833"/>
      <c r="DO2" s="834"/>
      <c r="DP2" s="251"/>
      <c r="DQ2" s="832" t="s">
        <v>374</v>
      </c>
      <c r="DR2" s="833"/>
      <c r="DS2" s="833"/>
      <c r="DT2" s="833"/>
      <c r="DU2" s="833"/>
      <c r="DV2" s="833"/>
      <c r="DW2" s="833"/>
      <c r="DX2" s="833"/>
      <c r="DY2" s="833"/>
      <c r="DZ2" s="834"/>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835" t="s">
        <v>375</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376</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826" t="s">
        <v>377</v>
      </c>
      <c r="B5" s="827"/>
      <c r="C5" s="827"/>
      <c r="D5" s="827"/>
      <c r="E5" s="827"/>
      <c r="F5" s="827"/>
      <c r="G5" s="827"/>
      <c r="H5" s="827"/>
      <c r="I5" s="827"/>
      <c r="J5" s="827"/>
      <c r="K5" s="827"/>
      <c r="L5" s="827"/>
      <c r="M5" s="827"/>
      <c r="N5" s="827"/>
      <c r="O5" s="827"/>
      <c r="P5" s="828"/>
      <c r="Q5" s="803" t="s">
        <v>378</v>
      </c>
      <c r="R5" s="804"/>
      <c r="S5" s="804"/>
      <c r="T5" s="804"/>
      <c r="U5" s="805"/>
      <c r="V5" s="803" t="s">
        <v>379</v>
      </c>
      <c r="W5" s="804"/>
      <c r="X5" s="804"/>
      <c r="Y5" s="804"/>
      <c r="Z5" s="805"/>
      <c r="AA5" s="803" t="s">
        <v>380</v>
      </c>
      <c r="AB5" s="804"/>
      <c r="AC5" s="804"/>
      <c r="AD5" s="804"/>
      <c r="AE5" s="804"/>
      <c r="AF5" s="836" t="s">
        <v>381</v>
      </c>
      <c r="AG5" s="804"/>
      <c r="AH5" s="804"/>
      <c r="AI5" s="804"/>
      <c r="AJ5" s="815"/>
      <c r="AK5" s="804" t="s">
        <v>382</v>
      </c>
      <c r="AL5" s="804"/>
      <c r="AM5" s="804"/>
      <c r="AN5" s="804"/>
      <c r="AO5" s="805"/>
      <c r="AP5" s="803" t="s">
        <v>383</v>
      </c>
      <c r="AQ5" s="804"/>
      <c r="AR5" s="804"/>
      <c r="AS5" s="804"/>
      <c r="AT5" s="805"/>
      <c r="AU5" s="803" t="s">
        <v>384</v>
      </c>
      <c r="AV5" s="804"/>
      <c r="AW5" s="804"/>
      <c r="AX5" s="804"/>
      <c r="AY5" s="815"/>
      <c r="AZ5" s="258"/>
      <c r="BA5" s="258"/>
      <c r="BB5" s="258"/>
      <c r="BC5" s="258"/>
      <c r="BD5" s="258"/>
      <c r="BE5" s="259"/>
      <c r="BF5" s="259"/>
      <c r="BG5" s="259"/>
      <c r="BH5" s="259"/>
      <c r="BI5" s="259"/>
      <c r="BJ5" s="259"/>
      <c r="BK5" s="259"/>
      <c r="BL5" s="259"/>
      <c r="BM5" s="259"/>
      <c r="BN5" s="259"/>
      <c r="BO5" s="259"/>
      <c r="BP5" s="259"/>
      <c r="BQ5" s="826" t="s">
        <v>385</v>
      </c>
      <c r="BR5" s="827"/>
      <c r="BS5" s="827"/>
      <c r="BT5" s="827"/>
      <c r="BU5" s="827"/>
      <c r="BV5" s="827"/>
      <c r="BW5" s="827"/>
      <c r="BX5" s="827"/>
      <c r="BY5" s="827"/>
      <c r="BZ5" s="827"/>
      <c r="CA5" s="827"/>
      <c r="CB5" s="827"/>
      <c r="CC5" s="827"/>
      <c r="CD5" s="827"/>
      <c r="CE5" s="827"/>
      <c r="CF5" s="827"/>
      <c r="CG5" s="828"/>
      <c r="CH5" s="803" t="s">
        <v>386</v>
      </c>
      <c r="CI5" s="804"/>
      <c r="CJ5" s="804"/>
      <c r="CK5" s="804"/>
      <c r="CL5" s="805"/>
      <c r="CM5" s="803" t="s">
        <v>387</v>
      </c>
      <c r="CN5" s="804"/>
      <c r="CO5" s="804"/>
      <c r="CP5" s="804"/>
      <c r="CQ5" s="805"/>
      <c r="CR5" s="803" t="s">
        <v>388</v>
      </c>
      <c r="CS5" s="804"/>
      <c r="CT5" s="804"/>
      <c r="CU5" s="804"/>
      <c r="CV5" s="805"/>
      <c r="CW5" s="803" t="s">
        <v>389</v>
      </c>
      <c r="CX5" s="804"/>
      <c r="CY5" s="804"/>
      <c r="CZ5" s="804"/>
      <c r="DA5" s="805"/>
      <c r="DB5" s="803" t="s">
        <v>390</v>
      </c>
      <c r="DC5" s="804"/>
      <c r="DD5" s="804"/>
      <c r="DE5" s="804"/>
      <c r="DF5" s="805"/>
      <c r="DG5" s="809" t="s">
        <v>391</v>
      </c>
      <c r="DH5" s="810"/>
      <c r="DI5" s="810"/>
      <c r="DJ5" s="810"/>
      <c r="DK5" s="811"/>
      <c r="DL5" s="809" t="s">
        <v>392</v>
      </c>
      <c r="DM5" s="810"/>
      <c r="DN5" s="810"/>
      <c r="DO5" s="810"/>
      <c r="DP5" s="811"/>
      <c r="DQ5" s="803" t="s">
        <v>393</v>
      </c>
      <c r="DR5" s="804"/>
      <c r="DS5" s="804"/>
      <c r="DT5" s="804"/>
      <c r="DU5" s="805"/>
      <c r="DV5" s="803" t="s">
        <v>384</v>
      </c>
      <c r="DW5" s="804"/>
      <c r="DX5" s="804"/>
      <c r="DY5" s="804"/>
      <c r="DZ5" s="815"/>
      <c r="EA5" s="256"/>
    </row>
    <row r="6" spans="1:131" s="257" customFormat="1" ht="26.25" customHeight="1" thickBot="1" x14ac:dyDescent="0.25">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2">
      <c r="A7" s="260">
        <v>1</v>
      </c>
      <c r="B7" s="817" t="s">
        <v>394</v>
      </c>
      <c r="C7" s="818"/>
      <c r="D7" s="818"/>
      <c r="E7" s="818"/>
      <c r="F7" s="818"/>
      <c r="G7" s="818"/>
      <c r="H7" s="818"/>
      <c r="I7" s="818"/>
      <c r="J7" s="818"/>
      <c r="K7" s="818"/>
      <c r="L7" s="818"/>
      <c r="M7" s="818"/>
      <c r="N7" s="818"/>
      <c r="O7" s="818"/>
      <c r="P7" s="819"/>
      <c r="Q7" s="820">
        <v>6495</v>
      </c>
      <c r="R7" s="821"/>
      <c r="S7" s="821"/>
      <c r="T7" s="821"/>
      <c r="U7" s="821"/>
      <c r="V7" s="821">
        <v>6294</v>
      </c>
      <c r="W7" s="821"/>
      <c r="X7" s="821"/>
      <c r="Y7" s="821"/>
      <c r="Z7" s="821"/>
      <c r="AA7" s="821">
        <v>201</v>
      </c>
      <c r="AB7" s="821"/>
      <c r="AC7" s="821"/>
      <c r="AD7" s="821"/>
      <c r="AE7" s="822"/>
      <c r="AF7" s="823">
        <v>117</v>
      </c>
      <c r="AG7" s="824"/>
      <c r="AH7" s="824"/>
      <c r="AI7" s="824"/>
      <c r="AJ7" s="825"/>
      <c r="AK7" s="860">
        <v>202</v>
      </c>
      <c r="AL7" s="861"/>
      <c r="AM7" s="861"/>
      <c r="AN7" s="861"/>
      <c r="AO7" s="861"/>
      <c r="AP7" s="861">
        <v>6398</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589</v>
      </c>
      <c r="BT7" s="865"/>
      <c r="BU7" s="865"/>
      <c r="BV7" s="865"/>
      <c r="BW7" s="865"/>
      <c r="BX7" s="865"/>
      <c r="BY7" s="865"/>
      <c r="BZ7" s="865"/>
      <c r="CA7" s="865"/>
      <c r="CB7" s="865"/>
      <c r="CC7" s="865"/>
      <c r="CD7" s="865"/>
      <c r="CE7" s="865"/>
      <c r="CF7" s="865"/>
      <c r="CG7" s="866"/>
      <c r="CH7" s="857">
        <v>0</v>
      </c>
      <c r="CI7" s="858"/>
      <c r="CJ7" s="858"/>
      <c r="CK7" s="858"/>
      <c r="CL7" s="859"/>
      <c r="CM7" s="857">
        <v>7</v>
      </c>
      <c r="CN7" s="858"/>
      <c r="CO7" s="858"/>
      <c r="CP7" s="858"/>
      <c r="CQ7" s="859"/>
      <c r="CR7" s="857">
        <v>1</v>
      </c>
      <c r="CS7" s="858"/>
      <c r="CT7" s="858"/>
      <c r="CU7" s="858"/>
      <c r="CV7" s="859"/>
      <c r="CW7" s="857" t="s">
        <v>588</v>
      </c>
      <c r="CX7" s="858"/>
      <c r="CY7" s="858"/>
      <c r="CZ7" s="858"/>
      <c r="DA7" s="859"/>
      <c r="DB7" s="857" t="s">
        <v>588</v>
      </c>
      <c r="DC7" s="858"/>
      <c r="DD7" s="858"/>
      <c r="DE7" s="858"/>
      <c r="DF7" s="859"/>
      <c r="DG7" s="857" t="s">
        <v>588</v>
      </c>
      <c r="DH7" s="858"/>
      <c r="DI7" s="858"/>
      <c r="DJ7" s="858"/>
      <c r="DK7" s="859"/>
      <c r="DL7" s="857" t="s">
        <v>588</v>
      </c>
      <c r="DM7" s="858"/>
      <c r="DN7" s="858"/>
      <c r="DO7" s="858"/>
      <c r="DP7" s="859"/>
      <c r="DQ7" s="857" t="s">
        <v>588</v>
      </c>
      <c r="DR7" s="858"/>
      <c r="DS7" s="858"/>
      <c r="DT7" s="858"/>
      <c r="DU7" s="859"/>
      <c r="DV7" s="838"/>
      <c r="DW7" s="839"/>
      <c r="DX7" s="839"/>
      <c r="DY7" s="839"/>
      <c r="DZ7" s="840"/>
      <c r="EA7" s="256"/>
    </row>
    <row r="8" spans="1:131" s="257" customFormat="1" ht="26.25" customHeight="1" x14ac:dyDescent="0.2">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590</v>
      </c>
      <c r="BT8" s="855"/>
      <c r="BU8" s="855"/>
      <c r="BV8" s="855"/>
      <c r="BW8" s="855"/>
      <c r="BX8" s="855"/>
      <c r="BY8" s="855"/>
      <c r="BZ8" s="855"/>
      <c r="CA8" s="855"/>
      <c r="CB8" s="855"/>
      <c r="CC8" s="855"/>
      <c r="CD8" s="855"/>
      <c r="CE8" s="855"/>
      <c r="CF8" s="855"/>
      <c r="CG8" s="856"/>
      <c r="CH8" s="867">
        <v>-4</v>
      </c>
      <c r="CI8" s="868"/>
      <c r="CJ8" s="868"/>
      <c r="CK8" s="868"/>
      <c r="CL8" s="869"/>
      <c r="CM8" s="867">
        <v>14</v>
      </c>
      <c r="CN8" s="868"/>
      <c r="CO8" s="868"/>
      <c r="CP8" s="868"/>
      <c r="CQ8" s="869"/>
      <c r="CR8" s="867">
        <v>20</v>
      </c>
      <c r="CS8" s="868"/>
      <c r="CT8" s="868"/>
      <c r="CU8" s="868"/>
      <c r="CV8" s="869"/>
      <c r="CW8" s="867" t="s">
        <v>588</v>
      </c>
      <c r="CX8" s="868"/>
      <c r="CY8" s="868"/>
      <c r="CZ8" s="868"/>
      <c r="DA8" s="869"/>
      <c r="DB8" s="867" t="s">
        <v>588</v>
      </c>
      <c r="DC8" s="868"/>
      <c r="DD8" s="868"/>
      <c r="DE8" s="868"/>
      <c r="DF8" s="869"/>
      <c r="DG8" s="867" t="s">
        <v>588</v>
      </c>
      <c r="DH8" s="868"/>
      <c r="DI8" s="868"/>
      <c r="DJ8" s="868"/>
      <c r="DK8" s="869"/>
      <c r="DL8" s="867" t="s">
        <v>588</v>
      </c>
      <c r="DM8" s="868"/>
      <c r="DN8" s="868"/>
      <c r="DO8" s="868"/>
      <c r="DP8" s="869"/>
      <c r="DQ8" s="867" t="s">
        <v>588</v>
      </c>
      <c r="DR8" s="868"/>
      <c r="DS8" s="868"/>
      <c r="DT8" s="868"/>
      <c r="DU8" s="869"/>
      <c r="DV8" s="870"/>
      <c r="DW8" s="871"/>
      <c r="DX8" s="871"/>
      <c r="DY8" s="871"/>
      <c r="DZ8" s="872"/>
      <c r="EA8" s="256"/>
    </row>
    <row r="9" spans="1:131" s="257" customFormat="1" ht="26.25" customHeight="1" x14ac:dyDescent="0.2">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591</v>
      </c>
      <c r="BT9" s="855"/>
      <c r="BU9" s="855"/>
      <c r="BV9" s="855"/>
      <c r="BW9" s="855"/>
      <c r="BX9" s="855"/>
      <c r="BY9" s="855"/>
      <c r="BZ9" s="855"/>
      <c r="CA9" s="855"/>
      <c r="CB9" s="855"/>
      <c r="CC9" s="855"/>
      <c r="CD9" s="855"/>
      <c r="CE9" s="855"/>
      <c r="CF9" s="855"/>
      <c r="CG9" s="856"/>
      <c r="CH9" s="867">
        <v>-22</v>
      </c>
      <c r="CI9" s="868"/>
      <c r="CJ9" s="868"/>
      <c r="CK9" s="868"/>
      <c r="CL9" s="869"/>
      <c r="CM9" s="867">
        <v>13</v>
      </c>
      <c r="CN9" s="868"/>
      <c r="CO9" s="868"/>
      <c r="CP9" s="868"/>
      <c r="CQ9" s="869"/>
      <c r="CR9" s="867">
        <v>30</v>
      </c>
      <c r="CS9" s="868"/>
      <c r="CT9" s="868"/>
      <c r="CU9" s="868"/>
      <c r="CV9" s="869"/>
      <c r="CW9" s="867" t="s">
        <v>588</v>
      </c>
      <c r="CX9" s="868"/>
      <c r="CY9" s="868"/>
      <c r="CZ9" s="868"/>
      <c r="DA9" s="869"/>
      <c r="DB9" s="867" t="s">
        <v>588</v>
      </c>
      <c r="DC9" s="868"/>
      <c r="DD9" s="868"/>
      <c r="DE9" s="868"/>
      <c r="DF9" s="869"/>
      <c r="DG9" s="867" t="s">
        <v>588</v>
      </c>
      <c r="DH9" s="868"/>
      <c r="DI9" s="868"/>
      <c r="DJ9" s="868"/>
      <c r="DK9" s="869"/>
      <c r="DL9" s="867" t="s">
        <v>588</v>
      </c>
      <c r="DM9" s="868"/>
      <c r="DN9" s="868"/>
      <c r="DO9" s="868"/>
      <c r="DP9" s="869"/>
      <c r="DQ9" s="867" t="s">
        <v>588</v>
      </c>
      <c r="DR9" s="868"/>
      <c r="DS9" s="868"/>
      <c r="DT9" s="868"/>
      <c r="DU9" s="869"/>
      <c r="DV9" s="870"/>
      <c r="DW9" s="871"/>
      <c r="DX9" s="871"/>
      <c r="DY9" s="871"/>
      <c r="DZ9" s="872"/>
      <c r="EA9" s="256"/>
    </row>
    <row r="10" spans="1:131" s="257" customFormat="1" ht="26.25" customHeight="1" x14ac:dyDescent="0.2">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592</v>
      </c>
      <c r="BT10" s="855"/>
      <c r="BU10" s="855"/>
      <c r="BV10" s="855"/>
      <c r="BW10" s="855"/>
      <c r="BX10" s="855"/>
      <c r="BY10" s="855"/>
      <c r="BZ10" s="855"/>
      <c r="CA10" s="855"/>
      <c r="CB10" s="855"/>
      <c r="CC10" s="855"/>
      <c r="CD10" s="855"/>
      <c r="CE10" s="855"/>
      <c r="CF10" s="855"/>
      <c r="CG10" s="856"/>
      <c r="CH10" s="867">
        <v>-6</v>
      </c>
      <c r="CI10" s="868"/>
      <c r="CJ10" s="868"/>
      <c r="CK10" s="868"/>
      <c r="CL10" s="869"/>
      <c r="CM10" s="867">
        <v>79</v>
      </c>
      <c r="CN10" s="868"/>
      <c r="CO10" s="868"/>
      <c r="CP10" s="868"/>
      <c r="CQ10" s="869"/>
      <c r="CR10" s="867">
        <v>30</v>
      </c>
      <c r="CS10" s="868"/>
      <c r="CT10" s="868"/>
      <c r="CU10" s="868"/>
      <c r="CV10" s="869"/>
      <c r="CW10" s="867" t="s">
        <v>588</v>
      </c>
      <c r="CX10" s="868"/>
      <c r="CY10" s="868"/>
      <c r="CZ10" s="868"/>
      <c r="DA10" s="869"/>
      <c r="DB10" s="867" t="s">
        <v>588</v>
      </c>
      <c r="DC10" s="868"/>
      <c r="DD10" s="868"/>
      <c r="DE10" s="868"/>
      <c r="DF10" s="869"/>
      <c r="DG10" s="867" t="s">
        <v>588</v>
      </c>
      <c r="DH10" s="868"/>
      <c r="DI10" s="868"/>
      <c r="DJ10" s="868"/>
      <c r="DK10" s="869"/>
      <c r="DL10" s="867" t="s">
        <v>588</v>
      </c>
      <c r="DM10" s="868"/>
      <c r="DN10" s="868"/>
      <c r="DO10" s="868"/>
      <c r="DP10" s="869"/>
      <c r="DQ10" s="867" t="s">
        <v>588</v>
      </c>
      <c r="DR10" s="868"/>
      <c r="DS10" s="868"/>
      <c r="DT10" s="868"/>
      <c r="DU10" s="869"/>
      <c r="DV10" s="870"/>
      <c r="DW10" s="871"/>
      <c r="DX10" s="871"/>
      <c r="DY10" s="871"/>
      <c r="DZ10" s="872"/>
      <c r="EA10" s="256"/>
    </row>
    <row r="11" spans="1:131" s="257" customFormat="1" ht="26.25" customHeight="1" x14ac:dyDescent="0.2">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2">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2">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2">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2">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2">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2">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2">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2">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2">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5">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2">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395</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5">
      <c r="A23" s="266" t="s">
        <v>396</v>
      </c>
      <c r="B23" s="876" t="s">
        <v>397</v>
      </c>
      <c r="C23" s="877"/>
      <c r="D23" s="877"/>
      <c r="E23" s="877"/>
      <c r="F23" s="877"/>
      <c r="G23" s="877"/>
      <c r="H23" s="877"/>
      <c r="I23" s="877"/>
      <c r="J23" s="877"/>
      <c r="K23" s="877"/>
      <c r="L23" s="877"/>
      <c r="M23" s="877"/>
      <c r="N23" s="877"/>
      <c r="O23" s="877"/>
      <c r="P23" s="878"/>
      <c r="Q23" s="879">
        <v>6495</v>
      </c>
      <c r="R23" s="880"/>
      <c r="S23" s="880"/>
      <c r="T23" s="880"/>
      <c r="U23" s="880"/>
      <c r="V23" s="880">
        <v>6294</v>
      </c>
      <c r="W23" s="880"/>
      <c r="X23" s="880"/>
      <c r="Y23" s="880"/>
      <c r="Z23" s="880"/>
      <c r="AA23" s="880">
        <v>201</v>
      </c>
      <c r="AB23" s="880"/>
      <c r="AC23" s="880"/>
      <c r="AD23" s="880"/>
      <c r="AE23" s="881"/>
      <c r="AF23" s="882">
        <v>117</v>
      </c>
      <c r="AG23" s="880"/>
      <c r="AH23" s="880"/>
      <c r="AI23" s="880"/>
      <c r="AJ23" s="883"/>
      <c r="AK23" s="884"/>
      <c r="AL23" s="885"/>
      <c r="AM23" s="885"/>
      <c r="AN23" s="885"/>
      <c r="AO23" s="885"/>
      <c r="AP23" s="880">
        <v>6398</v>
      </c>
      <c r="AQ23" s="880"/>
      <c r="AR23" s="880"/>
      <c r="AS23" s="880"/>
      <c r="AT23" s="880"/>
      <c r="AU23" s="886"/>
      <c r="AV23" s="886"/>
      <c r="AW23" s="886"/>
      <c r="AX23" s="886"/>
      <c r="AY23" s="887"/>
      <c r="AZ23" s="895" t="s">
        <v>398</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2">
      <c r="A24" s="894" t="s">
        <v>399</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5">
      <c r="A25" s="835" t="s">
        <v>400</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2">
      <c r="A26" s="826" t="s">
        <v>377</v>
      </c>
      <c r="B26" s="827"/>
      <c r="C26" s="827"/>
      <c r="D26" s="827"/>
      <c r="E26" s="827"/>
      <c r="F26" s="827"/>
      <c r="G26" s="827"/>
      <c r="H26" s="827"/>
      <c r="I26" s="827"/>
      <c r="J26" s="827"/>
      <c r="K26" s="827"/>
      <c r="L26" s="827"/>
      <c r="M26" s="827"/>
      <c r="N26" s="827"/>
      <c r="O26" s="827"/>
      <c r="P26" s="828"/>
      <c r="Q26" s="803" t="s">
        <v>401</v>
      </c>
      <c r="R26" s="804"/>
      <c r="S26" s="804"/>
      <c r="T26" s="804"/>
      <c r="U26" s="805"/>
      <c r="V26" s="803" t="s">
        <v>402</v>
      </c>
      <c r="W26" s="804"/>
      <c r="X26" s="804"/>
      <c r="Y26" s="804"/>
      <c r="Z26" s="805"/>
      <c r="AA26" s="803" t="s">
        <v>403</v>
      </c>
      <c r="AB26" s="804"/>
      <c r="AC26" s="804"/>
      <c r="AD26" s="804"/>
      <c r="AE26" s="804"/>
      <c r="AF26" s="898" t="s">
        <v>404</v>
      </c>
      <c r="AG26" s="899"/>
      <c r="AH26" s="899"/>
      <c r="AI26" s="899"/>
      <c r="AJ26" s="900"/>
      <c r="AK26" s="804" t="s">
        <v>405</v>
      </c>
      <c r="AL26" s="804"/>
      <c r="AM26" s="804"/>
      <c r="AN26" s="804"/>
      <c r="AO26" s="805"/>
      <c r="AP26" s="803" t="s">
        <v>406</v>
      </c>
      <c r="AQ26" s="804"/>
      <c r="AR26" s="804"/>
      <c r="AS26" s="804"/>
      <c r="AT26" s="805"/>
      <c r="AU26" s="803" t="s">
        <v>407</v>
      </c>
      <c r="AV26" s="804"/>
      <c r="AW26" s="804"/>
      <c r="AX26" s="804"/>
      <c r="AY26" s="805"/>
      <c r="AZ26" s="803" t="s">
        <v>408</v>
      </c>
      <c r="BA26" s="804"/>
      <c r="BB26" s="804"/>
      <c r="BC26" s="804"/>
      <c r="BD26" s="805"/>
      <c r="BE26" s="803" t="s">
        <v>384</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5">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2">
      <c r="A28" s="268">
        <v>1</v>
      </c>
      <c r="B28" s="817" t="s">
        <v>409</v>
      </c>
      <c r="C28" s="818"/>
      <c r="D28" s="818"/>
      <c r="E28" s="818"/>
      <c r="F28" s="818"/>
      <c r="G28" s="818"/>
      <c r="H28" s="818"/>
      <c r="I28" s="818"/>
      <c r="J28" s="818"/>
      <c r="K28" s="818"/>
      <c r="L28" s="818"/>
      <c r="M28" s="818"/>
      <c r="N28" s="818"/>
      <c r="O28" s="818"/>
      <c r="P28" s="819"/>
      <c r="Q28" s="908">
        <v>426</v>
      </c>
      <c r="R28" s="909"/>
      <c r="S28" s="909"/>
      <c r="T28" s="909"/>
      <c r="U28" s="909"/>
      <c r="V28" s="909">
        <v>425</v>
      </c>
      <c r="W28" s="909"/>
      <c r="X28" s="909"/>
      <c r="Y28" s="909"/>
      <c r="Z28" s="909"/>
      <c r="AA28" s="909">
        <v>1</v>
      </c>
      <c r="AB28" s="909"/>
      <c r="AC28" s="909"/>
      <c r="AD28" s="909"/>
      <c r="AE28" s="910"/>
      <c r="AF28" s="911">
        <v>1</v>
      </c>
      <c r="AG28" s="909"/>
      <c r="AH28" s="909"/>
      <c r="AI28" s="909"/>
      <c r="AJ28" s="912"/>
      <c r="AK28" s="913">
        <v>32</v>
      </c>
      <c r="AL28" s="904"/>
      <c r="AM28" s="904"/>
      <c r="AN28" s="904"/>
      <c r="AO28" s="904"/>
      <c r="AP28" s="904" t="s">
        <v>588</v>
      </c>
      <c r="AQ28" s="904"/>
      <c r="AR28" s="904"/>
      <c r="AS28" s="904"/>
      <c r="AT28" s="904"/>
      <c r="AU28" s="904" t="s">
        <v>588</v>
      </c>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2">
      <c r="A29" s="268">
        <v>2</v>
      </c>
      <c r="B29" s="841" t="s">
        <v>410</v>
      </c>
      <c r="C29" s="842"/>
      <c r="D29" s="842"/>
      <c r="E29" s="842"/>
      <c r="F29" s="842"/>
      <c r="G29" s="842"/>
      <c r="H29" s="842"/>
      <c r="I29" s="842"/>
      <c r="J29" s="842"/>
      <c r="K29" s="842"/>
      <c r="L29" s="842"/>
      <c r="M29" s="842"/>
      <c r="N29" s="842"/>
      <c r="O29" s="842"/>
      <c r="P29" s="843"/>
      <c r="Q29" s="844">
        <v>351</v>
      </c>
      <c r="R29" s="845"/>
      <c r="S29" s="845"/>
      <c r="T29" s="845"/>
      <c r="U29" s="845"/>
      <c r="V29" s="845">
        <v>351</v>
      </c>
      <c r="W29" s="845"/>
      <c r="X29" s="845"/>
      <c r="Y29" s="845"/>
      <c r="Z29" s="845"/>
      <c r="AA29" s="845" t="s">
        <v>588</v>
      </c>
      <c r="AB29" s="845"/>
      <c r="AC29" s="845"/>
      <c r="AD29" s="845"/>
      <c r="AE29" s="846"/>
      <c r="AF29" s="847" t="s">
        <v>130</v>
      </c>
      <c r="AG29" s="848"/>
      <c r="AH29" s="848"/>
      <c r="AI29" s="848"/>
      <c r="AJ29" s="849"/>
      <c r="AK29" s="916">
        <v>85</v>
      </c>
      <c r="AL29" s="917"/>
      <c r="AM29" s="917"/>
      <c r="AN29" s="917"/>
      <c r="AO29" s="917"/>
      <c r="AP29" s="917">
        <v>95</v>
      </c>
      <c r="AQ29" s="917"/>
      <c r="AR29" s="917"/>
      <c r="AS29" s="917"/>
      <c r="AT29" s="917"/>
      <c r="AU29" s="917">
        <v>95</v>
      </c>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2">
      <c r="A30" s="268">
        <v>3</v>
      </c>
      <c r="B30" s="841" t="s">
        <v>411</v>
      </c>
      <c r="C30" s="842"/>
      <c r="D30" s="842"/>
      <c r="E30" s="842"/>
      <c r="F30" s="842"/>
      <c r="G30" s="842"/>
      <c r="H30" s="842"/>
      <c r="I30" s="842"/>
      <c r="J30" s="842"/>
      <c r="K30" s="842"/>
      <c r="L30" s="842"/>
      <c r="M30" s="842"/>
      <c r="N30" s="842"/>
      <c r="O30" s="842"/>
      <c r="P30" s="843"/>
      <c r="Q30" s="844">
        <v>158</v>
      </c>
      <c r="R30" s="845"/>
      <c r="S30" s="845"/>
      <c r="T30" s="845"/>
      <c r="U30" s="845"/>
      <c r="V30" s="845">
        <v>158</v>
      </c>
      <c r="W30" s="845"/>
      <c r="X30" s="845"/>
      <c r="Y30" s="845"/>
      <c r="Z30" s="845"/>
      <c r="AA30" s="845">
        <v>0</v>
      </c>
      <c r="AB30" s="845"/>
      <c r="AC30" s="845"/>
      <c r="AD30" s="845"/>
      <c r="AE30" s="846"/>
      <c r="AF30" s="847">
        <v>0</v>
      </c>
      <c r="AG30" s="848"/>
      <c r="AH30" s="848"/>
      <c r="AI30" s="848"/>
      <c r="AJ30" s="849"/>
      <c r="AK30" s="916">
        <v>110</v>
      </c>
      <c r="AL30" s="917"/>
      <c r="AM30" s="917"/>
      <c r="AN30" s="917"/>
      <c r="AO30" s="917"/>
      <c r="AP30" s="917" t="s">
        <v>588</v>
      </c>
      <c r="AQ30" s="917"/>
      <c r="AR30" s="917"/>
      <c r="AS30" s="917"/>
      <c r="AT30" s="917"/>
      <c r="AU30" s="917" t="s">
        <v>588</v>
      </c>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2">
      <c r="A31" s="268">
        <v>4</v>
      </c>
      <c r="B31" s="841" t="s">
        <v>412</v>
      </c>
      <c r="C31" s="842"/>
      <c r="D31" s="842"/>
      <c r="E31" s="842"/>
      <c r="F31" s="842"/>
      <c r="G31" s="842"/>
      <c r="H31" s="842"/>
      <c r="I31" s="842"/>
      <c r="J31" s="842"/>
      <c r="K31" s="842"/>
      <c r="L31" s="842"/>
      <c r="M31" s="842"/>
      <c r="N31" s="842"/>
      <c r="O31" s="842"/>
      <c r="P31" s="843"/>
      <c r="Q31" s="844">
        <v>749</v>
      </c>
      <c r="R31" s="845"/>
      <c r="S31" s="845"/>
      <c r="T31" s="845"/>
      <c r="U31" s="845"/>
      <c r="V31" s="845">
        <v>748</v>
      </c>
      <c r="W31" s="845"/>
      <c r="X31" s="845"/>
      <c r="Y31" s="845"/>
      <c r="Z31" s="845"/>
      <c r="AA31" s="845">
        <v>1</v>
      </c>
      <c r="AB31" s="845"/>
      <c r="AC31" s="845"/>
      <c r="AD31" s="845"/>
      <c r="AE31" s="846"/>
      <c r="AF31" s="847">
        <v>2</v>
      </c>
      <c r="AG31" s="848"/>
      <c r="AH31" s="848"/>
      <c r="AI31" s="848"/>
      <c r="AJ31" s="849"/>
      <c r="AK31" s="916">
        <v>110</v>
      </c>
      <c r="AL31" s="917"/>
      <c r="AM31" s="917"/>
      <c r="AN31" s="917"/>
      <c r="AO31" s="917"/>
      <c r="AP31" s="917" t="s">
        <v>588</v>
      </c>
      <c r="AQ31" s="917"/>
      <c r="AR31" s="917"/>
      <c r="AS31" s="917"/>
      <c r="AT31" s="917"/>
      <c r="AU31" s="917" t="s">
        <v>588</v>
      </c>
      <c r="AV31" s="917"/>
      <c r="AW31" s="917"/>
      <c r="AX31" s="917"/>
      <c r="AY31" s="917"/>
      <c r="AZ31" s="918"/>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2">
      <c r="A32" s="268">
        <v>5</v>
      </c>
      <c r="B32" s="841" t="s">
        <v>413</v>
      </c>
      <c r="C32" s="842"/>
      <c r="D32" s="842"/>
      <c r="E32" s="842"/>
      <c r="F32" s="842"/>
      <c r="G32" s="842"/>
      <c r="H32" s="842"/>
      <c r="I32" s="842"/>
      <c r="J32" s="842"/>
      <c r="K32" s="842"/>
      <c r="L32" s="842"/>
      <c r="M32" s="842"/>
      <c r="N32" s="842"/>
      <c r="O32" s="842"/>
      <c r="P32" s="843"/>
      <c r="Q32" s="844">
        <v>263</v>
      </c>
      <c r="R32" s="845"/>
      <c r="S32" s="845"/>
      <c r="T32" s="845"/>
      <c r="U32" s="845"/>
      <c r="V32" s="845">
        <v>263</v>
      </c>
      <c r="W32" s="845"/>
      <c r="X32" s="845"/>
      <c r="Y32" s="845"/>
      <c r="Z32" s="845"/>
      <c r="AA32" s="845">
        <v>0</v>
      </c>
      <c r="AB32" s="845"/>
      <c r="AC32" s="845"/>
      <c r="AD32" s="845"/>
      <c r="AE32" s="846"/>
      <c r="AF32" s="847">
        <v>0</v>
      </c>
      <c r="AG32" s="848"/>
      <c r="AH32" s="848"/>
      <c r="AI32" s="848"/>
      <c r="AJ32" s="849"/>
      <c r="AK32" s="916">
        <v>52</v>
      </c>
      <c r="AL32" s="917"/>
      <c r="AM32" s="917"/>
      <c r="AN32" s="917"/>
      <c r="AO32" s="917"/>
      <c r="AP32" s="917">
        <v>84</v>
      </c>
      <c r="AQ32" s="917"/>
      <c r="AR32" s="917"/>
      <c r="AS32" s="917"/>
      <c r="AT32" s="917"/>
      <c r="AU32" s="917">
        <v>84</v>
      </c>
      <c r="AV32" s="917"/>
      <c r="AW32" s="917"/>
      <c r="AX32" s="917"/>
      <c r="AY32" s="917"/>
      <c r="AZ32" s="918"/>
      <c r="BA32" s="918"/>
      <c r="BB32" s="918"/>
      <c r="BC32" s="918"/>
      <c r="BD32" s="918"/>
      <c r="BE32" s="914"/>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2">
      <c r="A33" s="268">
        <v>6</v>
      </c>
      <c r="B33" s="841" t="s">
        <v>414</v>
      </c>
      <c r="C33" s="842"/>
      <c r="D33" s="842"/>
      <c r="E33" s="842"/>
      <c r="F33" s="842"/>
      <c r="G33" s="842"/>
      <c r="H33" s="842"/>
      <c r="I33" s="842"/>
      <c r="J33" s="842"/>
      <c r="K33" s="842"/>
      <c r="L33" s="842"/>
      <c r="M33" s="842"/>
      <c r="N33" s="842"/>
      <c r="O33" s="842"/>
      <c r="P33" s="843"/>
      <c r="Q33" s="844">
        <v>12</v>
      </c>
      <c r="R33" s="845"/>
      <c r="S33" s="845"/>
      <c r="T33" s="845"/>
      <c r="U33" s="845"/>
      <c r="V33" s="845">
        <v>12</v>
      </c>
      <c r="W33" s="845"/>
      <c r="X33" s="845"/>
      <c r="Y33" s="845"/>
      <c r="Z33" s="845"/>
      <c r="AA33" s="845" t="s">
        <v>588</v>
      </c>
      <c r="AB33" s="845"/>
      <c r="AC33" s="845"/>
      <c r="AD33" s="845"/>
      <c r="AE33" s="846"/>
      <c r="AF33" s="847" t="s">
        <v>415</v>
      </c>
      <c r="AG33" s="848"/>
      <c r="AH33" s="848"/>
      <c r="AI33" s="848"/>
      <c r="AJ33" s="849"/>
      <c r="AK33" s="916">
        <v>9</v>
      </c>
      <c r="AL33" s="917"/>
      <c r="AM33" s="917"/>
      <c r="AN33" s="917"/>
      <c r="AO33" s="917"/>
      <c r="AP33" s="917" t="s">
        <v>588</v>
      </c>
      <c r="AQ33" s="917"/>
      <c r="AR33" s="917"/>
      <c r="AS33" s="917"/>
      <c r="AT33" s="917"/>
      <c r="AU33" s="917" t="s">
        <v>588</v>
      </c>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2">
      <c r="A34" s="268">
        <v>7</v>
      </c>
      <c r="B34" s="841" t="s">
        <v>416</v>
      </c>
      <c r="C34" s="842"/>
      <c r="D34" s="842"/>
      <c r="E34" s="842"/>
      <c r="F34" s="842"/>
      <c r="G34" s="842"/>
      <c r="H34" s="842"/>
      <c r="I34" s="842"/>
      <c r="J34" s="842"/>
      <c r="K34" s="842"/>
      <c r="L34" s="842"/>
      <c r="M34" s="842"/>
      <c r="N34" s="842"/>
      <c r="O34" s="842"/>
      <c r="P34" s="843"/>
      <c r="Q34" s="844">
        <v>195</v>
      </c>
      <c r="R34" s="845"/>
      <c r="S34" s="845"/>
      <c r="T34" s="845"/>
      <c r="U34" s="845"/>
      <c r="V34" s="845">
        <v>195</v>
      </c>
      <c r="W34" s="845"/>
      <c r="X34" s="845"/>
      <c r="Y34" s="845"/>
      <c r="Z34" s="845"/>
      <c r="AA34" s="845">
        <v>0</v>
      </c>
      <c r="AB34" s="845"/>
      <c r="AC34" s="845"/>
      <c r="AD34" s="845"/>
      <c r="AE34" s="846"/>
      <c r="AF34" s="847">
        <v>0</v>
      </c>
      <c r="AG34" s="848"/>
      <c r="AH34" s="848"/>
      <c r="AI34" s="848"/>
      <c r="AJ34" s="849"/>
      <c r="AK34" s="916">
        <v>44</v>
      </c>
      <c r="AL34" s="917"/>
      <c r="AM34" s="917"/>
      <c r="AN34" s="917"/>
      <c r="AO34" s="917"/>
      <c r="AP34" s="917">
        <v>929</v>
      </c>
      <c r="AQ34" s="917"/>
      <c r="AR34" s="917"/>
      <c r="AS34" s="917"/>
      <c r="AT34" s="917"/>
      <c r="AU34" s="917">
        <v>929</v>
      </c>
      <c r="AV34" s="917"/>
      <c r="AW34" s="917"/>
      <c r="AX34" s="917"/>
      <c r="AY34" s="917"/>
      <c r="AZ34" s="918"/>
      <c r="BA34" s="918"/>
      <c r="BB34" s="918"/>
      <c r="BC34" s="918"/>
      <c r="BD34" s="918"/>
      <c r="BE34" s="914" t="s">
        <v>417</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2">
      <c r="A35" s="268">
        <v>8</v>
      </c>
      <c r="B35" s="841" t="s">
        <v>418</v>
      </c>
      <c r="C35" s="842"/>
      <c r="D35" s="842"/>
      <c r="E35" s="842"/>
      <c r="F35" s="842"/>
      <c r="G35" s="842"/>
      <c r="H35" s="842"/>
      <c r="I35" s="842"/>
      <c r="J35" s="842"/>
      <c r="K35" s="842"/>
      <c r="L35" s="842"/>
      <c r="M35" s="842"/>
      <c r="N35" s="842"/>
      <c r="O35" s="842"/>
      <c r="P35" s="843"/>
      <c r="Q35" s="844">
        <v>304</v>
      </c>
      <c r="R35" s="845"/>
      <c r="S35" s="845"/>
      <c r="T35" s="845"/>
      <c r="U35" s="845"/>
      <c r="V35" s="845">
        <v>304</v>
      </c>
      <c r="W35" s="845"/>
      <c r="X35" s="845"/>
      <c r="Y35" s="845"/>
      <c r="Z35" s="845"/>
      <c r="AA35" s="845">
        <v>0</v>
      </c>
      <c r="AB35" s="845"/>
      <c r="AC35" s="845"/>
      <c r="AD35" s="845"/>
      <c r="AE35" s="846"/>
      <c r="AF35" s="847">
        <v>0</v>
      </c>
      <c r="AG35" s="848"/>
      <c r="AH35" s="848"/>
      <c r="AI35" s="848"/>
      <c r="AJ35" s="849"/>
      <c r="AK35" s="916">
        <v>136</v>
      </c>
      <c r="AL35" s="917"/>
      <c r="AM35" s="917"/>
      <c r="AN35" s="917"/>
      <c r="AO35" s="917"/>
      <c r="AP35" s="917">
        <v>1268</v>
      </c>
      <c r="AQ35" s="917"/>
      <c r="AR35" s="917"/>
      <c r="AS35" s="917"/>
      <c r="AT35" s="917"/>
      <c r="AU35" s="917">
        <v>1268</v>
      </c>
      <c r="AV35" s="917"/>
      <c r="AW35" s="917"/>
      <c r="AX35" s="917"/>
      <c r="AY35" s="917"/>
      <c r="AZ35" s="918"/>
      <c r="BA35" s="918"/>
      <c r="BB35" s="918"/>
      <c r="BC35" s="918"/>
      <c r="BD35" s="918"/>
      <c r="BE35" s="914" t="s">
        <v>417</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2">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2">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2">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2">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2">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2">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2">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2">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2">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2">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2">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2">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2">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2">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2">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2">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2">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2">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2">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2">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2">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2">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2">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2">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2">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5">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2">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419</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5">
      <c r="A63" s="266" t="s">
        <v>396</v>
      </c>
      <c r="B63" s="876" t="s">
        <v>420</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3</v>
      </c>
      <c r="AG63" s="928"/>
      <c r="AH63" s="928"/>
      <c r="AI63" s="928"/>
      <c r="AJ63" s="929"/>
      <c r="AK63" s="930"/>
      <c r="AL63" s="925"/>
      <c r="AM63" s="925"/>
      <c r="AN63" s="925"/>
      <c r="AO63" s="925"/>
      <c r="AP63" s="928">
        <v>2376</v>
      </c>
      <c r="AQ63" s="928"/>
      <c r="AR63" s="928"/>
      <c r="AS63" s="928"/>
      <c r="AT63" s="928"/>
      <c r="AU63" s="928">
        <v>2376</v>
      </c>
      <c r="AV63" s="928"/>
      <c r="AW63" s="928"/>
      <c r="AX63" s="928"/>
      <c r="AY63" s="928"/>
      <c r="AZ63" s="932"/>
      <c r="BA63" s="932"/>
      <c r="BB63" s="932"/>
      <c r="BC63" s="932"/>
      <c r="BD63" s="932"/>
      <c r="BE63" s="933"/>
      <c r="BF63" s="933"/>
      <c r="BG63" s="933"/>
      <c r="BH63" s="933"/>
      <c r="BI63" s="934"/>
      <c r="BJ63" s="935" t="s">
        <v>415</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5">
      <c r="A65" s="254" t="s">
        <v>421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2">
      <c r="A66" s="826" t="s">
        <v>422</v>
      </c>
      <c r="B66" s="827"/>
      <c r="C66" s="827"/>
      <c r="D66" s="827"/>
      <c r="E66" s="827"/>
      <c r="F66" s="827"/>
      <c r="G66" s="827"/>
      <c r="H66" s="827"/>
      <c r="I66" s="827"/>
      <c r="J66" s="827"/>
      <c r="K66" s="827"/>
      <c r="L66" s="827"/>
      <c r="M66" s="827"/>
      <c r="N66" s="827"/>
      <c r="O66" s="827"/>
      <c r="P66" s="828"/>
      <c r="Q66" s="803" t="s">
        <v>401</v>
      </c>
      <c r="R66" s="804"/>
      <c r="S66" s="804"/>
      <c r="T66" s="804"/>
      <c r="U66" s="805"/>
      <c r="V66" s="803" t="s">
        <v>402</v>
      </c>
      <c r="W66" s="804"/>
      <c r="X66" s="804"/>
      <c r="Y66" s="804"/>
      <c r="Z66" s="805"/>
      <c r="AA66" s="803" t="s">
        <v>423</v>
      </c>
      <c r="AB66" s="804"/>
      <c r="AC66" s="804"/>
      <c r="AD66" s="804"/>
      <c r="AE66" s="805"/>
      <c r="AF66" s="938" t="s">
        <v>424</v>
      </c>
      <c r="AG66" s="899"/>
      <c r="AH66" s="899"/>
      <c r="AI66" s="899"/>
      <c r="AJ66" s="939"/>
      <c r="AK66" s="803" t="s">
        <v>405</v>
      </c>
      <c r="AL66" s="827"/>
      <c r="AM66" s="827"/>
      <c r="AN66" s="827"/>
      <c r="AO66" s="828"/>
      <c r="AP66" s="803" t="s">
        <v>425</v>
      </c>
      <c r="AQ66" s="804"/>
      <c r="AR66" s="804"/>
      <c r="AS66" s="804"/>
      <c r="AT66" s="805"/>
      <c r="AU66" s="803" t="s">
        <v>426</v>
      </c>
      <c r="AV66" s="804"/>
      <c r="AW66" s="804"/>
      <c r="AX66" s="804"/>
      <c r="AY66" s="805"/>
      <c r="AZ66" s="803" t="s">
        <v>384</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5">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2">
      <c r="A68" s="260">
        <v>1</v>
      </c>
      <c r="B68" s="955" t="s">
        <v>598</v>
      </c>
      <c r="C68" s="956"/>
      <c r="D68" s="956"/>
      <c r="E68" s="956"/>
      <c r="F68" s="956"/>
      <c r="G68" s="956"/>
      <c r="H68" s="956"/>
      <c r="I68" s="956"/>
      <c r="J68" s="956"/>
      <c r="K68" s="956"/>
      <c r="L68" s="956"/>
      <c r="M68" s="956"/>
      <c r="N68" s="956"/>
      <c r="O68" s="956"/>
      <c r="P68" s="957"/>
      <c r="Q68" s="958">
        <v>7549</v>
      </c>
      <c r="R68" s="952"/>
      <c r="S68" s="952"/>
      <c r="T68" s="952"/>
      <c r="U68" s="952"/>
      <c r="V68" s="952">
        <v>6819</v>
      </c>
      <c r="W68" s="952"/>
      <c r="X68" s="952"/>
      <c r="Y68" s="952"/>
      <c r="Z68" s="952"/>
      <c r="AA68" s="952">
        <v>730</v>
      </c>
      <c r="AB68" s="952"/>
      <c r="AC68" s="952"/>
      <c r="AD68" s="952"/>
      <c r="AE68" s="952"/>
      <c r="AF68" s="952" t="s">
        <v>608</v>
      </c>
      <c r="AG68" s="952"/>
      <c r="AH68" s="952"/>
      <c r="AI68" s="952"/>
      <c r="AJ68" s="952"/>
      <c r="AK68" s="952">
        <v>15</v>
      </c>
      <c r="AL68" s="952"/>
      <c r="AM68" s="952"/>
      <c r="AN68" s="952"/>
      <c r="AO68" s="952"/>
      <c r="AP68" s="952" t="s">
        <v>608</v>
      </c>
      <c r="AQ68" s="952"/>
      <c r="AR68" s="952"/>
      <c r="AS68" s="952"/>
      <c r="AT68" s="952"/>
      <c r="AU68" s="952" t="s">
        <v>608</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2">
      <c r="A69" s="263">
        <v>2</v>
      </c>
      <c r="B69" s="959" t="s">
        <v>599</v>
      </c>
      <c r="C69" s="960"/>
      <c r="D69" s="960"/>
      <c r="E69" s="960"/>
      <c r="F69" s="960"/>
      <c r="G69" s="960"/>
      <c r="H69" s="960"/>
      <c r="I69" s="960"/>
      <c r="J69" s="960"/>
      <c r="K69" s="960"/>
      <c r="L69" s="960"/>
      <c r="M69" s="960"/>
      <c r="N69" s="960"/>
      <c r="O69" s="960"/>
      <c r="P69" s="961"/>
      <c r="Q69" s="962">
        <v>1576</v>
      </c>
      <c r="R69" s="917"/>
      <c r="S69" s="917"/>
      <c r="T69" s="917"/>
      <c r="U69" s="917"/>
      <c r="V69" s="917">
        <v>1575</v>
      </c>
      <c r="W69" s="917"/>
      <c r="X69" s="917"/>
      <c r="Y69" s="917"/>
      <c r="Z69" s="917"/>
      <c r="AA69" s="917">
        <v>1</v>
      </c>
      <c r="AB69" s="917"/>
      <c r="AC69" s="917"/>
      <c r="AD69" s="917"/>
      <c r="AE69" s="917"/>
      <c r="AF69" s="917" t="s">
        <v>608</v>
      </c>
      <c r="AG69" s="917"/>
      <c r="AH69" s="917"/>
      <c r="AI69" s="917"/>
      <c r="AJ69" s="917"/>
      <c r="AK69" s="917" t="s">
        <v>608</v>
      </c>
      <c r="AL69" s="917"/>
      <c r="AM69" s="917"/>
      <c r="AN69" s="917"/>
      <c r="AO69" s="917"/>
      <c r="AP69" s="917" t="s">
        <v>608</v>
      </c>
      <c r="AQ69" s="917"/>
      <c r="AR69" s="917"/>
      <c r="AS69" s="917"/>
      <c r="AT69" s="917"/>
      <c r="AU69" s="917" t="s">
        <v>608</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2">
      <c r="A70" s="263">
        <v>3</v>
      </c>
      <c r="B70" s="959" t="s">
        <v>600</v>
      </c>
      <c r="C70" s="960"/>
      <c r="D70" s="960"/>
      <c r="E70" s="960"/>
      <c r="F70" s="960"/>
      <c r="G70" s="960"/>
      <c r="H70" s="960"/>
      <c r="I70" s="960"/>
      <c r="J70" s="960"/>
      <c r="K70" s="960"/>
      <c r="L70" s="960"/>
      <c r="M70" s="960"/>
      <c r="N70" s="960"/>
      <c r="O70" s="960"/>
      <c r="P70" s="961"/>
      <c r="Q70" s="962">
        <v>20</v>
      </c>
      <c r="R70" s="917"/>
      <c r="S70" s="917"/>
      <c r="T70" s="917"/>
      <c r="U70" s="917"/>
      <c r="V70" s="917">
        <v>19</v>
      </c>
      <c r="W70" s="917"/>
      <c r="X70" s="917"/>
      <c r="Y70" s="917"/>
      <c r="Z70" s="917"/>
      <c r="AA70" s="917">
        <v>1</v>
      </c>
      <c r="AB70" s="917"/>
      <c r="AC70" s="917"/>
      <c r="AD70" s="917"/>
      <c r="AE70" s="917"/>
      <c r="AF70" s="917" t="s">
        <v>608</v>
      </c>
      <c r="AG70" s="917"/>
      <c r="AH70" s="917"/>
      <c r="AI70" s="917"/>
      <c r="AJ70" s="917"/>
      <c r="AK70" s="917">
        <v>19</v>
      </c>
      <c r="AL70" s="917"/>
      <c r="AM70" s="917"/>
      <c r="AN70" s="917"/>
      <c r="AO70" s="917"/>
      <c r="AP70" s="917" t="s">
        <v>608</v>
      </c>
      <c r="AQ70" s="917"/>
      <c r="AR70" s="917"/>
      <c r="AS70" s="917"/>
      <c r="AT70" s="917"/>
      <c r="AU70" s="917" t="s">
        <v>608</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2">
      <c r="A71" s="263">
        <v>4</v>
      </c>
      <c r="B71" s="959" t="s">
        <v>601</v>
      </c>
      <c r="C71" s="960"/>
      <c r="D71" s="960"/>
      <c r="E71" s="960"/>
      <c r="F71" s="960"/>
      <c r="G71" s="960"/>
      <c r="H71" s="960"/>
      <c r="I71" s="960"/>
      <c r="J71" s="960"/>
      <c r="K71" s="960"/>
      <c r="L71" s="960"/>
      <c r="M71" s="960"/>
      <c r="N71" s="960"/>
      <c r="O71" s="960"/>
      <c r="P71" s="961"/>
      <c r="Q71" s="962">
        <v>52</v>
      </c>
      <c r="R71" s="917"/>
      <c r="S71" s="917"/>
      <c r="T71" s="917"/>
      <c r="U71" s="917"/>
      <c r="V71" s="917">
        <v>30</v>
      </c>
      <c r="W71" s="917"/>
      <c r="X71" s="917"/>
      <c r="Y71" s="917"/>
      <c r="Z71" s="917"/>
      <c r="AA71" s="917">
        <v>22</v>
      </c>
      <c r="AB71" s="917"/>
      <c r="AC71" s="917"/>
      <c r="AD71" s="917"/>
      <c r="AE71" s="917"/>
      <c r="AF71" s="917" t="s">
        <v>608</v>
      </c>
      <c r="AG71" s="917"/>
      <c r="AH71" s="917"/>
      <c r="AI71" s="917"/>
      <c r="AJ71" s="917"/>
      <c r="AK71" s="917" t="s">
        <v>608</v>
      </c>
      <c r="AL71" s="917"/>
      <c r="AM71" s="917"/>
      <c r="AN71" s="917"/>
      <c r="AO71" s="917"/>
      <c r="AP71" s="917" t="s">
        <v>608</v>
      </c>
      <c r="AQ71" s="917"/>
      <c r="AR71" s="917"/>
      <c r="AS71" s="917"/>
      <c r="AT71" s="917"/>
      <c r="AU71" s="917" t="s">
        <v>608</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2">
      <c r="A72" s="263">
        <v>5</v>
      </c>
      <c r="B72" s="959" t="s">
        <v>602</v>
      </c>
      <c r="C72" s="960"/>
      <c r="D72" s="960"/>
      <c r="E72" s="960"/>
      <c r="F72" s="960"/>
      <c r="G72" s="960"/>
      <c r="H72" s="960"/>
      <c r="I72" s="960"/>
      <c r="J72" s="960"/>
      <c r="K72" s="960"/>
      <c r="L72" s="960"/>
      <c r="M72" s="960"/>
      <c r="N72" s="960"/>
      <c r="O72" s="960"/>
      <c r="P72" s="961"/>
      <c r="Q72" s="962">
        <v>36</v>
      </c>
      <c r="R72" s="917"/>
      <c r="S72" s="917"/>
      <c r="T72" s="917"/>
      <c r="U72" s="917"/>
      <c r="V72" s="917">
        <v>32</v>
      </c>
      <c r="W72" s="917"/>
      <c r="X72" s="917"/>
      <c r="Y72" s="917"/>
      <c r="Z72" s="917"/>
      <c r="AA72" s="917">
        <v>4</v>
      </c>
      <c r="AB72" s="917"/>
      <c r="AC72" s="917"/>
      <c r="AD72" s="917"/>
      <c r="AE72" s="917"/>
      <c r="AF72" s="917" t="s">
        <v>608</v>
      </c>
      <c r="AG72" s="917"/>
      <c r="AH72" s="917"/>
      <c r="AI72" s="917"/>
      <c r="AJ72" s="917"/>
      <c r="AK72" s="917" t="s">
        <v>608</v>
      </c>
      <c r="AL72" s="917"/>
      <c r="AM72" s="917"/>
      <c r="AN72" s="917"/>
      <c r="AO72" s="917"/>
      <c r="AP72" s="917" t="s">
        <v>608</v>
      </c>
      <c r="AQ72" s="917"/>
      <c r="AR72" s="917"/>
      <c r="AS72" s="917"/>
      <c r="AT72" s="917"/>
      <c r="AU72" s="917" t="s">
        <v>608</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2">
      <c r="A73" s="263">
        <v>6</v>
      </c>
      <c r="B73" s="959" t="s">
        <v>603</v>
      </c>
      <c r="C73" s="960"/>
      <c r="D73" s="960"/>
      <c r="E73" s="960"/>
      <c r="F73" s="960"/>
      <c r="G73" s="960"/>
      <c r="H73" s="960"/>
      <c r="I73" s="960"/>
      <c r="J73" s="960"/>
      <c r="K73" s="960"/>
      <c r="L73" s="960"/>
      <c r="M73" s="960"/>
      <c r="N73" s="960"/>
      <c r="O73" s="960"/>
      <c r="P73" s="961"/>
      <c r="Q73" s="962">
        <v>1263</v>
      </c>
      <c r="R73" s="917"/>
      <c r="S73" s="917"/>
      <c r="T73" s="917"/>
      <c r="U73" s="917"/>
      <c r="V73" s="917">
        <v>1221</v>
      </c>
      <c r="W73" s="917"/>
      <c r="X73" s="917"/>
      <c r="Y73" s="917"/>
      <c r="Z73" s="917"/>
      <c r="AA73" s="917">
        <v>42</v>
      </c>
      <c r="AB73" s="917"/>
      <c r="AC73" s="917"/>
      <c r="AD73" s="917"/>
      <c r="AE73" s="917"/>
      <c r="AF73" s="917" t="s">
        <v>608</v>
      </c>
      <c r="AG73" s="917"/>
      <c r="AH73" s="917"/>
      <c r="AI73" s="917"/>
      <c r="AJ73" s="917"/>
      <c r="AK73" s="917" t="s">
        <v>608</v>
      </c>
      <c r="AL73" s="917"/>
      <c r="AM73" s="917"/>
      <c r="AN73" s="917"/>
      <c r="AO73" s="917"/>
      <c r="AP73" s="917" t="s">
        <v>608</v>
      </c>
      <c r="AQ73" s="917"/>
      <c r="AR73" s="917"/>
      <c r="AS73" s="917"/>
      <c r="AT73" s="917"/>
      <c r="AU73" s="917" t="s">
        <v>608</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2">
      <c r="A74" s="263">
        <v>7</v>
      </c>
      <c r="B74" s="959" t="s">
        <v>604</v>
      </c>
      <c r="C74" s="960"/>
      <c r="D74" s="960"/>
      <c r="E74" s="960"/>
      <c r="F74" s="960"/>
      <c r="G74" s="960"/>
      <c r="H74" s="960"/>
      <c r="I74" s="960"/>
      <c r="J74" s="960"/>
      <c r="K74" s="960"/>
      <c r="L74" s="960"/>
      <c r="M74" s="960"/>
      <c r="N74" s="960"/>
      <c r="O74" s="960"/>
      <c r="P74" s="961"/>
      <c r="Q74" s="962">
        <v>1002</v>
      </c>
      <c r="R74" s="917"/>
      <c r="S74" s="917"/>
      <c r="T74" s="917"/>
      <c r="U74" s="917"/>
      <c r="V74" s="917">
        <v>1002</v>
      </c>
      <c r="W74" s="917"/>
      <c r="X74" s="917"/>
      <c r="Y74" s="917"/>
      <c r="Z74" s="917"/>
      <c r="AA74" s="917">
        <v>0</v>
      </c>
      <c r="AB74" s="917"/>
      <c r="AC74" s="917"/>
      <c r="AD74" s="917"/>
      <c r="AE74" s="917"/>
      <c r="AF74" s="917" t="s">
        <v>608</v>
      </c>
      <c r="AG74" s="917"/>
      <c r="AH74" s="917"/>
      <c r="AI74" s="917"/>
      <c r="AJ74" s="917"/>
      <c r="AK74" s="917" t="s">
        <v>608</v>
      </c>
      <c r="AL74" s="917"/>
      <c r="AM74" s="917"/>
      <c r="AN74" s="917"/>
      <c r="AO74" s="917"/>
      <c r="AP74" s="917" t="s">
        <v>608</v>
      </c>
      <c r="AQ74" s="917"/>
      <c r="AR74" s="917"/>
      <c r="AS74" s="917"/>
      <c r="AT74" s="917"/>
      <c r="AU74" s="917" t="s">
        <v>608</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2">
      <c r="A75" s="263">
        <v>8</v>
      </c>
      <c r="B75" s="959" t="s">
        <v>605</v>
      </c>
      <c r="C75" s="960"/>
      <c r="D75" s="960"/>
      <c r="E75" s="960"/>
      <c r="F75" s="960"/>
      <c r="G75" s="960"/>
      <c r="H75" s="960"/>
      <c r="I75" s="960"/>
      <c r="J75" s="960"/>
      <c r="K75" s="960"/>
      <c r="L75" s="960"/>
      <c r="M75" s="960"/>
      <c r="N75" s="960"/>
      <c r="O75" s="960"/>
      <c r="P75" s="961"/>
      <c r="Q75" s="965">
        <v>1101</v>
      </c>
      <c r="R75" s="966"/>
      <c r="S75" s="966"/>
      <c r="T75" s="966"/>
      <c r="U75" s="916"/>
      <c r="V75" s="967">
        <v>1051</v>
      </c>
      <c r="W75" s="966"/>
      <c r="X75" s="966"/>
      <c r="Y75" s="966"/>
      <c r="Z75" s="916"/>
      <c r="AA75" s="967">
        <v>50</v>
      </c>
      <c r="AB75" s="966"/>
      <c r="AC75" s="966"/>
      <c r="AD75" s="966"/>
      <c r="AE75" s="916"/>
      <c r="AF75" s="967">
        <v>50</v>
      </c>
      <c r="AG75" s="966"/>
      <c r="AH75" s="966"/>
      <c r="AI75" s="966"/>
      <c r="AJ75" s="916"/>
      <c r="AK75" s="917" t="s">
        <v>588</v>
      </c>
      <c r="AL75" s="917"/>
      <c r="AM75" s="917"/>
      <c r="AN75" s="917"/>
      <c r="AO75" s="917"/>
      <c r="AP75" s="917" t="s">
        <v>608</v>
      </c>
      <c r="AQ75" s="917"/>
      <c r="AR75" s="917"/>
      <c r="AS75" s="917"/>
      <c r="AT75" s="917"/>
      <c r="AU75" s="917" t="s">
        <v>608</v>
      </c>
      <c r="AV75" s="917"/>
      <c r="AW75" s="917"/>
      <c r="AX75" s="917"/>
      <c r="AY75" s="917"/>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2">
      <c r="A76" s="263">
        <v>9</v>
      </c>
      <c r="B76" s="959" t="s">
        <v>606</v>
      </c>
      <c r="C76" s="960"/>
      <c r="D76" s="960"/>
      <c r="E76" s="960"/>
      <c r="F76" s="960"/>
      <c r="G76" s="960"/>
      <c r="H76" s="960"/>
      <c r="I76" s="960"/>
      <c r="J76" s="960"/>
      <c r="K76" s="960"/>
      <c r="L76" s="960"/>
      <c r="M76" s="960"/>
      <c r="N76" s="960"/>
      <c r="O76" s="960"/>
      <c r="P76" s="961"/>
      <c r="Q76" s="965">
        <v>748</v>
      </c>
      <c r="R76" s="966"/>
      <c r="S76" s="966"/>
      <c r="T76" s="966"/>
      <c r="U76" s="916"/>
      <c r="V76" s="967">
        <v>694</v>
      </c>
      <c r="W76" s="966"/>
      <c r="X76" s="966"/>
      <c r="Y76" s="966"/>
      <c r="Z76" s="916"/>
      <c r="AA76" s="967">
        <v>54</v>
      </c>
      <c r="AB76" s="966"/>
      <c r="AC76" s="966"/>
      <c r="AD76" s="966"/>
      <c r="AE76" s="916"/>
      <c r="AF76" s="967">
        <v>54</v>
      </c>
      <c r="AG76" s="966"/>
      <c r="AH76" s="966"/>
      <c r="AI76" s="966"/>
      <c r="AJ76" s="916"/>
      <c r="AK76" s="967" t="s">
        <v>608</v>
      </c>
      <c r="AL76" s="966"/>
      <c r="AM76" s="966"/>
      <c r="AN76" s="966"/>
      <c r="AO76" s="916"/>
      <c r="AP76" s="967" t="s">
        <v>608</v>
      </c>
      <c r="AQ76" s="966"/>
      <c r="AR76" s="966"/>
      <c r="AS76" s="966"/>
      <c r="AT76" s="916"/>
      <c r="AU76" s="967" t="s">
        <v>608</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2">
      <c r="A77" s="263">
        <v>10</v>
      </c>
      <c r="B77" s="959" t="s">
        <v>607</v>
      </c>
      <c r="C77" s="960"/>
      <c r="D77" s="960"/>
      <c r="E77" s="960"/>
      <c r="F77" s="960"/>
      <c r="G77" s="960"/>
      <c r="H77" s="960"/>
      <c r="I77" s="960"/>
      <c r="J77" s="960"/>
      <c r="K77" s="960"/>
      <c r="L77" s="960"/>
      <c r="M77" s="960"/>
      <c r="N77" s="960"/>
      <c r="O77" s="960"/>
      <c r="P77" s="961"/>
      <c r="Q77" s="965">
        <v>252648</v>
      </c>
      <c r="R77" s="966"/>
      <c r="S77" s="966"/>
      <c r="T77" s="966"/>
      <c r="U77" s="916"/>
      <c r="V77" s="967">
        <v>232839</v>
      </c>
      <c r="W77" s="966"/>
      <c r="X77" s="966"/>
      <c r="Y77" s="966"/>
      <c r="Z77" s="916"/>
      <c r="AA77" s="967">
        <v>19809</v>
      </c>
      <c r="AB77" s="966"/>
      <c r="AC77" s="966"/>
      <c r="AD77" s="966"/>
      <c r="AE77" s="916"/>
      <c r="AF77" s="967">
        <v>19809</v>
      </c>
      <c r="AG77" s="966"/>
      <c r="AH77" s="966"/>
      <c r="AI77" s="966"/>
      <c r="AJ77" s="916"/>
      <c r="AK77" s="967">
        <v>485</v>
      </c>
      <c r="AL77" s="966"/>
      <c r="AM77" s="966"/>
      <c r="AN77" s="966"/>
      <c r="AO77" s="916"/>
      <c r="AP77" s="967" t="s">
        <v>608</v>
      </c>
      <c r="AQ77" s="966"/>
      <c r="AR77" s="966"/>
      <c r="AS77" s="966"/>
      <c r="AT77" s="916"/>
      <c r="AU77" s="967" t="s">
        <v>608</v>
      </c>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2">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2">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2">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2">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2">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2">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2">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2">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2">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2">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5">
      <c r="A88" s="266" t="s">
        <v>396</v>
      </c>
      <c r="B88" s="876" t="s">
        <v>427</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c r="AG88" s="928"/>
      <c r="AH88" s="928"/>
      <c r="AI88" s="928"/>
      <c r="AJ88" s="928"/>
      <c r="AK88" s="925"/>
      <c r="AL88" s="925"/>
      <c r="AM88" s="925"/>
      <c r="AN88" s="925"/>
      <c r="AO88" s="925"/>
      <c r="AP88" s="928"/>
      <c r="AQ88" s="928"/>
      <c r="AR88" s="928"/>
      <c r="AS88" s="928"/>
      <c r="AT88" s="928"/>
      <c r="AU88" s="928"/>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396</v>
      </c>
      <c r="BR102" s="876" t="s">
        <v>428</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429</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430</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431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07" t="s">
        <v>433</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434</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2">
      <c r="A109" s="1000" t="s">
        <v>435</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436</v>
      </c>
      <c r="AB109" s="981"/>
      <c r="AC109" s="981"/>
      <c r="AD109" s="981"/>
      <c r="AE109" s="982"/>
      <c r="AF109" s="980" t="s">
        <v>437</v>
      </c>
      <c r="AG109" s="981"/>
      <c r="AH109" s="981"/>
      <c r="AI109" s="981"/>
      <c r="AJ109" s="982"/>
      <c r="AK109" s="980" t="s">
        <v>312</v>
      </c>
      <c r="AL109" s="981"/>
      <c r="AM109" s="981"/>
      <c r="AN109" s="981"/>
      <c r="AO109" s="982"/>
      <c r="AP109" s="980" t="s">
        <v>438</v>
      </c>
      <c r="AQ109" s="981"/>
      <c r="AR109" s="981"/>
      <c r="AS109" s="981"/>
      <c r="AT109" s="983"/>
      <c r="AU109" s="1000" t="s">
        <v>435</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436</v>
      </c>
      <c r="BR109" s="981"/>
      <c r="BS109" s="981"/>
      <c r="BT109" s="981"/>
      <c r="BU109" s="982"/>
      <c r="BV109" s="980" t="s">
        <v>437</v>
      </c>
      <c r="BW109" s="981"/>
      <c r="BX109" s="981"/>
      <c r="BY109" s="981"/>
      <c r="BZ109" s="982"/>
      <c r="CA109" s="980" t="s">
        <v>312</v>
      </c>
      <c r="CB109" s="981"/>
      <c r="CC109" s="981"/>
      <c r="CD109" s="981"/>
      <c r="CE109" s="982"/>
      <c r="CF109" s="1001" t="s">
        <v>438</v>
      </c>
      <c r="CG109" s="1001"/>
      <c r="CH109" s="1001"/>
      <c r="CI109" s="1001"/>
      <c r="CJ109" s="1001"/>
      <c r="CK109" s="980" t="s">
        <v>439</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436</v>
      </c>
      <c r="DH109" s="981"/>
      <c r="DI109" s="981"/>
      <c r="DJ109" s="981"/>
      <c r="DK109" s="982"/>
      <c r="DL109" s="980" t="s">
        <v>437</v>
      </c>
      <c r="DM109" s="981"/>
      <c r="DN109" s="981"/>
      <c r="DO109" s="981"/>
      <c r="DP109" s="982"/>
      <c r="DQ109" s="980" t="s">
        <v>312</v>
      </c>
      <c r="DR109" s="981"/>
      <c r="DS109" s="981"/>
      <c r="DT109" s="981"/>
      <c r="DU109" s="982"/>
      <c r="DV109" s="980" t="s">
        <v>438</v>
      </c>
      <c r="DW109" s="981"/>
      <c r="DX109" s="981"/>
      <c r="DY109" s="981"/>
      <c r="DZ109" s="983"/>
    </row>
    <row r="110" spans="1:131" s="248" customFormat="1" ht="26.25" customHeight="1" x14ac:dyDescent="0.2">
      <c r="A110" s="984" t="s">
        <v>440</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457042</v>
      </c>
      <c r="AB110" s="988"/>
      <c r="AC110" s="988"/>
      <c r="AD110" s="988"/>
      <c r="AE110" s="989"/>
      <c r="AF110" s="990">
        <v>485702</v>
      </c>
      <c r="AG110" s="988"/>
      <c r="AH110" s="988"/>
      <c r="AI110" s="988"/>
      <c r="AJ110" s="989"/>
      <c r="AK110" s="990">
        <v>519969</v>
      </c>
      <c r="AL110" s="988"/>
      <c r="AM110" s="988"/>
      <c r="AN110" s="988"/>
      <c r="AO110" s="989"/>
      <c r="AP110" s="991">
        <v>17.7</v>
      </c>
      <c r="AQ110" s="992"/>
      <c r="AR110" s="992"/>
      <c r="AS110" s="992"/>
      <c r="AT110" s="993"/>
      <c r="AU110" s="994" t="s">
        <v>72</v>
      </c>
      <c r="AV110" s="995"/>
      <c r="AW110" s="995"/>
      <c r="AX110" s="995"/>
      <c r="AY110" s="995"/>
      <c r="AZ110" s="1036" t="s">
        <v>441</v>
      </c>
      <c r="BA110" s="985"/>
      <c r="BB110" s="985"/>
      <c r="BC110" s="985"/>
      <c r="BD110" s="985"/>
      <c r="BE110" s="985"/>
      <c r="BF110" s="985"/>
      <c r="BG110" s="985"/>
      <c r="BH110" s="985"/>
      <c r="BI110" s="985"/>
      <c r="BJ110" s="985"/>
      <c r="BK110" s="985"/>
      <c r="BL110" s="985"/>
      <c r="BM110" s="985"/>
      <c r="BN110" s="985"/>
      <c r="BO110" s="985"/>
      <c r="BP110" s="986"/>
      <c r="BQ110" s="1022">
        <v>5336464</v>
      </c>
      <c r="BR110" s="1023"/>
      <c r="BS110" s="1023"/>
      <c r="BT110" s="1023"/>
      <c r="BU110" s="1023"/>
      <c r="BV110" s="1023">
        <v>6029988</v>
      </c>
      <c r="BW110" s="1023"/>
      <c r="BX110" s="1023"/>
      <c r="BY110" s="1023"/>
      <c r="BZ110" s="1023"/>
      <c r="CA110" s="1023">
        <v>6397718</v>
      </c>
      <c r="CB110" s="1023"/>
      <c r="CC110" s="1023"/>
      <c r="CD110" s="1023"/>
      <c r="CE110" s="1023"/>
      <c r="CF110" s="1037">
        <v>217.5</v>
      </c>
      <c r="CG110" s="1038"/>
      <c r="CH110" s="1038"/>
      <c r="CI110" s="1038"/>
      <c r="CJ110" s="1038"/>
      <c r="CK110" s="1039" t="s">
        <v>442</v>
      </c>
      <c r="CL110" s="1040"/>
      <c r="CM110" s="1019" t="s">
        <v>443</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444</v>
      </c>
      <c r="DH110" s="1023"/>
      <c r="DI110" s="1023"/>
      <c r="DJ110" s="1023"/>
      <c r="DK110" s="1023"/>
      <c r="DL110" s="1023" t="s">
        <v>445</v>
      </c>
      <c r="DM110" s="1023"/>
      <c r="DN110" s="1023"/>
      <c r="DO110" s="1023"/>
      <c r="DP110" s="1023"/>
      <c r="DQ110" s="1023" t="s">
        <v>130</v>
      </c>
      <c r="DR110" s="1023"/>
      <c r="DS110" s="1023"/>
      <c r="DT110" s="1023"/>
      <c r="DU110" s="1023"/>
      <c r="DV110" s="1024" t="s">
        <v>444</v>
      </c>
      <c r="DW110" s="1024"/>
      <c r="DX110" s="1024"/>
      <c r="DY110" s="1024"/>
      <c r="DZ110" s="1025"/>
    </row>
    <row r="111" spans="1:131" s="248" customFormat="1" ht="26.25" customHeight="1" x14ac:dyDescent="0.2">
      <c r="A111" s="1026" t="s">
        <v>446</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445</v>
      </c>
      <c r="AB111" s="1030"/>
      <c r="AC111" s="1030"/>
      <c r="AD111" s="1030"/>
      <c r="AE111" s="1031"/>
      <c r="AF111" s="1032" t="s">
        <v>447</v>
      </c>
      <c r="AG111" s="1030"/>
      <c r="AH111" s="1030"/>
      <c r="AI111" s="1030"/>
      <c r="AJ111" s="1031"/>
      <c r="AK111" s="1032" t="s">
        <v>130</v>
      </c>
      <c r="AL111" s="1030"/>
      <c r="AM111" s="1030"/>
      <c r="AN111" s="1030"/>
      <c r="AO111" s="1031"/>
      <c r="AP111" s="1033" t="s">
        <v>445</v>
      </c>
      <c r="AQ111" s="1034"/>
      <c r="AR111" s="1034"/>
      <c r="AS111" s="1034"/>
      <c r="AT111" s="1035"/>
      <c r="AU111" s="996"/>
      <c r="AV111" s="997"/>
      <c r="AW111" s="997"/>
      <c r="AX111" s="997"/>
      <c r="AY111" s="997"/>
      <c r="AZ111" s="1045" t="s">
        <v>448</v>
      </c>
      <c r="BA111" s="1046"/>
      <c r="BB111" s="1046"/>
      <c r="BC111" s="1046"/>
      <c r="BD111" s="1046"/>
      <c r="BE111" s="1046"/>
      <c r="BF111" s="1046"/>
      <c r="BG111" s="1046"/>
      <c r="BH111" s="1046"/>
      <c r="BI111" s="1046"/>
      <c r="BJ111" s="1046"/>
      <c r="BK111" s="1046"/>
      <c r="BL111" s="1046"/>
      <c r="BM111" s="1046"/>
      <c r="BN111" s="1046"/>
      <c r="BO111" s="1046"/>
      <c r="BP111" s="1047"/>
      <c r="BQ111" s="1015" t="s">
        <v>445</v>
      </c>
      <c r="BR111" s="1016"/>
      <c r="BS111" s="1016"/>
      <c r="BT111" s="1016"/>
      <c r="BU111" s="1016"/>
      <c r="BV111" s="1016" t="s">
        <v>130</v>
      </c>
      <c r="BW111" s="1016"/>
      <c r="BX111" s="1016"/>
      <c r="BY111" s="1016"/>
      <c r="BZ111" s="1016"/>
      <c r="CA111" s="1016">
        <v>25308</v>
      </c>
      <c r="CB111" s="1016"/>
      <c r="CC111" s="1016"/>
      <c r="CD111" s="1016"/>
      <c r="CE111" s="1016"/>
      <c r="CF111" s="1010">
        <v>0.9</v>
      </c>
      <c r="CG111" s="1011"/>
      <c r="CH111" s="1011"/>
      <c r="CI111" s="1011"/>
      <c r="CJ111" s="1011"/>
      <c r="CK111" s="1041"/>
      <c r="CL111" s="1042"/>
      <c r="CM111" s="1012" t="s">
        <v>449</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130</v>
      </c>
      <c r="DH111" s="1016"/>
      <c r="DI111" s="1016"/>
      <c r="DJ111" s="1016"/>
      <c r="DK111" s="1016"/>
      <c r="DL111" s="1016" t="s">
        <v>450</v>
      </c>
      <c r="DM111" s="1016"/>
      <c r="DN111" s="1016"/>
      <c r="DO111" s="1016"/>
      <c r="DP111" s="1016"/>
      <c r="DQ111" s="1016" t="s">
        <v>445</v>
      </c>
      <c r="DR111" s="1016"/>
      <c r="DS111" s="1016"/>
      <c r="DT111" s="1016"/>
      <c r="DU111" s="1016"/>
      <c r="DV111" s="1017" t="s">
        <v>445</v>
      </c>
      <c r="DW111" s="1017"/>
      <c r="DX111" s="1017"/>
      <c r="DY111" s="1017"/>
      <c r="DZ111" s="1018"/>
    </row>
    <row r="112" spans="1:131" s="248" customFormat="1" ht="26.25" customHeight="1" x14ac:dyDescent="0.2">
      <c r="A112" s="1048" t="s">
        <v>451</v>
      </c>
      <c r="B112" s="1049"/>
      <c r="C112" s="1046" t="s">
        <v>452</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445</v>
      </c>
      <c r="AB112" s="1055"/>
      <c r="AC112" s="1055"/>
      <c r="AD112" s="1055"/>
      <c r="AE112" s="1056"/>
      <c r="AF112" s="1057" t="s">
        <v>445</v>
      </c>
      <c r="AG112" s="1055"/>
      <c r="AH112" s="1055"/>
      <c r="AI112" s="1055"/>
      <c r="AJ112" s="1056"/>
      <c r="AK112" s="1057" t="s">
        <v>445</v>
      </c>
      <c r="AL112" s="1055"/>
      <c r="AM112" s="1055"/>
      <c r="AN112" s="1055"/>
      <c r="AO112" s="1056"/>
      <c r="AP112" s="1058" t="s">
        <v>450</v>
      </c>
      <c r="AQ112" s="1059"/>
      <c r="AR112" s="1059"/>
      <c r="AS112" s="1059"/>
      <c r="AT112" s="1060"/>
      <c r="AU112" s="996"/>
      <c r="AV112" s="997"/>
      <c r="AW112" s="997"/>
      <c r="AX112" s="997"/>
      <c r="AY112" s="997"/>
      <c r="AZ112" s="1045" t="s">
        <v>453</v>
      </c>
      <c r="BA112" s="1046"/>
      <c r="BB112" s="1046"/>
      <c r="BC112" s="1046"/>
      <c r="BD112" s="1046"/>
      <c r="BE112" s="1046"/>
      <c r="BF112" s="1046"/>
      <c r="BG112" s="1046"/>
      <c r="BH112" s="1046"/>
      <c r="BI112" s="1046"/>
      <c r="BJ112" s="1046"/>
      <c r="BK112" s="1046"/>
      <c r="BL112" s="1046"/>
      <c r="BM112" s="1046"/>
      <c r="BN112" s="1046"/>
      <c r="BO112" s="1046"/>
      <c r="BP112" s="1047"/>
      <c r="BQ112" s="1015">
        <v>1876259</v>
      </c>
      <c r="BR112" s="1016"/>
      <c r="BS112" s="1016"/>
      <c r="BT112" s="1016"/>
      <c r="BU112" s="1016"/>
      <c r="BV112" s="1016">
        <v>1836052</v>
      </c>
      <c r="BW112" s="1016"/>
      <c r="BX112" s="1016"/>
      <c r="BY112" s="1016"/>
      <c r="BZ112" s="1016"/>
      <c r="CA112" s="1016">
        <v>1783994</v>
      </c>
      <c r="CB112" s="1016"/>
      <c r="CC112" s="1016"/>
      <c r="CD112" s="1016"/>
      <c r="CE112" s="1016"/>
      <c r="CF112" s="1010">
        <v>60.7</v>
      </c>
      <c r="CG112" s="1011"/>
      <c r="CH112" s="1011"/>
      <c r="CI112" s="1011"/>
      <c r="CJ112" s="1011"/>
      <c r="CK112" s="1041"/>
      <c r="CL112" s="1042"/>
      <c r="CM112" s="1012" t="s">
        <v>454</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130</v>
      </c>
      <c r="DH112" s="1016"/>
      <c r="DI112" s="1016"/>
      <c r="DJ112" s="1016"/>
      <c r="DK112" s="1016"/>
      <c r="DL112" s="1016" t="s">
        <v>447</v>
      </c>
      <c r="DM112" s="1016"/>
      <c r="DN112" s="1016"/>
      <c r="DO112" s="1016"/>
      <c r="DP112" s="1016"/>
      <c r="DQ112" s="1016" t="s">
        <v>445</v>
      </c>
      <c r="DR112" s="1016"/>
      <c r="DS112" s="1016"/>
      <c r="DT112" s="1016"/>
      <c r="DU112" s="1016"/>
      <c r="DV112" s="1017" t="s">
        <v>444</v>
      </c>
      <c r="DW112" s="1017"/>
      <c r="DX112" s="1017"/>
      <c r="DY112" s="1017"/>
      <c r="DZ112" s="1018"/>
    </row>
    <row r="113" spans="1:130" s="248" customFormat="1" ht="26.25" customHeight="1" x14ac:dyDescent="0.2">
      <c r="A113" s="1050"/>
      <c r="B113" s="1051"/>
      <c r="C113" s="1046" t="s">
        <v>455</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216553</v>
      </c>
      <c r="AB113" s="1030"/>
      <c r="AC113" s="1030"/>
      <c r="AD113" s="1030"/>
      <c r="AE113" s="1031"/>
      <c r="AF113" s="1032">
        <v>159285</v>
      </c>
      <c r="AG113" s="1030"/>
      <c r="AH113" s="1030"/>
      <c r="AI113" s="1030"/>
      <c r="AJ113" s="1031"/>
      <c r="AK113" s="1032">
        <v>163401</v>
      </c>
      <c r="AL113" s="1030"/>
      <c r="AM113" s="1030"/>
      <c r="AN113" s="1030"/>
      <c r="AO113" s="1031"/>
      <c r="AP113" s="1033">
        <v>5.6</v>
      </c>
      <c r="AQ113" s="1034"/>
      <c r="AR113" s="1034"/>
      <c r="AS113" s="1034"/>
      <c r="AT113" s="1035"/>
      <c r="AU113" s="996"/>
      <c r="AV113" s="997"/>
      <c r="AW113" s="997"/>
      <c r="AX113" s="997"/>
      <c r="AY113" s="997"/>
      <c r="AZ113" s="1045" t="s">
        <v>456</v>
      </c>
      <c r="BA113" s="1046"/>
      <c r="BB113" s="1046"/>
      <c r="BC113" s="1046"/>
      <c r="BD113" s="1046"/>
      <c r="BE113" s="1046"/>
      <c r="BF113" s="1046"/>
      <c r="BG113" s="1046"/>
      <c r="BH113" s="1046"/>
      <c r="BI113" s="1046"/>
      <c r="BJ113" s="1046"/>
      <c r="BK113" s="1046"/>
      <c r="BL113" s="1046"/>
      <c r="BM113" s="1046"/>
      <c r="BN113" s="1046"/>
      <c r="BO113" s="1046"/>
      <c r="BP113" s="1047"/>
      <c r="BQ113" s="1015" t="s">
        <v>445</v>
      </c>
      <c r="BR113" s="1016"/>
      <c r="BS113" s="1016"/>
      <c r="BT113" s="1016"/>
      <c r="BU113" s="1016"/>
      <c r="BV113" s="1016" t="s">
        <v>130</v>
      </c>
      <c r="BW113" s="1016"/>
      <c r="BX113" s="1016"/>
      <c r="BY113" s="1016"/>
      <c r="BZ113" s="1016"/>
      <c r="CA113" s="1016" t="s">
        <v>130</v>
      </c>
      <c r="CB113" s="1016"/>
      <c r="CC113" s="1016"/>
      <c r="CD113" s="1016"/>
      <c r="CE113" s="1016"/>
      <c r="CF113" s="1010" t="s">
        <v>445</v>
      </c>
      <c r="CG113" s="1011"/>
      <c r="CH113" s="1011"/>
      <c r="CI113" s="1011"/>
      <c r="CJ113" s="1011"/>
      <c r="CK113" s="1041"/>
      <c r="CL113" s="1042"/>
      <c r="CM113" s="1012" t="s">
        <v>457</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130</v>
      </c>
      <c r="DH113" s="1055"/>
      <c r="DI113" s="1055"/>
      <c r="DJ113" s="1055"/>
      <c r="DK113" s="1056"/>
      <c r="DL113" s="1057" t="s">
        <v>458</v>
      </c>
      <c r="DM113" s="1055"/>
      <c r="DN113" s="1055"/>
      <c r="DO113" s="1055"/>
      <c r="DP113" s="1056"/>
      <c r="DQ113" s="1057" t="s">
        <v>130</v>
      </c>
      <c r="DR113" s="1055"/>
      <c r="DS113" s="1055"/>
      <c r="DT113" s="1055"/>
      <c r="DU113" s="1056"/>
      <c r="DV113" s="1058" t="s">
        <v>130</v>
      </c>
      <c r="DW113" s="1059"/>
      <c r="DX113" s="1059"/>
      <c r="DY113" s="1059"/>
      <c r="DZ113" s="1060"/>
    </row>
    <row r="114" spans="1:130" s="248" customFormat="1" ht="26.25" customHeight="1" x14ac:dyDescent="0.2">
      <c r="A114" s="1050"/>
      <c r="B114" s="1051"/>
      <c r="C114" s="1046" t="s">
        <v>459</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t="s">
        <v>130</v>
      </c>
      <c r="AB114" s="1055"/>
      <c r="AC114" s="1055"/>
      <c r="AD114" s="1055"/>
      <c r="AE114" s="1056"/>
      <c r="AF114" s="1057" t="s">
        <v>445</v>
      </c>
      <c r="AG114" s="1055"/>
      <c r="AH114" s="1055"/>
      <c r="AI114" s="1055"/>
      <c r="AJ114" s="1056"/>
      <c r="AK114" s="1057" t="s">
        <v>450</v>
      </c>
      <c r="AL114" s="1055"/>
      <c r="AM114" s="1055"/>
      <c r="AN114" s="1055"/>
      <c r="AO114" s="1056"/>
      <c r="AP114" s="1058" t="s">
        <v>130</v>
      </c>
      <c r="AQ114" s="1059"/>
      <c r="AR114" s="1059"/>
      <c r="AS114" s="1059"/>
      <c r="AT114" s="1060"/>
      <c r="AU114" s="996"/>
      <c r="AV114" s="997"/>
      <c r="AW114" s="997"/>
      <c r="AX114" s="997"/>
      <c r="AY114" s="997"/>
      <c r="AZ114" s="1045" t="s">
        <v>460</v>
      </c>
      <c r="BA114" s="1046"/>
      <c r="BB114" s="1046"/>
      <c r="BC114" s="1046"/>
      <c r="BD114" s="1046"/>
      <c r="BE114" s="1046"/>
      <c r="BF114" s="1046"/>
      <c r="BG114" s="1046"/>
      <c r="BH114" s="1046"/>
      <c r="BI114" s="1046"/>
      <c r="BJ114" s="1046"/>
      <c r="BK114" s="1046"/>
      <c r="BL114" s="1046"/>
      <c r="BM114" s="1046"/>
      <c r="BN114" s="1046"/>
      <c r="BO114" s="1046"/>
      <c r="BP114" s="1047"/>
      <c r="BQ114" s="1015">
        <v>381278</v>
      </c>
      <c r="BR114" s="1016"/>
      <c r="BS114" s="1016"/>
      <c r="BT114" s="1016"/>
      <c r="BU114" s="1016"/>
      <c r="BV114" s="1016">
        <v>407485</v>
      </c>
      <c r="BW114" s="1016"/>
      <c r="BX114" s="1016"/>
      <c r="BY114" s="1016"/>
      <c r="BZ114" s="1016"/>
      <c r="CA114" s="1016">
        <v>403218</v>
      </c>
      <c r="CB114" s="1016"/>
      <c r="CC114" s="1016"/>
      <c r="CD114" s="1016"/>
      <c r="CE114" s="1016"/>
      <c r="CF114" s="1010">
        <v>13.7</v>
      </c>
      <c r="CG114" s="1011"/>
      <c r="CH114" s="1011"/>
      <c r="CI114" s="1011"/>
      <c r="CJ114" s="1011"/>
      <c r="CK114" s="1041"/>
      <c r="CL114" s="1042"/>
      <c r="CM114" s="1012" t="s">
        <v>461</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445</v>
      </c>
      <c r="DH114" s="1055"/>
      <c r="DI114" s="1055"/>
      <c r="DJ114" s="1055"/>
      <c r="DK114" s="1056"/>
      <c r="DL114" s="1057" t="s">
        <v>458</v>
      </c>
      <c r="DM114" s="1055"/>
      <c r="DN114" s="1055"/>
      <c r="DO114" s="1055"/>
      <c r="DP114" s="1056"/>
      <c r="DQ114" s="1057" t="s">
        <v>130</v>
      </c>
      <c r="DR114" s="1055"/>
      <c r="DS114" s="1055"/>
      <c r="DT114" s="1055"/>
      <c r="DU114" s="1056"/>
      <c r="DV114" s="1058" t="s">
        <v>130</v>
      </c>
      <c r="DW114" s="1059"/>
      <c r="DX114" s="1059"/>
      <c r="DY114" s="1059"/>
      <c r="DZ114" s="1060"/>
    </row>
    <row r="115" spans="1:130" s="248" customFormat="1" ht="26.25" customHeight="1" x14ac:dyDescent="0.2">
      <c r="A115" s="1050"/>
      <c r="B115" s="1051"/>
      <c r="C115" s="1046" t="s">
        <v>462</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1606</v>
      </c>
      <c r="AB115" s="1030"/>
      <c r="AC115" s="1030"/>
      <c r="AD115" s="1030"/>
      <c r="AE115" s="1031"/>
      <c r="AF115" s="1032">
        <v>1182</v>
      </c>
      <c r="AG115" s="1030"/>
      <c r="AH115" s="1030"/>
      <c r="AI115" s="1030"/>
      <c r="AJ115" s="1031"/>
      <c r="AK115" s="1032">
        <v>1019</v>
      </c>
      <c r="AL115" s="1030"/>
      <c r="AM115" s="1030"/>
      <c r="AN115" s="1030"/>
      <c r="AO115" s="1031"/>
      <c r="AP115" s="1033">
        <v>0</v>
      </c>
      <c r="AQ115" s="1034"/>
      <c r="AR115" s="1034"/>
      <c r="AS115" s="1034"/>
      <c r="AT115" s="1035"/>
      <c r="AU115" s="996"/>
      <c r="AV115" s="997"/>
      <c r="AW115" s="997"/>
      <c r="AX115" s="997"/>
      <c r="AY115" s="997"/>
      <c r="AZ115" s="1045" t="s">
        <v>463</v>
      </c>
      <c r="BA115" s="1046"/>
      <c r="BB115" s="1046"/>
      <c r="BC115" s="1046"/>
      <c r="BD115" s="1046"/>
      <c r="BE115" s="1046"/>
      <c r="BF115" s="1046"/>
      <c r="BG115" s="1046"/>
      <c r="BH115" s="1046"/>
      <c r="BI115" s="1046"/>
      <c r="BJ115" s="1046"/>
      <c r="BK115" s="1046"/>
      <c r="BL115" s="1046"/>
      <c r="BM115" s="1046"/>
      <c r="BN115" s="1046"/>
      <c r="BO115" s="1046"/>
      <c r="BP115" s="1047"/>
      <c r="BQ115" s="1015" t="s">
        <v>130</v>
      </c>
      <c r="BR115" s="1016"/>
      <c r="BS115" s="1016"/>
      <c r="BT115" s="1016"/>
      <c r="BU115" s="1016"/>
      <c r="BV115" s="1016" t="s">
        <v>445</v>
      </c>
      <c r="BW115" s="1016"/>
      <c r="BX115" s="1016"/>
      <c r="BY115" s="1016"/>
      <c r="BZ115" s="1016"/>
      <c r="CA115" s="1016" t="s">
        <v>445</v>
      </c>
      <c r="CB115" s="1016"/>
      <c r="CC115" s="1016"/>
      <c r="CD115" s="1016"/>
      <c r="CE115" s="1016"/>
      <c r="CF115" s="1010" t="s">
        <v>447</v>
      </c>
      <c r="CG115" s="1011"/>
      <c r="CH115" s="1011"/>
      <c r="CI115" s="1011"/>
      <c r="CJ115" s="1011"/>
      <c r="CK115" s="1041"/>
      <c r="CL115" s="1042"/>
      <c r="CM115" s="1045" t="s">
        <v>464</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450</v>
      </c>
      <c r="DH115" s="1055"/>
      <c r="DI115" s="1055"/>
      <c r="DJ115" s="1055"/>
      <c r="DK115" s="1056"/>
      <c r="DL115" s="1057" t="s">
        <v>130</v>
      </c>
      <c r="DM115" s="1055"/>
      <c r="DN115" s="1055"/>
      <c r="DO115" s="1055"/>
      <c r="DP115" s="1056"/>
      <c r="DQ115" s="1057" t="s">
        <v>445</v>
      </c>
      <c r="DR115" s="1055"/>
      <c r="DS115" s="1055"/>
      <c r="DT115" s="1055"/>
      <c r="DU115" s="1056"/>
      <c r="DV115" s="1058" t="s">
        <v>130</v>
      </c>
      <c r="DW115" s="1059"/>
      <c r="DX115" s="1059"/>
      <c r="DY115" s="1059"/>
      <c r="DZ115" s="1060"/>
    </row>
    <row r="116" spans="1:130" s="248" customFormat="1" ht="26.25" customHeight="1" x14ac:dyDescent="0.2">
      <c r="A116" s="1052"/>
      <c r="B116" s="1053"/>
      <c r="C116" s="1061" t="s">
        <v>465</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33</v>
      </c>
      <c r="AB116" s="1055"/>
      <c r="AC116" s="1055"/>
      <c r="AD116" s="1055"/>
      <c r="AE116" s="1056"/>
      <c r="AF116" s="1057">
        <v>39</v>
      </c>
      <c r="AG116" s="1055"/>
      <c r="AH116" s="1055"/>
      <c r="AI116" s="1055"/>
      <c r="AJ116" s="1056"/>
      <c r="AK116" s="1057">
        <v>39</v>
      </c>
      <c r="AL116" s="1055"/>
      <c r="AM116" s="1055"/>
      <c r="AN116" s="1055"/>
      <c r="AO116" s="1056"/>
      <c r="AP116" s="1058">
        <v>0</v>
      </c>
      <c r="AQ116" s="1059"/>
      <c r="AR116" s="1059"/>
      <c r="AS116" s="1059"/>
      <c r="AT116" s="1060"/>
      <c r="AU116" s="996"/>
      <c r="AV116" s="997"/>
      <c r="AW116" s="997"/>
      <c r="AX116" s="997"/>
      <c r="AY116" s="997"/>
      <c r="AZ116" s="1063" t="s">
        <v>466</v>
      </c>
      <c r="BA116" s="1064"/>
      <c r="BB116" s="1064"/>
      <c r="BC116" s="1064"/>
      <c r="BD116" s="1064"/>
      <c r="BE116" s="1064"/>
      <c r="BF116" s="1064"/>
      <c r="BG116" s="1064"/>
      <c r="BH116" s="1064"/>
      <c r="BI116" s="1064"/>
      <c r="BJ116" s="1064"/>
      <c r="BK116" s="1064"/>
      <c r="BL116" s="1064"/>
      <c r="BM116" s="1064"/>
      <c r="BN116" s="1064"/>
      <c r="BO116" s="1064"/>
      <c r="BP116" s="1065"/>
      <c r="BQ116" s="1015" t="s">
        <v>130</v>
      </c>
      <c r="BR116" s="1016"/>
      <c r="BS116" s="1016"/>
      <c r="BT116" s="1016"/>
      <c r="BU116" s="1016"/>
      <c r="BV116" s="1016" t="s">
        <v>445</v>
      </c>
      <c r="BW116" s="1016"/>
      <c r="BX116" s="1016"/>
      <c r="BY116" s="1016"/>
      <c r="BZ116" s="1016"/>
      <c r="CA116" s="1016" t="s">
        <v>130</v>
      </c>
      <c r="CB116" s="1016"/>
      <c r="CC116" s="1016"/>
      <c r="CD116" s="1016"/>
      <c r="CE116" s="1016"/>
      <c r="CF116" s="1010" t="s">
        <v>445</v>
      </c>
      <c r="CG116" s="1011"/>
      <c r="CH116" s="1011"/>
      <c r="CI116" s="1011"/>
      <c r="CJ116" s="1011"/>
      <c r="CK116" s="1041"/>
      <c r="CL116" s="1042"/>
      <c r="CM116" s="1012" t="s">
        <v>467</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445</v>
      </c>
      <c r="DH116" s="1055"/>
      <c r="DI116" s="1055"/>
      <c r="DJ116" s="1055"/>
      <c r="DK116" s="1056"/>
      <c r="DL116" s="1057" t="s">
        <v>450</v>
      </c>
      <c r="DM116" s="1055"/>
      <c r="DN116" s="1055"/>
      <c r="DO116" s="1055"/>
      <c r="DP116" s="1056"/>
      <c r="DQ116" s="1057" t="s">
        <v>445</v>
      </c>
      <c r="DR116" s="1055"/>
      <c r="DS116" s="1055"/>
      <c r="DT116" s="1055"/>
      <c r="DU116" s="1056"/>
      <c r="DV116" s="1058" t="s">
        <v>445</v>
      </c>
      <c r="DW116" s="1059"/>
      <c r="DX116" s="1059"/>
      <c r="DY116" s="1059"/>
      <c r="DZ116" s="1060"/>
    </row>
    <row r="117" spans="1:130" s="248" customFormat="1" ht="26.25" customHeight="1" x14ac:dyDescent="0.2">
      <c r="A117" s="1000" t="s">
        <v>191</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468</v>
      </c>
      <c r="Z117" s="982"/>
      <c r="AA117" s="1072">
        <v>675234</v>
      </c>
      <c r="AB117" s="1073"/>
      <c r="AC117" s="1073"/>
      <c r="AD117" s="1073"/>
      <c r="AE117" s="1074"/>
      <c r="AF117" s="1075">
        <v>646208</v>
      </c>
      <c r="AG117" s="1073"/>
      <c r="AH117" s="1073"/>
      <c r="AI117" s="1073"/>
      <c r="AJ117" s="1074"/>
      <c r="AK117" s="1075">
        <v>684428</v>
      </c>
      <c r="AL117" s="1073"/>
      <c r="AM117" s="1073"/>
      <c r="AN117" s="1073"/>
      <c r="AO117" s="1074"/>
      <c r="AP117" s="1076"/>
      <c r="AQ117" s="1077"/>
      <c r="AR117" s="1077"/>
      <c r="AS117" s="1077"/>
      <c r="AT117" s="1078"/>
      <c r="AU117" s="996"/>
      <c r="AV117" s="997"/>
      <c r="AW117" s="997"/>
      <c r="AX117" s="997"/>
      <c r="AY117" s="997"/>
      <c r="AZ117" s="1063" t="s">
        <v>469</v>
      </c>
      <c r="BA117" s="1064"/>
      <c r="BB117" s="1064"/>
      <c r="BC117" s="1064"/>
      <c r="BD117" s="1064"/>
      <c r="BE117" s="1064"/>
      <c r="BF117" s="1064"/>
      <c r="BG117" s="1064"/>
      <c r="BH117" s="1064"/>
      <c r="BI117" s="1064"/>
      <c r="BJ117" s="1064"/>
      <c r="BK117" s="1064"/>
      <c r="BL117" s="1064"/>
      <c r="BM117" s="1064"/>
      <c r="BN117" s="1064"/>
      <c r="BO117" s="1064"/>
      <c r="BP117" s="1065"/>
      <c r="BQ117" s="1015" t="s">
        <v>445</v>
      </c>
      <c r="BR117" s="1016"/>
      <c r="BS117" s="1016"/>
      <c r="BT117" s="1016"/>
      <c r="BU117" s="1016"/>
      <c r="BV117" s="1016" t="s">
        <v>130</v>
      </c>
      <c r="BW117" s="1016"/>
      <c r="BX117" s="1016"/>
      <c r="BY117" s="1016"/>
      <c r="BZ117" s="1016"/>
      <c r="CA117" s="1016" t="s">
        <v>444</v>
      </c>
      <c r="CB117" s="1016"/>
      <c r="CC117" s="1016"/>
      <c r="CD117" s="1016"/>
      <c r="CE117" s="1016"/>
      <c r="CF117" s="1010" t="s">
        <v>445</v>
      </c>
      <c r="CG117" s="1011"/>
      <c r="CH117" s="1011"/>
      <c r="CI117" s="1011"/>
      <c r="CJ117" s="1011"/>
      <c r="CK117" s="1041"/>
      <c r="CL117" s="1042"/>
      <c r="CM117" s="1012" t="s">
        <v>470</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130</v>
      </c>
      <c r="DH117" s="1055"/>
      <c r="DI117" s="1055"/>
      <c r="DJ117" s="1055"/>
      <c r="DK117" s="1056"/>
      <c r="DL117" s="1057" t="s">
        <v>445</v>
      </c>
      <c r="DM117" s="1055"/>
      <c r="DN117" s="1055"/>
      <c r="DO117" s="1055"/>
      <c r="DP117" s="1056"/>
      <c r="DQ117" s="1057">
        <v>25308</v>
      </c>
      <c r="DR117" s="1055"/>
      <c r="DS117" s="1055"/>
      <c r="DT117" s="1055"/>
      <c r="DU117" s="1056"/>
      <c r="DV117" s="1058">
        <v>0.9</v>
      </c>
      <c r="DW117" s="1059"/>
      <c r="DX117" s="1059"/>
      <c r="DY117" s="1059"/>
      <c r="DZ117" s="1060"/>
    </row>
    <row r="118" spans="1:130" s="248" customFormat="1" ht="26.25" customHeight="1" x14ac:dyDescent="0.2">
      <c r="A118" s="1000" t="s">
        <v>439</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436</v>
      </c>
      <c r="AB118" s="981"/>
      <c r="AC118" s="981"/>
      <c r="AD118" s="981"/>
      <c r="AE118" s="982"/>
      <c r="AF118" s="980" t="s">
        <v>437</v>
      </c>
      <c r="AG118" s="981"/>
      <c r="AH118" s="981"/>
      <c r="AI118" s="981"/>
      <c r="AJ118" s="982"/>
      <c r="AK118" s="980" t="s">
        <v>312</v>
      </c>
      <c r="AL118" s="981"/>
      <c r="AM118" s="981"/>
      <c r="AN118" s="981"/>
      <c r="AO118" s="982"/>
      <c r="AP118" s="1067" t="s">
        <v>438</v>
      </c>
      <c r="AQ118" s="1068"/>
      <c r="AR118" s="1068"/>
      <c r="AS118" s="1068"/>
      <c r="AT118" s="1069"/>
      <c r="AU118" s="996"/>
      <c r="AV118" s="997"/>
      <c r="AW118" s="997"/>
      <c r="AX118" s="997"/>
      <c r="AY118" s="997"/>
      <c r="AZ118" s="1070" t="s">
        <v>471</v>
      </c>
      <c r="BA118" s="1061"/>
      <c r="BB118" s="1061"/>
      <c r="BC118" s="1061"/>
      <c r="BD118" s="1061"/>
      <c r="BE118" s="1061"/>
      <c r="BF118" s="1061"/>
      <c r="BG118" s="1061"/>
      <c r="BH118" s="1061"/>
      <c r="BI118" s="1061"/>
      <c r="BJ118" s="1061"/>
      <c r="BK118" s="1061"/>
      <c r="BL118" s="1061"/>
      <c r="BM118" s="1061"/>
      <c r="BN118" s="1061"/>
      <c r="BO118" s="1061"/>
      <c r="BP118" s="1062"/>
      <c r="BQ118" s="1093" t="s">
        <v>445</v>
      </c>
      <c r="BR118" s="1094"/>
      <c r="BS118" s="1094"/>
      <c r="BT118" s="1094"/>
      <c r="BU118" s="1094"/>
      <c r="BV118" s="1094" t="s">
        <v>445</v>
      </c>
      <c r="BW118" s="1094"/>
      <c r="BX118" s="1094"/>
      <c r="BY118" s="1094"/>
      <c r="BZ118" s="1094"/>
      <c r="CA118" s="1094" t="s">
        <v>445</v>
      </c>
      <c r="CB118" s="1094"/>
      <c r="CC118" s="1094"/>
      <c r="CD118" s="1094"/>
      <c r="CE118" s="1094"/>
      <c r="CF118" s="1010" t="s">
        <v>444</v>
      </c>
      <c r="CG118" s="1011"/>
      <c r="CH118" s="1011"/>
      <c r="CI118" s="1011"/>
      <c r="CJ118" s="1011"/>
      <c r="CK118" s="1041"/>
      <c r="CL118" s="1042"/>
      <c r="CM118" s="1012" t="s">
        <v>472</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130</v>
      </c>
      <c r="DH118" s="1055"/>
      <c r="DI118" s="1055"/>
      <c r="DJ118" s="1055"/>
      <c r="DK118" s="1056"/>
      <c r="DL118" s="1057" t="s">
        <v>445</v>
      </c>
      <c r="DM118" s="1055"/>
      <c r="DN118" s="1055"/>
      <c r="DO118" s="1055"/>
      <c r="DP118" s="1056"/>
      <c r="DQ118" s="1057" t="s">
        <v>130</v>
      </c>
      <c r="DR118" s="1055"/>
      <c r="DS118" s="1055"/>
      <c r="DT118" s="1055"/>
      <c r="DU118" s="1056"/>
      <c r="DV118" s="1058" t="s">
        <v>130</v>
      </c>
      <c r="DW118" s="1059"/>
      <c r="DX118" s="1059"/>
      <c r="DY118" s="1059"/>
      <c r="DZ118" s="1060"/>
    </row>
    <row r="119" spans="1:130" s="248" customFormat="1" ht="26.25" customHeight="1" x14ac:dyDescent="0.2">
      <c r="A119" s="1154" t="s">
        <v>442</v>
      </c>
      <c r="B119" s="1040"/>
      <c r="C119" s="1019" t="s">
        <v>443</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130</v>
      </c>
      <c r="AB119" s="988"/>
      <c r="AC119" s="988"/>
      <c r="AD119" s="988"/>
      <c r="AE119" s="989"/>
      <c r="AF119" s="990" t="s">
        <v>130</v>
      </c>
      <c r="AG119" s="988"/>
      <c r="AH119" s="988"/>
      <c r="AI119" s="988"/>
      <c r="AJ119" s="989"/>
      <c r="AK119" s="990" t="s">
        <v>445</v>
      </c>
      <c r="AL119" s="988"/>
      <c r="AM119" s="988"/>
      <c r="AN119" s="988"/>
      <c r="AO119" s="989"/>
      <c r="AP119" s="991" t="s">
        <v>130</v>
      </c>
      <c r="AQ119" s="992"/>
      <c r="AR119" s="992"/>
      <c r="AS119" s="992"/>
      <c r="AT119" s="993"/>
      <c r="AU119" s="998"/>
      <c r="AV119" s="999"/>
      <c r="AW119" s="999"/>
      <c r="AX119" s="999"/>
      <c r="AY119" s="999"/>
      <c r="AZ119" s="279" t="s">
        <v>191</v>
      </c>
      <c r="BA119" s="279"/>
      <c r="BB119" s="279"/>
      <c r="BC119" s="279"/>
      <c r="BD119" s="279"/>
      <c r="BE119" s="279"/>
      <c r="BF119" s="279"/>
      <c r="BG119" s="279"/>
      <c r="BH119" s="279"/>
      <c r="BI119" s="279"/>
      <c r="BJ119" s="279"/>
      <c r="BK119" s="279"/>
      <c r="BL119" s="279"/>
      <c r="BM119" s="279"/>
      <c r="BN119" s="279"/>
      <c r="BO119" s="1071" t="s">
        <v>473</v>
      </c>
      <c r="BP119" s="1102"/>
      <c r="BQ119" s="1093">
        <v>7594001</v>
      </c>
      <c r="BR119" s="1094"/>
      <c r="BS119" s="1094"/>
      <c r="BT119" s="1094"/>
      <c r="BU119" s="1094"/>
      <c r="BV119" s="1094">
        <v>8273525</v>
      </c>
      <c r="BW119" s="1094"/>
      <c r="BX119" s="1094"/>
      <c r="BY119" s="1094"/>
      <c r="BZ119" s="1094"/>
      <c r="CA119" s="1094">
        <v>8610238</v>
      </c>
      <c r="CB119" s="1094"/>
      <c r="CC119" s="1094"/>
      <c r="CD119" s="1094"/>
      <c r="CE119" s="1094"/>
      <c r="CF119" s="1095"/>
      <c r="CG119" s="1096"/>
      <c r="CH119" s="1096"/>
      <c r="CI119" s="1096"/>
      <c r="CJ119" s="1097"/>
      <c r="CK119" s="1043"/>
      <c r="CL119" s="1044"/>
      <c r="CM119" s="1098" t="s">
        <v>474</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130</v>
      </c>
      <c r="DH119" s="1080"/>
      <c r="DI119" s="1080"/>
      <c r="DJ119" s="1080"/>
      <c r="DK119" s="1081"/>
      <c r="DL119" s="1079" t="s">
        <v>445</v>
      </c>
      <c r="DM119" s="1080"/>
      <c r="DN119" s="1080"/>
      <c r="DO119" s="1080"/>
      <c r="DP119" s="1081"/>
      <c r="DQ119" s="1079" t="s">
        <v>130</v>
      </c>
      <c r="DR119" s="1080"/>
      <c r="DS119" s="1080"/>
      <c r="DT119" s="1080"/>
      <c r="DU119" s="1081"/>
      <c r="DV119" s="1082" t="s">
        <v>130</v>
      </c>
      <c r="DW119" s="1083"/>
      <c r="DX119" s="1083"/>
      <c r="DY119" s="1083"/>
      <c r="DZ119" s="1084"/>
    </row>
    <row r="120" spans="1:130" s="248" customFormat="1" ht="26.25" customHeight="1" x14ac:dyDescent="0.2">
      <c r="A120" s="1155"/>
      <c r="B120" s="1042"/>
      <c r="C120" s="1012" t="s">
        <v>449</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445</v>
      </c>
      <c r="AB120" s="1055"/>
      <c r="AC120" s="1055"/>
      <c r="AD120" s="1055"/>
      <c r="AE120" s="1056"/>
      <c r="AF120" s="1057" t="s">
        <v>445</v>
      </c>
      <c r="AG120" s="1055"/>
      <c r="AH120" s="1055"/>
      <c r="AI120" s="1055"/>
      <c r="AJ120" s="1056"/>
      <c r="AK120" s="1057" t="s">
        <v>130</v>
      </c>
      <c r="AL120" s="1055"/>
      <c r="AM120" s="1055"/>
      <c r="AN120" s="1055"/>
      <c r="AO120" s="1056"/>
      <c r="AP120" s="1058" t="s">
        <v>445</v>
      </c>
      <c r="AQ120" s="1059"/>
      <c r="AR120" s="1059"/>
      <c r="AS120" s="1059"/>
      <c r="AT120" s="1060"/>
      <c r="AU120" s="1085" t="s">
        <v>475</v>
      </c>
      <c r="AV120" s="1086"/>
      <c r="AW120" s="1086"/>
      <c r="AX120" s="1086"/>
      <c r="AY120" s="1087"/>
      <c r="AZ120" s="1036" t="s">
        <v>476</v>
      </c>
      <c r="BA120" s="985"/>
      <c r="BB120" s="985"/>
      <c r="BC120" s="985"/>
      <c r="BD120" s="985"/>
      <c r="BE120" s="985"/>
      <c r="BF120" s="985"/>
      <c r="BG120" s="985"/>
      <c r="BH120" s="985"/>
      <c r="BI120" s="985"/>
      <c r="BJ120" s="985"/>
      <c r="BK120" s="985"/>
      <c r="BL120" s="985"/>
      <c r="BM120" s="985"/>
      <c r="BN120" s="985"/>
      <c r="BO120" s="985"/>
      <c r="BP120" s="986"/>
      <c r="BQ120" s="1022">
        <v>5176194</v>
      </c>
      <c r="BR120" s="1023"/>
      <c r="BS120" s="1023"/>
      <c r="BT120" s="1023"/>
      <c r="BU120" s="1023"/>
      <c r="BV120" s="1023">
        <v>5616597</v>
      </c>
      <c r="BW120" s="1023"/>
      <c r="BX120" s="1023"/>
      <c r="BY120" s="1023"/>
      <c r="BZ120" s="1023"/>
      <c r="CA120" s="1023">
        <v>5890418</v>
      </c>
      <c r="CB120" s="1023"/>
      <c r="CC120" s="1023"/>
      <c r="CD120" s="1023"/>
      <c r="CE120" s="1023"/>
      <c r="CF120" s="1037">
        <v>200.3</v>
      </c>
      <c r="CG120" s="1038"/>
      <c r="CH120" s="1038"/>
      <c r="CI120" s="1038"/>
      <c r="CJ120" s="1038"/>
      <c r="CK120" s="1103" t="s">
        <v>477</v>
      </c>
      <c r="CL120" s="1104"/>
      <c r="CM120" s="1104"/>
      <c r="CN120" s="1104"/>
      <c r="CO120" s="1105"/>
      <c r="CP120" s="1111" t="s">
        <v>478</v>
      </c>
      <c r="CQ120" s="1112"/>
      <c r="CR120" s="1112"/>
      <c r="CS120" s="1112"/>
      <c r="CT120" s="1112"/>
      <c r="CU120" s="1112"/>
      <c r="CV120" s="1112"/>
      <c r="CW120" s="1112"/>
      <c r="CX120" s="1112"/>
      <c r="CY120" s="1112"/>
      <c r="CZ120" s="1112"/>
      <c r="DA120" s="1112"/>
      <c r="DB120" s="1112"/>
      <c r="DC120" s="1112"/>
      <c r="DD120" s="1112"/>
      <c r="DE120" s="1112"/>
      <c r="DF120" s="1113"/>
      <c r="DG120" s="1022">
        <v>1406247</v>
      </c>
      <c r="DH120" s="1023"/>
      <c r="DI120" s="1023"/>
      <c r="DJ120" s="1023"/>
      <c r="DK120" s="1023"/>
      <c r="DL120" s="1023">
        <v>1321941</v>
      </c>
      <c r="DM120" s="1023"/>
      <c r="DN120" s="1023"/>
      <c r="DO120" s="1023"/>
      <c r="DP120" s="1023"/>
      <c r="DQ120" s="1023">
        <v>1267677</v>
      </c>
      <c r="DR120" s="1023"/>
      <c r="DS120" s="1023"/>
      <c r="DT120" s="1023"/>
      <c r="DU120" s="1023"/>
      <c r="DV120" s="1024">
        <v>43.1</v>
      </c>
      <c r="DW120" s="1024"/>
      <c r="DX120" s="1024"/>
      <c r="DY120" s="1024"/>
      <c r="DZ120" s="1025"/>
    </row>
    <row r="121" spans="1:130" s="248" customFormat="1" ht="26.25" customHeight="1" x14ac:dyDescent="0.2">
      <c r="A121" s="1155"/>
      <c r="B121" s="1042"/>
      <c r="C121" s="1063" t="s">
        <v>479</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130</v>
      </c>
      <c r="AB121" s="1055"/>
      <c r="AC121" s="1055"/>
      <c r="AD121" s="1055"/>
      <c r="AE121" s="1056"/>
      <c r="AF121" s="1057" t="s">
        <v>130</v>
      </c>
      <c r="AG121" s="1055"/>
      <c r="AH121" s="1055"/>
      <c r="AI121" s="1055"/>
      <c r="AJ121" s="1056"/>
      <c r="AK121" s="1057" t="s">
        <v>130</v>
      </c>
      <c r="AL121" s="1055"/>
      <c r="AM121" s="1055"/>
      <c r="AN121" s="1055"/>
      <c r="AO121" s="1056"/>
      <c r="AP121" s="1058" t="s">
        <v>130</v>
      </c>
      <c r="AQ121" s="1059"/>
      <c r="AR121" s="1059"/>
      <c r="AS121" s="1059"/>
      <c r="AT121" s="1060"/>
      <c r="AU121" s="1088"/>
      <c r="AV121" s="1089"/>
      <c r="AW121" s="1089"/>
      <c r="AX121" s="1089"/>
      <c r="AY121" s="1090"/>
      <c r="AZ121" s="1045" t="s">
        <v>480</v>
      </c>
      <c r="BA121" s="1046"/>
      <c r="BB121" s="1046"/>
      <c r="BC121" s="1046"/>
      <c r="BD121" s="1046"/>
      <c r="BE121" s="1046"/>
      <c r="BF121" s="1046"/>
      <c r="BG121" s="1046"/>
      <c r="BH121" s="1046"/>
      <c r="BI121" s="1046"/>
      <c r="BJ121" s="1046"/>
      <c r="BK121" s="1046"/>
      <c r="BL121" s="1046"/>
      <c r="BM121" s="1046"/>
      <c r="BN121" s="1046"/>
      <c r="BO121" s="1046"/>
      <c r="BP121" s="1047"/>
      <c r="BQ121" s="1015">
        <v>72975</v>
      </c>
      <c r="BR121" s="1016"/>
      <c r="BS121" s="1016"/>
      <c r="BT121" s="1016"/>
      <c r="BU121" s="1016"/>
      <c r="BV121" s="1016">
        <v>68355</v>
      </c>
      <c r="BW121" s="1016"/>
      <c r="BX121" s="1016"/>
      <c r="BY121" s="1016"/>
      <c r="BZ121" s="1016"/>
      <c r="CA121" s="1016">
        <v>62616</v>
      </c>
      <c r="CB121" s="1016"/>
      <c r="CC121" s="1016"/>
      <c r="CD121" s="1016"/>
      <c r="CE121" s="1016"/>
      <c r="CF121" s="1010">
        <v>2.1</v>
      </c>
      <c r="CG121" s="1011"/>
      <c r="CH121" s="1011"/>
      <c r="CI121" s="1011"/>
      <c r="CJ121" s="1011"/>
      <c r="CK121" s="1106"/>
      <c r="CL121" s="1107"/>
      <c r="CM121" s="1107"/>
      <c r="CN121" s="1107"/>
      <c r="CO121" s="1108"/>
      <c r="CP121" s="1116" t="s">
        <v>416</v>
      </c>
      <c r="CQ121" s="1117"/>
      <c r="CR121" s="1117"/>
      <c r="CS121" s="1117"/>
      <c r="CT121" s="1117"/>
      <c r="CU121" s="1117"/>
      <c r="CV121" s="1117"/>
      <c r="CW121" s="1117"/>
      <c r="CX121" s="1117"/>
      <c r="CY121" s="1117"/>
      <c r="CZ121" s="1117"/>
      <c r="DA121" s="1117"/>
      <c r="DB121" s="1117"/>
      <c r="DC121" s="1117"/>
      <c r="DD121" s="1117"/>
      <c r="DE121" s="1117"/>
      <c r="DF121" s="1118"/>
      <c r="DG121" s="1015">
        <v>457219</v>
      </c>
      <c r="DH121" s="1016"/>
      <c r="DI121" s="1016"/>
      <c r="DJ121" s="1016"/>
      <c r="DK121" s="1016"/>
      <c r="DL121" s="1016">
        <v>495773</v>
      </c>
      <c r="DM121" s="1016"/>
      <c r="DN121" s="1016"/>
      <c r="DO121" s="1016"/>
      <c r="DP121" s="1016"/>
      <c r="DQ121" s="1016">
        <v>500822</v>
      </c>
      <c r="DR121" s="1016"/>
      <c r="DS121" s="1016"/>
      <c r="DT121" s="1016"/>
      <c r="DU121" s="1016"/>
      <c r="DV121" s="1017">
        <v>17</v>
      </c>
      <c r="DW121" s="1017"/>
      <c r="DX121" s="1017"/>
      <c r="DY121" s="1017"/>
      <c r="DZ121" s="1018"/>
    </row>
    <row r="122" spans="1:130" s="248" customFormat="1" ht="26.25" customHeight="1" x14ac:dyDescent="0.2">
      <c r="A122" s="1155"/>
      <c r="B122" s="1042"/>
      <c r="C122" s="1012" t="s">
        <v>461</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130</v>
      </c>
      <c r="AB122" s="1055"/>
      <c r="AC122" s="1055"/>
      <c r="AD122" s="1055"/>
      <c r="AE122" s="1056"/>
      <c r="AF122" s="1057" t="s">
        <v>130</v>
      </c>
      <c r="AG122" s="1055"/>
      <c r="AH122" s="1055"/>
      <c r="AI122" s="1055"/>
      <c r="AJ122" s="1056"/>
      <c r="AK122" s="1057" t="s">
        <v>445</v>
      </c>
      <c r="AL122" s="1055"/>
      <c r="AM122" s="1055"/>
      <c r="AN122" s="1055"/>
      <c r="AO122" s="1056"/>
      <c r="AP122" s="1058" t="s">
        <v>130</v>
      </c>
      <c r="AQ122" s="1059"/>
      <c r="AR122" s="1059"/>
      <c r="AS122" s="1059"/>
      <c r="AT122" s="1060"/>
      <c r="AU122" s="1088"/>
      <c r="AV122" s="1089"/>
      <c r="AW122" s="1089"/>
      <c r="AX122" s="1089"/>
      <c r="AY122" s="1090"/>
      <c r="AZ122" s="1070" t="s">
        <v>481</v>
      </c>
      <c r="BA122" s="1061"/>
      <c r="BB122" s="1061"/>
      <c r="BC122" s="1061"/>
      <c r="BD122" s="1061"/>
      <c r="BE122" s="1061"/>
      <c r="BF122" s="1061"/>
      <c r="BG122" s="1061"/>
      <c r="BH122" s="1061"/>
      <c r="BI122" s="1061"/>
      <c r="BJ122" s="1061"/>
      <c r="BK122" s="1061"/>
      <c r="BL122" s="1061"/>
      <c r="BM122" s="1061"/>
      <c r="BN122" s="1061"/>
      <c r="BO122" s="1061"/>
      <c r="BP122" s="1062"/>
      <c r="BQ122" s="1093">
        <v>6567931</v>
      </c>
      <c r="BR122" s="1094"/>
      <c r="BS122" s="1094"/>
      <c r="BT122" s="1094"/>
      <c r="BU122" s="1094"/>
      <c r="BV122" s="1094">
        <v>6791652</v>
      </c>
      <c r="BW122" s="1094"/>
      <c r="BX122" s="1094"/>
      <c r="BY122" s="1094"/>
      <c r="BZ122" s="1094"/>
      <c r="CA122" s="1094">
        <v>7048524</v>
      </c>
      <c r="CB122" s="1094"/>
      <c r="CC122" s="1094"/>
      <c r="CD122" s="1094"/>
      <c r="CE122" s="1094"/>
      <c r="CF122" s="1114">
        <v>239.7</v>
      </c>
      <c r="CG122" s="1115"/>
      <c r="CH122" s="1115"/>
      <c r="CI122" s="1115"/>
      <c r="CJ122" s="1115"/>
      <c r="CK122" s="1106"/>
      <c r="CL122" s="1107"/>
      <c r="CM122" s="1107"/>
      <c r="CN122" s="1107"/>
      <c r="CO122" s="1108"/>
      <c r="CP122" s="1116" t="s">
        <v>482</v>
      </c>
      <c r="CQ122" s="1117"/>
      <c r="CR122" s="1117"/>
      <c r="CS122" s="1117"/>
      <c r="CT122" s="1117"/>
      <c r="CU122" s="1117"/>
      <c r="CV122" s="1117"/>
      <c r="CW122" s="1117"/>
      <c r="CX122" s="1117"/>
      <c r="CY122" s="1117"/>
      <c r="CZ122" s="1117"/>
      <c r="DA122" s="1117"/>
      <c r="DB122" s="1117"/>
      <c r="DC122" s="1117"/>
      <c r="DD122" s="1117"/>
      <c r="DE122" s="1117"/>
      <c r="DF122" s="1118"/>
      <c r="DG122" s="1015">
        <v>12227</v>
      </c>
      <c r="DH122" s="1016"/>
      <c r="DI122" s="1016"/>
      <c r="DJ122" s="1016"/>
      <c r="DK122" s="1016"/>
      <c r="DL122" s="1016">
        <v>13255</v>
      </c>
      <c r="DM122" s="1016"/>
      <c r="DN122" s="1016"/>
      <c r="DO122" s="1016"/>
      <c r="DP122" s="1016"/>
      <c r="DQ122" s="1016">
        <v>12639</v>
      </c>
      <c r="DR122" s="1016"/>
      <c r="DS122" s="1016"/>
      <c r="DT122" s="1016"/>
      <c r="DU122" s="1016"/>
      <c r="DV122" s="1017">
        <v>0.4</v>
      </c>
      <c r="DW122" s="1017"/>
      <c r="DX122" s="1017"/>
      <c r="DY122" s="1017"/>
      <c r="DZ122" s="1018"/>
    </row>
    <row r="123" spans="1:130" s="248" customFormat="1" ht="26.25" customHeight="1" x14ac:dyDescent="0.2">
      <c r="A123" s="1155"/>
      <c r="B123" s="1042"/>
      <c r="C123" s="1012" t="s">
        <v>467</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458</v>
      </c>
      <c r="AB123" s="1055"/>
      <c r="AC123" s="1055"/>
      <c r="AD123" s="1055"/>
      <c r="AE123" s="1056"/>
      <c r="AF123" s="1057" t="s">
        <v>130</v>
      </c>
      <c r="AG123" s="1055"/>
      <c r="AH123" s="1055"/>
      <c r="AI123" s="1055"/>
      <c r="AJ123" s="1056"/>
      <c r="AK123" s="1057" t="s">
        <v>130</v>
      </c>
      <c r="AL123" s="1055"/>
      <c r="AM123" s="1055"/>
      <c r="AN123" s="1055"/>
      <c r="AO123" s="1056"/>
      <c r="AP123" s="1058" t="s">
        <v>445</v>
      </c>
      <c r="AQ123" s="1059"/>
      <c r="AR123" s="1059"/>
      <c r="AS123" s="1059"/>
      <c r="AT123" s="1060"/>
      <c r="AU123" s="1091"/>
      <c r="AV123" s="1092"/>
      <c r="AW123" s="1092"/>
      <c r="AX123" s="1092"/>
      <c r="AY123" s="1092"/>
      <c r="AZ123" s="279" t="s">
        <v>191</v>
      </c>
      <c r="BA123" s="279"/>
      <c r="BB123" s="279"/>
      <c r="BC123" s="279"/>
      <c r="BD123" s="279"/>
      <c r="BE123" s="279"/>
      <c r="BF123" s="279"/>
      <c r="BG123" s="279"/>
      <c r="BH123" s="279"/>
      <c r="BI123" s="279"/>
      <c r="BJ123" s="279"/>
      <c r="BK123" s="279"/>
      <c r="BL123" s="279"/>
      <c r="BM123" s="279"/>
      <c r="BN123" s="279"/>
      <c r="BO123" s="1071" t="s">
        <v>483</v>
      </c>
      <c r="BP123" s="1102"/>
      <c r="BQ123" s="1161">
        <v>11817100</v>
      </c>
      <c r="BR123" s="1162"/>
      <c r="BS123" s="1162"/>
      <c r="BT123" s="1162"/>
      <c r="BU123" s="1162"/>
      <c r="BV123" s="1162">
        <v>12476604</v>
      </c>
      <c r="BW123" s="1162"/>
      <c r="BX123" s="1162"/>
      <c r="BY123" s="1162"/>
      <c r="BZ123" s="1162"/>
      <c r="CA123" s="1162">
        <v>13001558</v>
      </c>
      <c r="CB123" s="1162"/>
      <c r="CC123" s="1162"/>
      <c r="CD123" s="1162"/>
      <c r="CE123" s="1162"/>
      <c r="CF123" s="1095"/>
      <c r="CG123" s="1096"/>
      <c r="CH123" s="1096"/>
      <c r="CI123" s="1096"/>
      <c r="CJ123" s="1097"/>
      <c r="CK123" s="1106"/>
      <c r="CL123" s="1107"/>
      <c r="CM123" s="1107"/>
      <c r="CN123" s="1107"/>
      <c r="CO123" s="1108"/>
      <c r="CP123" s="1116" t="s">
        <v>484</v>
      </c>
      <c r="CQ123" s="1117"/>
      <c r="CR123" s="1117"/>
      <c r="CS123" s="1117"/>
      <c r="CT123" s="1117"/>
      <c r="CU123" s="1117"/>
      <c r="CV123" s="1117"/>
      <c r="CW123" s="1117"/>
      <c r="CX123" s="1117"/>
      <c r="CY123" s="1117"/>
      <c r="CZ123" s="1117"/>
      <c r="DA123" s="1117"/>
      <c r="DB123" s="1117"/>
      <c r="DC123" s="1117"/>
      <c r="DD123" s="1117"/>
      <c r="DE123" s="1117"/>
      <c r="DF123" s="1118"/>
      <c r="DG123" s="1054">
        <v>566</v>
      </c>
      <c r="DH123" s="1055"/>
      <c r="DI123" s="1055"/>
      <c r="DJ123" s="1055"/>
      <c r="DK123" s="1056"/>
      <c r="DL123" s="1057">
        <v>5083</v>
      </c>
      <c r="DM123" s="1055"/>
      <c r="DN123" s="1055"/>
      <c r="DO123" s="1055"/>
      <c r="DP123" s="1056"/>
      <c r="DQ123" s="1057">
        <v>2856</v>
      </c>
      <c r="DR123" s="1055"/>
      <c r="DS123" s="1055"/>
      <c r="DT123" s="1055"/>
      <c r="DU123" s="1056"/>
      <c r="DV123" s="1058">
        <v>0.1</v>
      </c>
      <c r="DW123" s="1059"/>
      <c r="DX123" s="1059"/>
      <c r="DY123" s="1059"/>
      <c r="DZ123" s="1060"/>
    </row>
    <row r="124" spans="1:130" s="248" customFormat="1" ht="26.25" customHeight="1" thickBot="1" x14ac:dyDescent="0.25">
      <c r="A124" s="1155"/>
      <c r="B124" s="1042"/>
      <c r="C124" s="1012" t="s">
        <v>470</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445</v>
      </c>
      <c r="AB124" s="1055"/>
      <c r="AC124" s="1055"/>
      <c r="AD124" s="1055"/>
      <c r="AE124" s="1056"/>
      <c r="AF124" s="1057" t="s">
        <v>445</v>
      </c>
      <c r="AG124" s="1055"/>
      <c r="AH124" s="1055"/>
      <c r="AI124" s="1055"/>
      <c r="AJ124" s="1056"/>
      <c r="AK124" s="1057" t="s">
        <v>458</v>
      </c>
      <c r="AL124" s="1055"/>
      <c r="AM124" s="1055"/>
      <c r="AN124" s="1055"/>
      <c r="AO124" s="1056"/>
      <c r="AP124" s="1058" t="s">
        <v>445</v>
      </c>
      <c r="AQ124" s="1059"/>
      <c r="AR124" s="1059"/>
      <c r="AS124" s="1059"/>
      <c r="AT124" s="1060"/>
      <c r="AU124" s="1157" t="s">
        <v>485</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445</v>
      </c>
      <c r="BR124" s="1124"/>
      <c r="BS124" s="1124"/>
      <c r="BT124" s="1124"/>
      <c r="BU124" s="1124"/>
      <c r="BV124" s="1124" t="s">
        <v>445</v>
      </c>
      <c r="BW124" s="1124"/>
      <c r="BX124" s="1124"/>
      <c r="BY124" s="1124"/>
      <c r="BZ124" s="1124"/>
      <c r="CA124" s="1124" t="s">
        <v>130</v>
      </c>
      <c r="CB124" s="1124"/>
      <c r="CC124" s="1124"/>
      <c r="CD124" s="1124"/>
      <c r="CE124" s="1124"/>
      <c r="CF124" s="1125"/>
      <c r="CG124" s="1126"/>
      <c r="CH124" s="1126"/>
      <c r="CI124" s="1126"/>
      <c r="CJ124" s="1127"/>
      <c r="CK124" s="1109"/>
      <c r="CL124" s="1109"/>
      <c r="CM124" s="1109"/>
      <c r="CN124" s="1109"/>
      <c r="CO124" s="1110"/>
      <c r="CP124" s="1116" t="s">
        <v>486</v>
      </c>
      <c r="CQ124" s="1117"/>
      <c r="CR124" s="1117"/>
      <c r="CS124" s="1117"/>
      <c r="CT124" s="1117"/>
      <c r="CU124" s="1117"/>
      <c r="CV124" s="1117"/>
      <c r="CW124" s="1117"/>
      <c r="CX124" s="1117"/>
      <c r="CY124" s="1117"/>
      <c r="CZ124" s="1117"/>
      <c r="DA124" s="1117"/>
      <c r="DB124" s="1117"/>
      <c r="DC124" s="1117"/>
      <c r="DD124" s="1117"/>
      <c r="DE124" s="1117"/>
      <c r="DF124" s="1118"/>
      <c r="DG124" s="1101" t="s">
        <v>130</v>
      </c>
      <c r="DH124" s="1080"/>
      <c r="DI124" s="1080"/>
      <c r="DJ124" s="1080"/>
      <c r="DK124" s="1081"/>
      <c r="DL124" s="1079" t="s">
        <v>130</v>
      </c>
      <c r="DM124" s="1080"/>
      <c r="DN124" s="1080"/>
      <c r="DO124" s="1080"/>
      <c r="DP124" s="1081"/>
      <c r="DQ124" s="1079" t="s">
        <v>130</v>
      </c>
      <c r="DR124" s="1080"/>
      <c r="DS124" s="1080"/>
      <c r="DT124" s="1080"/>
      <c r="DU124" s="1081"/>
      <c r="DV124" s="1082" t="s">
        <v>445</v>
      </c>
      <c r="DW124" s="1083"/>
      <c r="DX124" s="1083"/>
      <c r="DY124" s="1083"/>
      <c r="DZ124" s="1084"/>
    </row>
    <row r="125" spans="1:130" s="248" customFormat="1" ht="26.25" customHeight="1" x14ac:dyDescent="0.2">
      <c r="A125" s="1155"/>
      <c r="B125" s="1042"/>
      <c r="C125" s="1012" t="s">
        <v>472</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445</v>
      </c>
      <c r="AB125" s="1055"/>
      <c r="AC125" s="1055"/>
      <c r="AD125" s="1055"/>
      <c r="AE125" s="1056"/>
      <c r="AF125" s="1057" t="s">
        <v>458</v>
      </c>
      <c r="AG125" s="1055"/>
      <c r="AH125" s="1055"/>
      <c r="AI125" s="1055"/>
      <c r="AJ125" s="1056"/>
      <c r="AK125" s="1057" t="s">
        <v>130</v>
      </c>
      <c r="AL125" s="1055"/>
      <c r="AM125" s="1055"/>
      <c r="AN125" s="1055"/>
      <c r="AO125" s="1056"/>
      <c r="AP125" s="1058" t="s">
        <v>445</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487</v>
      </c>
      <c r="CL125" s="1104"/>
      <c r="CM125" s="1104"/>
      <c r="CN125" s="1104"/>
      <c r="CO125" s="1105"/>
      <c r="CP125" s="1036" t="s">
        <v>488</v>
      </c>
      <c r="CQ125" s="985"/>
      <c r="CR125" s="985"/>
      <c r="CS125" s="985"/>
      <c r="CT125" s="985"/>
      <c r="CU125" s="985"/>
      <c r="CV125" s="985"/>
      <c r="CW125" s="985"/>
      <c r="CX125" s="985"/>
      <c r="CY125" s="985"/>
      <c r="CZ125" s="985"/>
      <c r="DA125" s="985"/>
      <c r="DB125" s="985"/>
      <c r="DC125" s="985"/>
      <c r="DD125" s="985"/>
      <c r="DE125" s="985"/>
      <c r="DF125" s="986"/>
      <c r="DG125" s="1022" t="s">
        <v>130</v>
      </c>
      <c r="DH125" s="1023"/>
      <c r="DI125" s="1023"/>
      <c r="DJ125" s="1023"/>
      <c r="DK125" s="1023"/>
      <c r="DL125" s="1023" t="s">
        <v>445</v>
      </c>
      <c r="DM125" s="1023"/>
      <c r="DN125" s="1023"/>
      <c r="DO125" s="1023"/>
      <c r="DP125" s="1023"/>
      <c r="DQ125" s="1023" t="s">
        <v>130</v>
      </c>
      <c r="DR125" s="1023"/>
      <c r="DS125" s="1023"/>
      <c r="DT125" s="1023"/>
      <c r="DU125" s="1023"/>
      <c r="DV125" s="1024" t="s">
        <v>445</v>
      </c>
      <c r="DW125" s="1024"/>
      <c r="DX125" s="1024"/>
      <c r="DY125" s="1024"/>
      <c r="DZ125" s="1025"/>
    </row>
    <row r="126" spans="1:130" s="248" customFormat="1" ht="26.25" customHeight="1" thickBot="1" x14ac:dyDescent="0.25">
      <c r="A126" s="1155"/>
      <c r="B126" s="1042"/>
      <c r="C126" s="1012" t="s">
        <v>474</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445</v>
      </c>
      <c r="AB126" s="1055"/>
      <c r="AC126" s="1055"/>
      <c r="AD126" s="1055"/>
      <c r="AE126" s="1056"/>
      <c r="AF126" s="1057" t="s">
        <v>130</v>
      </c>
      <c r="AG126" s="1055"/>
      <c r="AH126" s="1055"/>
      <c r="AI126" s="1055"/>
      <c r="AJ126" s="1056"/>
      <c r="AK126" s="1057" t="s">
        <v>445</v>
      </c>
      <c r="AL126" s="1055"/>
      <c r="AM126" s="1055"/>
      <c r="AN126" s="1055"/>
      <c r="AO126" s="1056"/>
      <c r="AP126" s="1058" t="s">
        <v>130</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489</v>
      </c>
      <c r="CQ126" s="1046"/>
      <c r="CR126" s="1046"/>
      <c r="CS126" s="1046"/>
      <c r="CT126" s="1046"/>
      <c r="CU126" s="1046"/>
      <c r="CV126" s="1046"/>
      <c r="CW126" s="1046"/>
      <c r="CX126" s="1046"/>
      <c r="CY126" s="1046"/>
      <c r="CZ126" s="1046"/>
      <c r="DA126" s="1046"/>
      <c r="DB126" s="1046"/>
      <c r="DC126" s="1046"/>
      <c r="DD126" s="1046"/>
      <c r="DE126" s="1046"/>
      <c r="DF126" s="1047"/>
      <c r="DG126" s="1015" t="s">
        <v>445</v>
      </c>
      <c r="DH126" s="1016"/>
      <c r="DI126" s="1016"/>
      <c r="DJ126" s="1016"/>
      <c r="DK126" s="1016"/>
      <c r="DL126" s="1016" t="s">
        <v>130</v>
      </c>
      <c r="DM126" s="1016"/>
      <c r="DN126" s="1016"/>
      <c r="DO126" s="1016"/>
      <c r="DP126" s="1016"/>
      <c r="DQ126" s="1016" t="s">
        <v>445</v>
      </c>
      <c r="DR126" s="1016"/>
      <c r="DS126" s="1016"/>
      <c r="DT126" s="1016"/>
      <c r="DU126" s="1016"/>
      <c r="DV126" s="1017" t="s">
        <v>130</v>
      </c>
      <c r="DW126" s="1017"/>
      <c r="DX126" s="1017"/>
      <c r="DY126" s="1017"/>
      <c r="DZ126" s="1018"/>
    </row>
    <row r="127" spans="1:130" s="248" customFormat="1" ht="26.25" customHeight="1" x14ac:dyDescent="0.2">
      <c r="A127" s="1156"/>
      <c r="B127" s="1044"/>
      <c r="C127" s="1098" t="s">
        <v>490</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1606</v>
      </c>
      <c r="AB127" s="1055"/>
      <c r="AC127" s="1055"/>
      <c r="AD127" s="1055"/>
      <c r="AE127" s="1056"/>
      <c r="AF127" s="1057">
        <v>1182</v>
      </c>
      <c r="AG127" s="1055"/>
      <c r="AH127" s="1055"/>
      <c r="AI127" s="1055"/>
      <c r="AJ127" s="1056"/>
      <c r="AK127" s="1057">
        <v>1019</v>
      </c>
      <c r="AL127" s="1055"/>
      <c r="AM127" s="1055"/>
      <c r="AN127" s="1055"/>
      <c r="AO127" s="1056"/>
      <c r="AP127" s="1058">
        <v>0</v>
      </c>
      <c r="AQ127" s="1059"/>
      <c r="AR127" s="1059"/>
      <c r="AS127" s="1059"/>
      <c r="AT127" s="1060"/>
      <c r="AU127" s="284"/>
      <c r="AV127" s="284"/>
      <c r="AW127" s="284"/>
      <c r="AX127" s="1128" t="s">
        <v>491</v>
      </c>
      <c r="AY127" s="1129"/>
      <c r="AZ127" s="1129"/>
      <c r="BA127" s="1129"/>
      <c r="BB127" s="1129"/>
      <c r="BC127" s="1129"/>
      <c r="BD127" s="1129"/>
      <c r="BE127" s="1130"/>
      <c r="BF127" s="1131" t="s">
        <v>492</v>
      </c>
      <c r="BG127" s="1129"/>
      <c r="BH127" s="1129"/>
      <c r="BI127" s="1129"/>
      <c r="BJ127" s="1129"/>
      <c r="BK127" s="1129"/>
      <c r="BL127" s="1130"/>
      <c r="BM127" s="1131" t="s">
        <v>493</v>
      </c>
      <c r="BN127" s="1129"/>
      <c r="BO127" s="1129"/>
      <c r="BP127" s="1129"/>
      <c r="BQ127" s="1129"/>
      <c r="BR127" s="1129"/>
      <c r="BS127" s="1130"/>
      <c r="BT127" s="1131" t="s">
        <v>494</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495</v>
      </c>
      <c r="CQ127" s="1046"/>
      <c r="CR127" s="1046"/>
      <c r="CS127" s="1046"/>
      <c r="CT127" s="1046"/>
      <c r="CU127" s="1046"/>
      <c r="CV127" s="1046"/>
      <c r="CW127" s="1046"/>
      <c r="CX127" s="1046"/>
      <c r="CY127" s="1046"/>
      <c r="CZ127" s="1046"/>
      <c r="DA127" s="1046"/>
      <c r="DB127" s="1046"/>
      <c r="DC127" s="1046"/>
      <c r="DD127" s="1046"/>
      <c r="DE127" s="1046"/>
      <c r="DF127" s="1047"/>
      <c r="DG127" s="1015" t="s">
        <v>458</v>
      </c>
      <c r="DH127" s="1016"/>
      <c r="DI127" s="1016"/>
      <c r="DJ127" s="1016"/>
      <c r="DK127" s="1016"/>
      <c r="DL127" s="1016" t="s">
        <v>445</v>
      </c>
      <c r="DM127" s="1016"/>
      <c r="DN127" s="1016"/>
      <c r="DO127" s="1016"/>
      <c r="DP127" s="1016"/>
      <c r="DQ127" s="1016" t="s">
        <v>445</v>
      </c>
      <c r="DR127" s="1016"/>
      <c r="DS127" s="1016"/>
      <c r="DT127" s="1016"/>
      <c r="DU127" s="1016"/>
      <c r="DV127" s="1017" t="s">
        <v>458</v>
      </c>
      <c r="DW127" s="1017"/>
      <c r="DX127" s="1017"/>
      <c r="DY127" s="1017"/>
      <c r="DZ127" s="1018"/>
    </row>
    <row r="128" spans="1:130" s="248" customFormat="1" ht="26.25" customHeight="1" thickBot="1" x14ac:dyDescent="0.25">
      <c r="A128" s="1139" t="s">
        <v>496</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497</v>
      </c>
      <c r="X128" s="1141"/>
      <c r="Y128" s="1141"/>
      <c r="Z128" s="1142"/>
      <c r="AA128" s="1143">
        <v>3902</v>
      </c>
      <c r="AB128" s="1144"/>
      <c r="AC128" s="1144"/>
      <c r="AD128" s="1144"/>
      <c r="AE128" s="1145"/>
      <c r="AF128" s="1146">
        <v>5132</v>
      </c>
      <c r="AG128" s="1144"/>
      <c r="AH128" s="1144"/>
      <c r="AI128" s="1144"/>
      <c r="AJ128" s="1145"/>
      <c r="AK128" s="1146">
        <v>6194</v>
      </c>
      <c r="AL128" s="1144"/>
      <c r="AM128" s="1144"/>
      <c r="AN128" s="1144"/>
      <c r="AO128" s="1145"/>
      <c r="AP128" s="1147"/>
      <c r="AQ128" s="1148"/>
      <c r="AR128" s="1148"/>
      <c r="AS128" s="1148"/>
      <c r="AT128" s="1149"/>
      <c r="AU128" s="284"/>
      <c r="AV128" s="284"/>
      <c r="AW128" s="284"/>
      <c r="AX128" s="984" t="s">
        <v>498</v>
      </c>
      <c r="AY128" s="985"/>
      <c r="AZ128" s="985"/>
      <c r="BA128" s="985"/>
      <c r="BB128" s="985"/>
      <c r="BC128" s="985"/>
      <c r="BD128" s="985"/>
      <c r="BE128" s="986"/>
      <c r="BF128" s="1150" t="s">
        <v>458</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499</v>
      </c>
      <c r="CQ128" s="1133"/>
      <c r="CR128" s="1133"/>
      <c r="CS128" s="1133"/>
      <c r="CT128" s="1133"/>
      <c r="CU128" s="1133"/>
      <c r="CV128" s="1133"/>
      <c r="CW128" s="1133"/>
      <c r="CX128" s="1133"/>
      <c r="CY128" s="1133"/>
      <c r="CZ128" s="1133"/>
      <c r="DA128" s="1133"/>
      <c r="DB128" s="1133"/>
      <c r="DC128" s="1133"/>
      <c r="DD128" s="1133"/>
      <c r="DE128" s="1133"/>
      <c r="DF128" s="1134"/>
      <c r="DG128" s="1135" t="s">
        <v>445</v>
      </c>
      <c r="DH128" s="1136"/>
      <c r="DI128" s="1136"/>
      <c r="DJ128" s="1136"/>
      <c r="DK128" s="1136"/>
      <c r="DL128" s="1136" t="s">
        <v>130</v>
      </c>
      <c r="DM128" s="1136"/>
      <c r="DN128" s="1136"/>
      <c r="DO128" s="1136"/>
      <c r="DP128" s="1136"/>
      <c r="DQ128" s="1136" t="s">
        <v>500</v>
      </c>
      <c r="DR128" s="1136"/>
      <c r="DS128" s="1136"/>
      <c r="DT128" s="1136"/>
      <c r="DU128" s="1136"/>
      <c r="DV128" s="1137" t="s">
        <v>500</v>
      </c>
      <c r="DW128" s="1137"/>
      <c r="DX128" s="1137"/>
      <c r="DY128" s="1137"/>
      <c r="DZ128" s="1138"/>
    </row>
    <row r="129" spans="1:131" s="248" customFormat="1" ht="26.25" customHeight="1" x14ac:dyDescent="0.2">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501</v>
      </c>
      <c r="X129" s="1170"/>
      <c r="Y129" s="1170"/>
      <c r="Z129" s="1171"/>
      <c r="AA129" s="1054">
        <v>3406910</v>
      </c>
      <c r="AB129" s="1055"/>
      <c r="AC129" s="1055"/>
      <c r="AD129" s="1055"/>
      <c r="AE129" s="1056"/>
      <c r="AF129" s="1057">
        <v>3357671</v>
      </c>
      <c r="AG129" s="1055"/>
      <c r="AH129" s="1055"/>
      <c r="AI129" s="1055"/>
      <c r="AJ129" s="1056"/>
      <c r="AK129" s="1057">
        <v>3513588</v>
      </c>
      <c r="AL129" s="1055"/>
      <c r="AM129" s="1055"/>
      <c r="AN129" s="1055"/>
      <c r="AO129" s="1056"/>
      <c r="AP129" s="1172"/>
      <c r="AQ129" s="1173"/>
      <c r="AR129" s="1173"/>
      <c r="AS129" s="1173"/>
      <c r="AT129" s="1174"/>
      <c r="AU129" s="286"/>
      <c r="AV129" s="286"/>
      <c r="AW129" s="286"/>
      <c r="AX129" s="1163" t="s">
        <v>502</v>
      </c>
      <c r="AY129" s="1046"/>
      <c r="AZ129" s="1046"/>
      <c r="BA129" s="1046"/>
      <c r="BB129" s="1046"/>
      <c r="BC129" s="1046"/>
      <c r="BD129" s="1046"/>
      <c r="BE129" s="1047"/>
      <c r="BF129" s="1164" t="s">
        <v>130</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1026" t="s">
        <v>503</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504</v>
      </c>
      <c r="X130" s="1170"/>
      <c r="Y130" s="1170"/>
      <c r="Z130" s="1171"/>
      <c r="AA130" s="1054">
        <v>602120</v>
      </c>
      <c r="AB130" s="1055"/>
      <c r="AC130" s="1055"/>
      <c r="AD130" s="1055"/>
      <c r="AE130" s="1056"/>
      <c r="AF130" s="1057">
        <v>554806</v>
      </c>
      <c r="AG130" s="1055"/>
      <c r="AH130" s="1055"/>
      <c r="AI130" s="1055"/>
      <c r="AJ130" s="1056"/>
      <c r="AK130" s="1057">
        <v>572740</v>
      </c>
      <c r="AL130" s="1055"/>
      <c r="AM130" s="1055"/>
      <c r="AN130" s="1055"/>
      <c r="AO130" s="1056"/>
      <c r="AP130" s="1172"/>
      <c r="AQ130" s="1173"/>
      <c r="AR130" s="1173"/>
      <c r="AS130" s="1173"/>
      <c r="AT130" s="1174"/>
      <c r="AU130" s="286"/>
      <c r="AV130" s="286"/>
      <c r="AW130" s="286"/>
      <c r="AX130" s="1163" t="s">
        <v>505</v>
      </c>
      <c r="AY130" s="1046"/>
      <c r="AZ130" s="1046"/>
      <c r="BA130" s="1046"/>
      <c r="BB130" s="1046"/>
      <c r="BC130" s="1046"/>
      <c r="BD130" s="1046"/>
      <c r="BE130" s="1047"/>
      <c r="BF130" s="1200">
        <v>3</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506</v>
      </c>
      <c r="X131" s="1208"/>
      <c r="Y131" s="1208"/>
      <c r="Z131" s="1209"/>
      <c r="AA131" s="1101">
        <v>2804790</v>
      </c>
      <c r="AB131" s="1080"/>
      <c r="AC131" s="1080"/>
      <c r="AD131" s="1080"/>
      <c r="AE131" s="1081"/>
      <c r="AF131" s="1079">
        <v>2802865</v>
      </c>
      <c r="AG131" s="1080"/>
      <c r="AH131" s="1080"/>
      <c r="AI131" s="1080"/>
      <c r="AJ131" s="1081"/>
      <c r="AK131" s="1079">
        <v>2940848</v>
      </c>
      <c r="AL131" s="1080"/>
      <c r="AM131" s="1080"/>
      <c r="AN131" s="1080"/>
      <c r="AO131" s="1081"/>
      <c r="AP131" s="1210"/>
      <c r="AQ131" s="1211"/>
      <c r="AR131" s="1211"/>
      <c r="AS131" s="1211"/>
      <c r="AT131" s="1212"/>
      <c r="AU131" s="286"/>
      <c r="AV131" s="286"/>
      <c r="AW131" s="286"/>
      <c r="AX131" s="1182" t="s">
        <v>507</v>
      </c>
      <c r="AY131" s="1133"/>
      <c r="AZ131" s="1133"/>
      <c r="BA131" s="1133"/>
      <c r="BB131" s="1133"/>
      <c r="BC131" s="1133"/>
      <c r="BD131" s="1133"/>
      <c r="BE131" s="1134"/>
      <c r="BF131" s="1183" t="s">
        <v>130</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1189" t="s">
        <v>508</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509</v>
      </c>
      <c r="W132" s="1193"/>
      <c r="X132" s="1193"/>
      <c r="Y132" s="1193"/>
      <c r="Z132" s="1194"/>
      <c r="AA132" s="1195">
        <v>2.4676357229999999</v>
      </c>
      <c r="AB132" s="1196"/>
      <c r="AC132" s="1196"/>
      <c r="AD132" s="1196"/>
      <c r="AE132" s="1197"/>
      <c r="AF132" s="1198">
        <v>3.0779220550000002</v>
      </c>
      <c r="AG132" s="1196"/>
      <c r="AH132" s="1196"/>
      <c r="AI132" s="1196"/>
      <c r="AJ132" s="1197"/>
      <c r="AK132" s="1198">
        <v>3.5871966180000001</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510</v>
      </c>
      <c r="W133" s="1176"/>
      <c r="X133" s="1176"/>
      <c r="Y133" s="1176"/>
      <c r="Z133" s="1177"/>
      <c r="AA133" s="1178">
        <v>3.2</v>
      </c>
      <c r="AB133" s="1179"/>
      <c r="AC133" s="1179"/>
      <c r="AD133" s="1179"/>
      <c r="AE133" s="1180"/>
      <c r="AF133" s="1178">
        <v>3</v>
      </c>
      <c r="AG133" s="1179"/>
      <c r="AH133" s="1179"/>
      <c r="AI133" s="1179"/>
      <c r="AJ133" s="1180"/>
      <c r="AK133" s="1178">
        <v>3</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XRYAdJ8TuWaymUx8FZBbfo/GCzpxlyPFLEoCkLqnQeyiF+p0TeNHjEugq9xl3gMhQh8w/eQCN8togPJFCtN+Iw==" saltValue="k/uG6c6Z3MhzyV24djyHz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511</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hsJDIofABjn7THXjWHUBAd/zu15im2vJ/uZn2PHtHsQnj7+VxTrpanajre81ceq0Rql76KOTRt9R8v06hf6fYA==" saltValue="xGEQdPpEnQIGjrSHOePxu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81ojEsEWb2Sfg5EOn4UJethBQ7zBgSbpBAqHiel4OGWoI1ZO2PilAT140gEbDujD2HsMAwET3IsY+c7e44IWQ==" saltValue="tNOE5jpJWTCOPYRkPNJ9b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512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513</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514</v>
      </c>
      <c r="AP7" s="305"/>
      <c r="AQ7" s="306" t="s">
        <v>515</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516</v>
      </c>
      <c r="AQ8" s="312" t="s">
        <v>517</v>
      </c>
      <c r="AR8" s="313" t="s">
        <v>518</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519</v>
      </c>
      <c r="AL9" s="1216"/>
      <c r="AM9" s="1216"/>
      <c r="AN9" s="1217"/>
      <c r="AO9" s="314">
        <v>859342</v>
      </c>
      <c r="AP9" s="314">
        <v>205683</v>
      </c>
      <c r="AQ9" s="315">
        <v>199723</v>
      </c>
      <c r="AR9" s="316">
        <v>3</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520</v>
      </c>
      <c r="AL10" s="1216"/>
      <c r="AM10" s="1216"/>
      <c r="AN10" s="1217"/>
      <c r="AO10" s="317">
        <v>95830</v>
      </c>
      <c r="AP10" s="317">
        <v>22937</v>
      </c>
      <c r="AQ10" s="318">
        <v>26472</v>
      </c>
      <c r="AR10" s="319">
        <v>-13.4</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521</v>
      </c>
      <c r="AL11" s="1216"/>
      <c r="AM11" s="1216"/>
      <c r="AN11" s="1217"/>
      <c r="AO11" s="317" t="s">
        <v>522</v>
      </c>
      <c r="AP11" s="317" t="s">
        <v>522</v>
      </c>
      <c r="AQ11" s="318">
        <v>1310</v>
      </c>
      <c r="AR11" s="319" t="s">
        <v>522</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523</v>
      </c>
      <c r="AL12" s="1216"/>
      <c r="AM12" s="1216"/>
      <c r="AN12" s="1217"/>
      <c r="AO12" s="317" t="s">
        <v>522</v>
      </c>
      <c r="AP12" s="317" t="s">
        <v>522</v>
      </c>
      <c r="AQ12" s="318" t="s">
        <v>522</v>
      </c>
      <c r="AR12" s="319" t="s">
        <v>522</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524</v>
      </c>
      <c r="AL13" s="1216"/>
      <c r="AM13" s="1216"/>
      <c r="AN13" s="1217"/>
      <c r="AO13" s="317">
        <v>3081</v>
      </c>
      <c r="AP13" s="317">
        <v>737</v>
      </c>
      <c r="AQ13" s="318">
        <v>7770</v>
      </c>
      <c r="AR13" s="319">
        <v>-90.5</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525</v>
      </c>
      <c r="AL14" s="1216"/>
      <c r="AM14" s="1216"/>
      <c r="AN14" s="1217"/>
      <c r="AO14" s="317">
        <v>13820</v>
      </c>
      <c r="AP14" s="317">
        <v>3308</v>
      </c>
      <c r="AQ14" s="318">
        <v>5092</v>
      </c>
      <c r="AR14" s="319">
        <v>-35</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526</v>
      </c>
      <c r="AL15" s="1222"/>
      <c r="AM15" s="1222"/>
      <c r="AN15" s="1223"/>
      <c r="AO15" s="317">
        <v>-58798</v>
      </c>
      <c r="AP15" s="317">
        <v>-14073</v>
      </c>
      <c r="AQ15" s="318">
        <v>-15881</v>
      </c>
      <c r="AR15" s="319">
        <v>-11.4</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191</v>
      </c>
      <c r="AL16" s="1222"/>
      <c r="AM16" s="1222"/>
      <c r="AN16" s="1223"/>
      <c r="AO16" s="317">
        <v>913275</v>
      </c>
      <c r="AP16" s="317">
        <v>218591</v>
      </c>
      <c r="AQ16" s="318">
        <v>224486</v>
      </c>
      <c r="AR16" s="319">
        <v>-2.6</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527</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528</v>
      </c>
      <c r="AP20" s="326" t="s">
        <v>529</v>
      </c>
      <c r="AQ20" s="327" t="s">
        <v>530</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531</v>
      </c>
      <c r="AL21" s="1225"/>
      <c r="AM21" s="1225"/>
      <c r="AN21" s="1226"/>
      <c r="AO21" s="330">
        <v>18.91</v>
      </c>
      <c r="AP21" s="331">
        <v>20.23</v>
      </c>
      <c r="AQ21" s="332">
        <v>-1.32</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532</v>
      </c>
      <c r="AL22" s="1225"/>
      <c r="AM22" s="1225"/>
      <c r="AN22" s="1226"/>
      <c r="AO22" s="335">
        <v>98.1</v>
      </c>
      <c r="AP22" s="336">
        <v>95.4</v>
      </c>
      <c r="AQ22" s="337">
        <v>2.7</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533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534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535</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514</v>
      </c>
      <c r="AP30" s="305"/>
      <c r="AQ30" s="306" t="s">
        <v>515</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516</v>
      </c>
      <c r="AQ31" s="312" t="s">
        <v>517</v>
      </c>
      <c r="AR31" s="313" t="s">
        <v>518</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536</v>
      </c>
      <c r="AL32" s="1219"/>
      <c r="AM32" s="1219"/>
      <c r="AN32" s="1220"/>
      <c r="AO32" s="345">
        <v>519969</v>
      </c>
      <c r="AP32" s="345">
        <v>124454</v>
      </c>
      <c r="AQ32" s="346">
        <v>117380</v>
      </c>
      <c r="AR32" s="347">
        <v>6</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537</v>
      </c>
      <c r="AL33" s="1219"/>
      <c r="AM33" s="1219"/>
      <c r="AN33" s="1220"/>
      <c r="AO33" s="345" t="s">
        <v>522</v>
      </c>
      <c r="AP33" s="345" t="s">
        <v>522</v>
      </c>
      <c r="AQ33" s="346" t="s">
        <v>522</v>
      </c>
      <c r="AR33" s="347" t="s">
        <v>522</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538</v>
      </c>
      <c r="AL34" s="1219"/>
      <c r="AM34" s="1219"/>
      <c r="AN34" s="1220"/>
      <c r="AO34" s="345" t="s">
        <v>522</v>
      </c>
      <c r="AP34" s="345" t="s">
        <v>522</v>
      </c>
      <c r="AQ34" s="346" t="s">
        <v>522</v>
      </c>
      <c r="AR34" s="347" t="s">
        <v>522</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539</v>
      </c>
      <c r="AL35" s="1219"/>
      <c r="AM35" s="1219"/>
      <c r="AN35" s="1220"/>
      <c r="AO35" s="345">
        <v>163401</v>
      </c>
      <c r="AP35" s="345">
        <v>39110</v>
      </c>
      <c r="AQ35" s="346">
        <v>31875</v>
      </c>
      <c r="AR35" s="347">
        <v>22.7</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540</v>
      </c>
      <c r="AL36" s="1219"/>
      <c r="AM36" s="1219"/>
      <c r="AN36" s="1220"/>
      <c r="AO36" s="345" t="s">
        <v>522</v>
      </c>
      <c r="AP36" s="345" t="s">
        <v>522</v>
      </c>
      <c r="AQ36" s="346">
        <v>2465</v>
      </c>
      <c r="AR36" s="347" t="s">
        <v>522</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541</v>
      </c>
      <c r="AL37" s="1219"/>
      <c r="AM37" s="1219"/>
      <c r="AN37" s="1220"/>
      <c r="AO37" s="345">
        <v>1019</v>
      </c>
      <c r="AP37" s="345">
        <v>244</v>
      </c>
      <c r="AQ37" s="346">
        <v>285</v>
      </c>
      <c r="AR37" s="347">
        <v>-14.4</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542</v>
      </c>
      <c r="AL38" s="1228"/>
      <c r="AM38" s="1228"/>
      <c r="AN38" s="1229"/>
      <c r="AO38" s="348">
        <v>39</v>
      </c>
      <c r="AP38" s="348">
        <v>9</v>
      </c>
      <c r="AQ38" s="349">
        <v>17</v>
      </c>
      <c r="AR38" s="337">
        <v>-47.1</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543</v>
      </c>
      <c r="AL39" s="1228"/>
      <c r="AM39" s="1228"/>
      <c r="AN39" s="1229"/>
      <c r="AO39" s="345">
        <v>-6194</v>
      </c>
      <c r="AP39" s="345">
        <v>-1483</v>
      </c>
      <c r="AQ39" s="346">
        <v>-3552</v>
      </c>
      <c r="AR39" s="347">
        <v>-58.2</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544</v>
      </c>
      <c r="AL40" s="1219"/>
      <c r="AM40" s="1219"/>
      <c r="AN40" s="1220"/>
      <c r="AO40" s="345">
        <v>-572740</v>
      </c>
      <c r="AP40" s="345">
        <v>-137085</v>
      </c>
      <c r="AQ40" s="346">
        <v>-113436</v>
      </c>
      <c r="AR40" s="347">
        <v>20.8</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305</v>
      </c>
      <c r="AL41" s="1231"/>
      <c r="AM41" s="1231"/>
      <c r="AN41" s="1232"/>
      <c r="AO41" s="345">
        <v>105494</v>
      </c>
      <c r="AP41" s="345">
        <v>25250</v>
      </c>
      <c r="AQ41" s="346">
        <v>35033</v>
      </c>
      <c r="AR41" s="347">
        <v>-27.9</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545</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546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547</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514</v>
      </c>
      <c r="AN49" s="1235" t="s">
        <v>548</v>
      </c>
      <c r="AO49" s="1236"/>
      <c r="AP49" s="1236"/>
      <c r="AQ49" s="1236"/>
      <c r="AR49" s="1237"/>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549</v>
      </c>
      <c r="AO50" s="362" t="s">
        <v>550</v>
      </c>
      <c r="AP50" s="363" t="s">
        <v>551</v>
      </c>
      <c r="AQ50" s="364" t="s">
        <v>552</v>
      </c>
      <c r="AR50" s="365" t="s">
        <v>553</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554</v>
      </c>
      <c r="AL51" s="358"/>
      <c r="AM51" s="366">
        <v>1588548</v>
      </c>
      <c r="AN51" s="367">
        <v>352072</v>
      </c>
      <c r="AO51" s="368">
        <v>64.7</v>
      </c>
      <c r="AP51" s="369">
        <v>237994</v>
      </c>
      <c r="AQ51" s="370">
        <v>-2.9</v>
      </c>
      <c r="AR51" s="371">
        <v>67.599999999999994</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555</v>
      </c>
      <c r="AM52" s="374">
        <v>1336398</v>
      </c>
      <c r="AN52" s="375">
        <v>296188</v>
      </c>
      <c r="AO52" s="376">
        <v>86.3</v>
      </c>
      <c r="AP52" s="377">
        <v>110361</v>
      </c>
      <c r="AQ52" s="378">
        <v>1.3</v>
      </c>
      <c r="AR52" s="379">
        <v>85</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556</v>
      </c>
      <c r="AL53" s="358"/>
      <c r="AM53" s="366">
        <v>801364</v>
      </c>
      <c r="AN53" s="367">
        <v>180203</v>
      </c>
      <c r="AO53" s="368">
        <v>-48.8</v>
      </c>
      <c r="AP53" s="369">
        <v>267911</v>
      </c>
      <c r="AQ53" s="370">
        <v>12.6</v>
      </c>
      <c r="AR53" s="371">
        <v>-61.4</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555</v>
      </c>
      <c r="AM54" s="374">
        <v>551613</v>
      </c>
      <c r="AN54" s="375">
        <v>124042</v>
      </c>
      <c r="AO54" s="376">
        <v>-58.1</v>
      </c>
      <c r="AP54" s="377">
        <v>106425</v>
      </c>
      <c r="AQ54" s="378">
        <v>-3.6</v>
      </c>
      <c r="AR54" s="379">
        <v>-54.5</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557</v>
      </c>
      <c r="AL55" s="358"/>
      <c r="AM55" s="366">
        <v>1350498</v>
      </c>
      <c r="AN55" s="367">
        <v>309322</v>
      </c>
      <c r="AO55" s="368">
        <v>71.7</v>
      </c>
      <c r="AP55" s="369">
        <v>228215</v>
      </c>
      <c r="AQ55" s="370">
        <v>-14.8</v>
      </c>
      <c r="AR55" s="371">
        <v>86.5</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555</v>
      </c>
      <c r="AM56" s="374">
        <v>938735</v>
      </c>
      <c r="AN56" s="375">
        <v>215010</v>
      </c>
      <c r="AO56" s="376">
        <v>73.3</v>
      </c>
      <c r="AP56" s="377">
        <v>117571</v>
      </c>
      <c r="AQ56" s="378">
        <v>10.5</v>
      </c>
      <c r="AR56" s="379">
        <v>62.8</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558</v>
      </c>
      <c r="AL57" s="358"/>
      <c r="AM57" s="366">
        <v>1342523</v>
      </c>
      <c r="AN57" s="367">
        <v>314040</v>
      </c>
      <c r="AO57" s="368">
        <v>1.5</v>
      </c>
      <c r="AP57" s="369">
        <v>264232</v>
      </c>
      <c r="AQ57" s="370">
        <v>15.8</v>
      </c>
      <c r="AR57" s="371">
        <v>-14.3</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555</v>
      </c>
      <c r="AM58" s="374">
        <v>993489</v>
      </c>
      <c r="AN58" s="375">
        <v>232395</v>
      </c>
      <c r="AO58" s="376">
        <v>8.1</v>
      </c>
      <c r="AP58" s="377">
        <v>133959</v>
      </c>
      <c r="AQ58" s="378">
        <v>13.9</v>
      </c>
      <c r="AR58" s="379">
        <v>-5.8</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559</v>
      </c>
      <c r="AL59" s="358"/>
      <c r="AM59" s="366">
        <v>1043605</v>
      </c>
      <c r="AN59" s="367">
        <v>249786</v>
      </c>
      <c r="AO59" s="368">
        <v>-20.5</v>
      </c>
      <c r="AP59" s="369">
        <v>263613</v>
      </c>
      <c r="AQ59" s="370">
        <v>-0.2</v>
      </c>
      <c r="AR59" s="371">
        <v>-20.3</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555</v>
      </c>
      <c r="AM60" s="374">
        <v>397528</v>
      </c>
      <c r="AN60" s="375">
        <v>95148</v>
      </c>
      <c r="AO60" s="376">
        <v>-59.1</v>
      </c>
      <c r="AP60" s="377">
        <v>128823</v>
      </c>
      <c r="AQ60" s="378">
        <v>-3.8</v>
      </c>
      <c r="AR60" s="379">
        <v>-55.3</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560</v>
      </c>
      <c r="AL61" s="380"/>
      <c r="AM61" s="381">
        <v>1225308</v>
      </c>
      <c r="AN61" s="382">
        <v>281085</v>
      </c>
      <c r="AO61" s="383">
        <v>13.7</v>
      </c>
      <c r="AP61" s="384">
        <v>252393</v>
      </c>
      <c r="AQ61" s="385">
        <v>2.1</v>
      </c>
      <c r="AR61" s="371">
        <v>11.6</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555</v>
      </c>
      <c r="AM62" s="374">
        <v>843553</v>
      </c>
      <c r="AN62" s="375">
        <v>192557</v>
      </c>
      <c r="AO62" s="376">
        <v>10.1</v>
      </c>
      <c r="AP62" s="377">
        <v>119428</v>
      </c>
      <c r="AQ62" s="378">
        <v>3.7</v>
      </c>
      <c r="AR62" s="379">
        <v>6.4</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QfQXiBS/j5WKgRMwNYRG7t48Uio33nkpXyd6JYfErpeWEqqOoyNgwgyub+pk5GhoywQK/rVkatxoABywYn9HHA==" saltValue="MLBvlyMCl7avVm6CCFAWb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562</v>
      </c>
    </row>
    <row r="120" spans="125:125" ht="13.5" hidden="1" customHeight="1" x14ac:dyDescent="0.2"/>
    <row r="121" spans="125:125" ht="13.5" hidden="1" customHeight="1" x14ac:dyDescent="0.2">
      <c r="DU121" s="292"/>
    </row>
  </sheetData>
  <sheetProtection algorithmName="SHA-512" hashValue="ndwCAOLaokVojKfauDKLHi/1wurv7aKItVX6rvNBxch+CxbDskLW6n3EBzInyiB2VNsTgjeW7cm8AEdH4hHf4g==" saltValue="n2QZQ0Czxql8EAvKJw31J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563</v>
      </c>
    </row>
  </sheetData>
  <sheetProtection algorithmName="SHA-512" hashValue="2/81IehdgtfUISNvyyjHKbDkvWuh+xysqON5KbPGFno1KFlYstrbiQUGQAmI3WwDmbhu8I6pmcwOpOnC5PYFxw==" saltValue="xCw2ei0h4+qQlCq419i4C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2">
      <c r="B47" s="10"/>
      <c r="C47" s="1238" t="s">
        <v>3</v>
      </c>
      <c r="D47" s="1238"/>
      <c r="E47" s="1239"/>
      <c r="F47" s="11">
        <v>32.950000000000003</v>
      </c>
      <c r="G47" s="12">
        <v>31.32</v>
      </c>
      <c r="H47" s="12">
        <v>30.42</v>
      </c>
      <c r="I47" s="12">
        <v>30.87</v>
      </c>
      <c r="J47" s="13">
        <v>25.8</v>
      </c>
    </row>
    <row r="48" spans="2:10" ht="57.75" customHeight="1" x14ac:dyDescent="0.2">
      <c r="B48" s="14"/>
      <c r="C48" s="1240" t="s">
        <v>4</v>
      </c>
      <c r="D48" s="1240"/>
      <c r="E48" s="1241"/>
      <c r="F48" s="15">
        <v>4.16</v>
      </c>
      <c r="G48" s="16">
        <v>4.43</v>
      </c>
      <c r="H48" s="16">
        <v>3.48</v>
      </c>
      <c r="I48" s="16">
        <v>2.27</v>
      </c>
      <c r="J48" s="17">
        <v>3.33</v>
      </c>
    </row>
    <row r="49" spans="2:10" ht="57.75" customHeight="1" thickBot="1" x14ac:dyDescent="0.25">
      <c r="B49" s="18"/>
      <c r="C49" s="1242" t="s">
        <v>5</v>
      </c>
      <c r="D49" s="1242"/>
      <c r="E49" s="1243"/>
      <c r="F49" s="19" t="s">
        <v>569</v>
      </c>
      <c r="G49" s="20">
        <v>6.25</v>
      </c>
      <c r="H49" s="20">
        <v>0.26</v>
      </c>
      <c r="I49" s="20" t="s">
        <v>570</v>
      </c>
      <c r="J49" s="21" t="s">
        <v>571</v>
      </c>
    </row>
    <row r="50" spans="2:10" ht="13.5" customHeight="1" x14ac:dyDescent="0.2"/>
  </sheetData>
  <sheetProtection algorithmName="SHA-512" hashValue="J/O+vbTp8pJ9ZOKtT1SqW+1f8KZFjPlnp6OzXRTasApxNl20NvaSaec/tnyun2/9RMD2F4lutSYMqXnH5vgc4A==" saltValue="5mB5dqfrbxGbsXpinv6+P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2022-03-10T01:24:19Z</cp:lastPrinted>
  <dcterms:created xsi:type="dcterms:W3CDTF">2022-02-02T03:50:31Z</dcterms:created>
  <dcterms:modified xsi:type="dcterms:W3CDTF">2022-09-15T02:16:18Z</dcterms:modified>
  <cp:category/>
</cp:coreProperties>
</file>