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財政課\財政係\⑥  調査・照会・報告\R04照会・報告\R040907【9.22〆】令和２年度財政状況資料集の作成について（２回目・公会計分）\"/>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BE35" i="10"/>
  <c r="AM35" i="10"/>
  <c r="U35" i="10"/>
  <c r="C35" i="10"/>
  <c r="CO34" i="10"/>
  <c r="CO35"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<sst xmlns="http://schemas.openxmlformats.org/spreadsheetml/2006/main" count="1127" uniqueCount="614">
  <si>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</si>
  <si>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</si>
  <si>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</si>
  <si>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</si>
  <si>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</si>
  <si>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</si>
  <si>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</si>
  <si>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</si>
  <si>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</si>
  <si>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</si>
  <si>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</si>
  <si>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</si>
  <si>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</si>
  <si>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</si>
  <si>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</si>
  <si>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</si>
  <si>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</si>
  <si>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</si>
  <si>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</si>
  <si>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</si>
  <si>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</si>
  <si>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</si>
  <si>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</si>
  <si>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</si>
  <si>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</si>
  <si>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</si>
  <si>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</si>
  <si>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</si>
  <si>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</si>
  <si>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</si>
  <si>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</si>
  <si>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</si>
  <si>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</si>
  <si>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</si>
  <si>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</si>
  <si>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</si>
  <si>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</si>
  <si>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</si>
  <si>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</si>
  <si>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</si>
  <si>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</si>
  <si>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</si>
  <si>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</si>
  <si>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</si>
  <si>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</si>
  <si>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</si>
  <si>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</si>
  <si>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</si>
  <si>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</si>
  <si>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</si>
  <si>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</si>
  <si>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</si>
  <si>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</si>
  <si>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</si>
  <si>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</si>
  <si>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</si>
  <si>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</si>
  <si>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</si>
  <si>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</si>
  <si>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</si>
  <si>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</si>
  <si>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</si>
  <si>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</si>
  <si>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</si>
  <si>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</si>
  <si>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</si>
  <si>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</si>
  <si>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</si>
  <si>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</si>
  <si>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</si>
  <si>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</si>
  <si>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</si>
  <si>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</si>
  <si>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</si>
  <si>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</si>
  <si>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</si>
  <si>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</si>
  <si>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</si>
  <si>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</si>
  <si>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</si>
  <si>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</si>
  <si>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</si>
  <si>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</si>
  <si>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</si>
  <si>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</si>
  <si>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</si>
  <si>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</si>
  <si>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</si>
  <si>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</si>
  <si>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</si>
  <si>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</si>
  <si>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</si>
  <si>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</si>
  <si>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</si>
  <si>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</si>
  <si>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</si>
  <si>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</si>
  <si>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</si>
  <si>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</si>
  <si>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</si>
  <si>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</si>
  <si>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</si>
  <si>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</si>
  <si>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</si>
  <si>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</si>
  <si>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</si>
  <si>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</si>
  <si>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</si>
  <si>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</si>
  <si>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</si>
  <si>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</si>
  <si>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</si>
  <si>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</si>
  <si>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</si>
  <si>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</si>
  <si>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</si>
  <si>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</si>
  <si>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</si>
  <si>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</si>
  <si>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</si>
  <si>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</si>
  <si>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</si>
  <si>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</si>
  <si>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</si>
  <si>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</si>
  <si>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</si>
  <si>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</si>
  <si>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</si>
  <si>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</si>
  <si>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</si>
  <si>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</si>
  <si>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</si>
  <si>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</si>
  <si>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</si>
  <si>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</si>
  <si>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</si>
  <si>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</si>
  <si>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</si>
  <si>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</si>
  <si>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</si>
  <si>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</si>
  <si>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</si>
  <si>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</si>
  <si>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</si>
  <si>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</si>
  <si>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</si>
  <si>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</si>
  <si>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</si>
  <si>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</si>
  <si>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</si>
  <si>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</si>
  <si>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</si>
  <si>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</si>
  <si>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</si>
  <si>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</si>
  <si>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</si>
  <si>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</si>
  <si>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</si>
  <si>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</si>
  <si>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</si>
  <si>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</si>
  <si>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</si>
  <si>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</si>
  <si>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</si>
  <si>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</si>
  <si>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</si>
  <si>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</si>
  <si>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</si>
  <si>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</si>
  <si>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</si>
  <si>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</si>
  <si>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</si>
  <si>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</si>
  <si>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</si>
  <si>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</si>
  <si>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</si>
  <si>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</si>
  <si>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</si>
  <si>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</si>
  <si>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</si>
  <si>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</si>
  <si>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</si>
  <si>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</si>
  <si>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</si>
  <si>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</si>
  <si>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</si>
  <si>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</si>
  <si>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</si>
  <si>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</si>
  <si>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</si>
  <si>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</si>
  <si>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</si>
  <si>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</si>
  <si>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</si>
  <si>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</si>
  <si>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</si>
  <si>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</si>
  <si>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</si>
  <si>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</si>
  <si>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</si>
  <si>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</si>
  <si>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</si>
  <si>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</si>
  <si>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</si>
  <si>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</si>
  <si>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</si>
  <si>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</si>
  <si>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</si>
  <si>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</si>
  <si>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</si>
  <si>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</si>
  <si>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</si>
  <si>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</si>
  <si>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</si>
  <si>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福島県川俣町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</si>
  <si>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</si>
  <si>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</si>
  <si>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</si>
  <si>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</si>
  <si>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</si>
  <si>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</si>
  <si>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</si>
  <si>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</si>
  <si>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</si>
  <si>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</si>
  <si>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</si>
  <si>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</si>
  <si>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</si>
  <si>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</si>
  <si>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</si>
  <si>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</si>
  <si>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</si>
  <si>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</si>
  <si>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</si>
  <si>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</si>
  <si>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</si>
  <si>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</si>
  <si>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</si>
  <si>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</si>
  <si>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</si>
  <si>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</si>
  <si>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</si>
  <si>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</si>
  <si>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</si>
  <si>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</si>
  <si>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</si>
  <si>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</si>
  <si>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</si>
  <si>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</si>
  <si>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</si>
  <si>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</si>
  <si>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</si>
  <si>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</si>
  <si>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</si>
  <si>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</si>
  <si>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</si>
  <si>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</si>
  <si>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</si>
  <si>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</si>
  <si>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</si>
  <si>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</si>
  <si>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</si>
  <si>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</si>
  <si>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</si>
  <si>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</si>
  <si>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</si>
  <si>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</si>
  <si>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</si>
  <si>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</si>
  <si>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</si>
  <si>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</si>
  <si>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</si>
  <si>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</si>
  <si>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</si>
  <si>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</si>
  <si>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</si>
  <si>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</si>
  <si>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</si>
  <si>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</si>
  <si>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</si>
  <si>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</si>
  <si>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</si>
  <si>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</si>
  <si>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</si>
  <si>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</si>
  <si>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</si>
  <si>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</si>
  <si>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</si>
  <si>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</si>
  <si>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</si>
  <si>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</si>
  <si>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</si>
  <si>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</si>
  <si>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</si>
  <si>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</si>
  <si>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</si>
  <si>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</si>
  <si>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</si>
  <si>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</si>
  <si>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</si>
  <si>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</si>
  <si>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</si>
  <si>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</si>
  <si>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</si>
  <si>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</si>
  <si>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</si>
  <si>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</si>
  <si>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</si>
  <si>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</si>
  <si>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</si>
  <si>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</si>
  <si>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</si>
  <si>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</si>
  <si>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</si>
  <si>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</si>
  <si>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</si>
  <si>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</si>
  <si>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</si>
  <si>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</si>
  <si>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</si>
  <si>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</si>
  <si>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</si>
  <si>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</si>
  <si>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</si>
  <si>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</si>
  <si>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</si>
  <si>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</si>
  <si>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</si>
  <si>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</si>
  <si>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</si>
  <si>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</si>
  <si>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</si>
  <si>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</si>
  <si>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</si>
  <si>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</si>
  <si>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</si>
  <si>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</si>
  <si>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</si>
  <si>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</si>
  <si>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</si>
  <si>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</si>
  <si>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</si>
  <si>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</si>
  <si>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</si>
  <si>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</si>
  <si>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</si>
  <si>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</si>
  <si>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</si>
  <si>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</si>
  <si>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</si>
  <si>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</si>
  <si>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</si>
  <si>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</si>
  <si>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</si>
  <si>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</si>
  <si>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</si>
  <si>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</si>
  <si>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</si>
  <si>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</si>
  <si>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</si>
  <si>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</si>
  <si>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</si>
  <si>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</si>
  <si>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</si>
  <si>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</si>
  <si>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</si>
  <si>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</si>
  <si>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</si>
  <si>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</si>
  <si>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福島県川俣町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</si>
  <si>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</si>
  <si>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</si>
  <si>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</si>
  <si>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</si>
  <si>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</si>
  <si>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</si>
  <si>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</si>
  <si>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</si>
  <si>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</si>
  <si>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</si>
  <si>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</si>
  <si>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</si>
  <si>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</si>
  <si>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</si>
  <si>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</si>
  <si>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</si>
  <si>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</si>
  <si>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</si>
  <si>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</si>
  <si>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</si>
  <si>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</si>
  <si>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</si>
  <si>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</si>
  <si>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</si>
  <si>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</si>
  <si>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</si>
  <si>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</si>
  <si>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</si>
  <si>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</si>
  <si>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</si>
  <si>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</si>
  <si>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</si>
  <si>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</si>
  <si>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川俣町国民健康保険（事業勘定）特別会計</t>
    <phoneticPr fontId="5"/>
  </si>
  <si>
    <t>川俣町国民健康保険（施設勘定）特別会計</t>
    <phoneticPr fontId="5"/>
  </si>
  <si>
    <t>川俣町介護保険特別会計</t>
    <phoneticPr fontId="5"/>
  </si>
  <si>
    <t>川俣町後期高齢者医療特別会計</t>
    <phoneticPr fontId="5"/>
  </si>
  <si>
    <t>川俣町水道事業会計</t>
    <phoneticPr fontId="5"/>
  </si>
  <si>
    <t>法適用企業</t>
    <phoneticPr fontId="5"/>
  </si>
  <si>
    <t>川俣町簡易水道事業特別会計</t>
    <phoneticPr fontId="5"/>
  </si>
  <si>
    <t>法非適用企業</t>
    <phoneticPr fontId="5"/>
  </si>
  <si>
    <t>川俣町工業団地造成事業特別会計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</si>
  <si>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</si>
  <si>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</si>
  <si>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</si>
  <si>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</si>
  <si>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</si>
  <si>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</si>
  <si>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</si>
  <si>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</si>
  <si>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</si>
  <si>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</si>
  <si>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</si>
  <si>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</si>
  <si>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</si>
  <si>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</si>
  <si>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</si>
  <si>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</si>
  <si>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</si>
  <si>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</si>
  <si>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</si>
  <si>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</si>
  <si>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</si>
  <si>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</si>
  <si>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</si>
  <si>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</si>
  <si>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</si>
  <si>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</si>
  <si>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</si>
  <si>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</si>
  <si>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</si>
  <si>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</si>
  <si>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</si>
  <si>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</si>
  <si>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</si>
  <si>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</si>
  <si>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</si>
  <si>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</si>
  <si>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</si>
  <si>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</si>
  <si>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</si>
  <si>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</si>
  <si>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</si>
  <si>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</si>
  <si>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</si>
  <si>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</si>
  <si>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</si>
  <si>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</si>
  <si>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</si>
  <si>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</si>
  <si>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</si>
  <si>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</si>
  <si>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</si>
  <si>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</si>
  <si>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</si>
  <si>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</si>
  <si>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</si>
  <si>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</si>
  <si>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</si>
  <si>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</si>
  <si>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</si>
  <si>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</si>
  <si>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</si>
  <si>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</si>
  <si>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川俣町介護保険特別会計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</si>
  <si>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</si>
  <si>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</si>
  <si>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川俣町後期高齢者医療特別会計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</si>
  <si>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</si>
  <si>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</si>
  <si>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</si>
  <si>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</si>
  <si>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</si>
  <si>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</si>
  <si>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</si>
  <si>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</si>
  <si>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</si>
  <si>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</si>
  <si>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</si>
  <si>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</si>
  <si>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</si>
  <si>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</si>
  <si>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</si>
  <si>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</si>
  <si>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</si>
  <si>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</si>
  <si>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</si>
  <si>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</si>
  <si>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</si>
  <si>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</si>
  <si>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</si>
  <si>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</si>
  <si>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</si>
  <si>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</si>
  <si>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</si>
  <si>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</si>
  <si>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</si>
  <si>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</si>
  <si>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</si>
  <si>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</si>
  <si>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</si>
  <si>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</si>
  <si>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</si>
  <si>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</si>
  <si>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</si>
  <si>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</si>
  <si>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</si>
  <si>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</si>
  <si>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</si>
  <si>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</si>
  <si>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</si>
  <si>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</si>
  <si>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</si>
  <si>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</si>
  <si>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</si>
  <si>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</si>
  <si>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</si>
  <si>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</si>
  <si>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</si>
  <si>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</si>
  <si>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</si>
  <si>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</si>
  <si>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</si>
  <si>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</si>
  <si>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</si>
  <si>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</si>
  <si>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</si>
  <si>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</si>
  <si>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</si>
  <si>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</si>
  <si>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</si>
  <si>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</si>
  <si>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</si>
  <si>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</si>
  <si>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</si>
  <si>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</si>
  <si>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</si>
  <si>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</si>
  <si>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</si>
  <si>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</si>
  <si>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</si>
  <si>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</si>
  <si>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</si>
  <si>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</si>
  <si>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</si>
  <si>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</si>
  <si>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</si>
  <si>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</si>
  <si>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</si>
  <si>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</si>
  <si>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</si>
  <si>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4.40</t>
  </si>
  <si>
    <t>▲ 2.65</t>
  </si>
  <si>
    <t>▲ 5.00</t>
  </si>
  <si>
    <t>川俣町工業団地造成事業特別会計</t>
  </si>
  <si>
    <t>一般会計</t>
  </si>
  <si>
    <t>川俣町水道事業会計</t>
  </si>
  <si>
    <t>川俣町国民健康保険（事業勘定）特別会計</t>
  </si>
  <si>
    <t>川俣町介護保険特別会計</t>
  </si>
  <si>
    <t>川俣町簡易水道事業特別会計</t>
  </si>
  <si>
    <t>川俣町後期高齢者医療特別会計</t>
  </si>
  <si>
    <t>川俣町国民健康保険（施設勘定）特別会計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</si>
  <si>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</si>
  <si>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</si>
  <si>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</si>
  <si>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</si>
  <si>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</si>
  <si>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</si>
  <si>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</si>
  <si>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</si>
  <si>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火葬場建設基金</t>
    <rPh sb="0" eb="7">
      <t>カソウバケンセツキキン</t>
    </rPh>
    <phoneticPr fontId="5"/>
  </si>
  <si>
    <t>ふれあい福祉基金</t>
    <rPh sb="4" eb="8">
      <t>フクシキキン</t>
    </rPh>
    <phoneticPr fontId="5"/>
  </si>
  <si>
    <t>ふるさとづくり・人づくり基金</t>
    <rPh sb="8" eb="9">
      <t>ヒト</t>
    </rPh>
    <rPh sb="12" eb="14">
      <t>キキン</t>
    </rPh>
    <phoneticPr fontId="5"/>
  </si>
  <si>
    <t>原子力災害復興基金</t>
    <rPh sb="0" eb="9">
      <t>ゲンシリョクサイガイフッコウキキン</t>
    </rPh>
    <phoneticPr fontId="5"/>
  </si>
  <si>
    <t>ふるさと水と土基金</t>
    <rPh sb="4" eb="5">
      <t>ミズ</t>
    </rPh>
    <rPh sb="6" eb="9">
      <t>ツチキキン</t>
    </rPh>
    <phoneticPr fontId="5"/>
  </si>
  <si>
    <t>福島県市町村総合事務組合　一般会計</t>
    <rPh sb="0" eb="2">
      <t>フクシマ</t>
    </rPh>
    <rPh sb="2" eb="3">
      <t>ケン</t>
    </rPh>
    <rPh sb="3" eb="6">
      <t>シチョウソン</t>
    </rPh>
    <rPh sb="6" eb="8">
      <t>ソウゴウ</t>
    </rPh>
    <rPh sb="8" eb="12">
      <t>ジムクミアイ</t>
    </rPh>
    <rPh sb="13" eb="17">
      <t>イッパンカイケイ</t>
    </rPh>
    <phoneticPr fontId="2"/>
  </si>
  <si>
    <t>福島県市町村総合事務組合　消防補償等特別会計</t>
    <rPh sb="0" eb="2">
      <t>フクシマ</t>
    </rPh>
    <rPh sb="2" eb="3">
      <t>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</si>
  <si>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12">
      <t>ソウゴウジムクミアイ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</si>
  <si>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6">
      <t>フクシマケンシチョウソン</t>
    </rPh>
    <rPh sb="6" eb="12">
      <t>ソウゴウジムクミアイ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</si>
  <si>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19">
      <t>カンリ</t>
    </rPh>
    <rPh sb="19" eb="23">
      <t>トクベツカイケイ</t>
    </rPh>
    <phoneticPr fontId="2"/>
  </si>
  <si>
    <t>福島地方水道用水供給企業団　福島地方水道用水供給事業会計</t>
    <rPh sb="0" eb="2">
      <t>フクシマ</t>
    </rPh>
    <rPh sb="2" eb="6">
      <t>チホウスイドウ</t>
    </rPh>
    <rPh sb="6" eb="7">
      <t>ヨウ</t>
    </rPh>
    <rPh sb="7" eb="8">
      <t>ミズ</t>
    </rPh>
    <rPh sb="8" eb="10">
      <t>キョウキュウ</t>
    </rPh>
    <rPh sb="10" eb="13">
      <t>キギョウダン</t>
    </rPh>
    <rPh sb="24" eb="26">
      <t>ジギョウ</t>
    </rPh>
    <rPh sb="26" eb="28">
      <t>カイケイ</t>
    </rPh>
    <phoneticPr fontId="2"/>
  </si>
  <si>
    <t>川俣方部衛生処理組合　一般会計</t>
    <rPh sb="0" eb="4">
      <t>カワマタホウブ</t>
    </rPh>
    <rPh sb="4" eb="6">
      <t>エイセイ</t>
    </rPh>
    <rPh sb="6" eb="10">
      <t>ショリクミアイ</t>
    </rPh>
    <rPh sb="11" eb="15">
      <t>イッパンカイケイ</t>
    </rPh>
    <phoneticPr fontId="2"/>
  </si>
  <si>
    <t>福島県後期高齢者医療広域連合　一般会計</t>
    <rPh sb="0" eb="2">
      <t>フクシマ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</si>
  <si>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2">
      <t>フクシマ</t>
    </rPh>
    <rPh sb="2" eb="3">
      <t>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</si>
  <si>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伊達地方消防組合　一般会計</t>
    <rPh sb="0" eb="4">
      <t>ダテチホウ</t>
    </rPh>
    <rPh sb="4" eb="8">
      <t>ショウボウクミアイ</t>
    </rPh>
    <rPh sb="9" eb="13">
      <t>イッパンカイケイ</t>
    </rPh>
    <phoneticPr fontId="2"/>
  </si>
  <si>
    <t>伊達地方衛生処理組合　一般会計</t>
    <rPh sb="0" eb="2">
      <t>ダテ</t>
    </rPh>
    <rPh sb="2" eb="4">
      <t>チホウ</t>
    </rPh>
    <rPh sb="4" eb="8">
      <t>エイセイショリ</t>
    </rPh>
    <rPh sb="8" eb="10">
      <t>クミアイ</t>
    </rPh>
    <rPh sb="11" eb="15">
      <t>イッパンカイケイ</t>
    </rPh>
    <phoneticPr fontId="2"/>
  </si>
  <si>
    <t>伊達地方衛生処理組合　し尿処理事業特別会計</t>
    <rPh sb="0" eb="4">
      <t>ダテチホウ</t>
    </rPh>
    <rPh sb="4" eb="6">
      <t>エイセイ</t>
    </rPh>
    <rPh sb="6" eb="10">
      <t>ショリクミアイ</t>
    </rPh>
    <rPh sb="12" eb="13">
      <t>ニョウ</t>
    </rPh>
    <rPh sb="13" eb="15">
      <t>ショリ</t>
    </rPh>
    <rPh sb="15" eb="17">
      <t>ジギョウ</t>
    </rPh>
    <rPh sb="17" eb="21">
      <t>トクベツカイケイ</t>
    </rPh>
    <phoneticPr fontId="2"/>
  </si>
  <si>
    <t>伊達地方衛生処理組合　ごみ処理事業特別会計</t>
    <rPh sb="0" eb="4">
      <t>ダテチホウ</t>
    </rPh>
    <rPh sb="4" eb="6">
      <t>エイセイ</t>
    </rPh>
    <rPh sb="6" eb="10">
      <t>ショリクミアイ</t>
    </rPh>
    <rPh sb="13" eb="15">
      <t>ショリ</t>
    </rPh>
    <rPh sb="15" eb="17">
      <t>ジギョウ</t>
    </rPh>
    <rPh sb="17" eb="21">
      <t>トクベツカイケイ</t>
    </rPh>
    <phoneticPr fontId="2"/>
  </si>
  <si>
    <t>㈱川俣町農業振興公社</t>
    <rPh sb="1" eb="3">
      <t>カワマタ</t>
    </rPh>
    <rPh sb="3" eb="4">
      <t>マチ</t>
    </rPh>
    <rPh sb="4" eb="6">
      <t>ノウギョウ</t>
    </rPh>
    <rPh sb="6" eb="8">
      <t>シンコウ</t>
    </rPh>
    <rPh sb="8" eb="10">
      <t>コウシャ</t>
    </rPh>
    <phoneticPr fontId="2"/>
  </si>
  <si>
    <t>まちづくり川俣</t>
    <rPh sb="5" eb="7">
      <t>カワマタ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</si>
  <si>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</si>
  <si>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</si>
  <si>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</si>
  <si>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</si>
  <si>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</si>
  <si>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</si>
  <si>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</si>
  <si>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</si>
  <si>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</si>
  <si>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</si>
  <si>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</si>
  <si>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</si>
  <si>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令和2年度は類似団体平均値と比較し、上記の理由により有形固定資産減価償却率は低く、将来負担比率についても類似団体平均値と比較して低い値となっている。将来負担比率が低くなった要因としては、令和元年度台風19号の災害復旧事業債や小学校再編事業費に係る教育施設等整備事業債などの発行額が増加したものの、充当可能財源等が大きく増加していることによるものである。しかしながら、今後は中堅以上の職員が多く、退職手当負担等見込額が高い水準にあるなど上昇に転じる要因も多いことから、減少傾向にある将来負担比率が増加に転じることの無いように、優先度を考えた地方債を財源とする事業の実施や、採用等を含めた人事の面からも町財政の健全化に向けた運営を長期的な視野で行うことが必要である。
また、計画的な固定資産の更新を実施することで、将来的な支出の偏りを軽減していくことが求められる。</t>
    <rPh sb="112" eb="115">
      <t>ショウガッコウ</t>
    </rPh>
    <rPh sb="115" eb="117">
      <t>サイヘン</t>
    </rPh>
    <rPh sb="117" eb="120">
      <t>ジギョウヒ</t>
    </rPh>
    <rPh sb="121" eb="122">
      <t>カカ</t>
    </rPh>
    <rPh sb="123" eb="125">
      <t>キョウイク</t>
    </rPh>
    <rPh sb="125" eb="127">
      <t>シセツ</t>
    </rPh>
    <rPh sb="127" eb="128">
      <t>トウ</t>
    </rPh>
    <rPh sb="128" eb="130">
      <t>セイビ</t>
    </rPh>
    <rPh sb="130" eb="132">
      <t>ジギョウ</t>
    </rPh>
    <rPh sb="132" eb="133">
      <t>サイ</t>
    </rPh>
    <rPh sb="138" eb="139">
      <t>ガク</t>
    </rPh>
    <rPh sb="335" eb="337">
      <t>ケイカク</t>
    </rPh>
    <rPh sb="337" eb="338">
      <t>テキ</t>
    </rPh>
    <rPh sb="339" eb="341">
      <t>コテイ</t>
    </rPh>
    <rPh sb="341" eb="343">
      <t>シサン</t>
    </rPh>
    <rPh sb="344" eb="346">
      <t>コウシン</t>
    </rPh>
    <rPh sb="347" eb="349">
      <t>ジッシ</t>
    </rPh>
    <rPh sb="355" eb="358">
      <t>ショウライテキ</t>
    </rPh>
    <rPh sb="359" eb="361">
      <t>シシュツ</t>
    </rPh>
    <rPh sb="362" eb="363">
      <t>カタヨ</t>
    </rPh>
    <rPh sb="365" eb="367">
      <t>ケイゲン</t>
    </rPh>
    <rPh sb="374" eb="375">
      <t>モト</t>
    </rPh>
    <phoneticPr fontId="2"/>
  </si>
  <si>
    <t>令和2年度の将来負担比率は16.8、実質公債費比率は、4.5となっており、類似団体平均からみると将来負担比率・実質公債費比率はともに低い状況にある。地方債の現在高が増加していることから今後元利償還金の増加が進み、過度な上昇に転じぬように留意する必要がある。また、充当可能基金については剰余金を財源とした財政調整基金への積み立てにより充当可能基金が増加したものの、復興に伴う財源が含まれている。従って復興事業の縮小に伴い、今後充当可能な基金が減少することが予想されるため、将来負担比率の増加に備え新規事業の抑制や繰上償還に向けた減債基金への積立などの取り組みも必要と考えられる。</t>
    <rPh sb="196" eb="197">
      <t>シタガ</t>
    </rPh>
    <rPh sb="245" eb="246">
      <t>ソナ</t>
    </rPh>
    <rPh sb="260" eb="261">
      <t>ム</t>
    </rPh>
    <rPh sb="263" eb="265">
      <t>ゲンサイ</t>
    </rPh>
    <rPh sb="265" eb="267">
      <t>キキン</t>
    </rPh>
    <rPh sb="269" eb="271">
      <t>ツミタテ</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</si>
</sst>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5455-4D6D-B7BD-0FAF066AB5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272530</c:v>
                </c:pt>
                <c:pt idx="1">
                  <c:v>278062</c:v>
                </c:pt>
                <c:pt idx="2">
                  <c:v>269886</c:v>
                </c:pt>
                <c:pt idx="3">
                  <c:v>206333</c:v>
                </c:pt>
                <c:pt idx="4">
                  <c:v>170585</c:v>
                </c:pt>
              </c:numCache>
            </c:numRef>
          </c:val>
          <c:smooth val="0"/>
          <c:extLst xmlns:c16r2="http://schemas.microsoft.com/office/drawing/2015/06/chart">
            <c:ext xmlns:c16="http://schemas.microsoft.com/office/drawing/2014/chart" uri="{C3380CC4-5D6E-409C-BE32-E72D297353CC}">
              <c16:uniqueId val="{00000001-5455-4D6D-B7BD-0FAF066AB535}"/>
            </c:ext>
          </c:extLst>
        </c:ser>
        <c:dLbls>
          <c:showLegendKey val="0"/>
          <c:showVal val="0"/>
          <c:showCatName val="0"/>
          <c:showSerName val="0"/>
          <c:showPercent val="0"/>
          <c:showBubbleSize val="0"/>
        </c:dLbls>
        <c:marker val="1"/>
        <c:smooth val="0"/>
        <c:axId val="519459264"/>
        <c:axId val="519459648"/>
      </c:lineChart>
      <c:catAx>
        <c:axId val="51945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459648"/>
        <c:crosses val="autoZero"/>
        <c:auto val="1"/>
        <c:lblAlgn val="ctr"/>
        <c:lblOffset val="100"/>
        <c:tickLblSkip val="1"/>
        <c:tickMarkSkip val="1"/>
        <c:noMultiLvlLbl val="0"/>
      </c:catAx>
      <c:valAx>
        <c:axId val="5194596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45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10.69</c:v>
                </c:pt>
                <c:pt idx="1">
                  <c:v>6.92</c:v>
                </c:pt>
                <c:pt idx="2">
                  <c:v>6.78</c:v>
                </c:pt>
                <c:pt idx="3">
                  <c:v>11.75</c:v>
                </c:pt>
                <c:pt idx="4">
                  <c:v>10.43</c:v>
                </c:pt>
              </c:numCache>
            </c:numRef>
          </c:val>
          <c:extLst xmlns:c16r2="http://schemas.microsoft.com/office/drawing/2015/06/chart">
            <c:ext xmlns:c16="http://schemas.microsoft.com/office/drawing/2014/chart" uri="{C3380CC4-5D6E-409C-BE32-E72D297353CC}">
              <c16:uniqueId val="{00000000-C21B-447E-9AD8-7EB185F256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16.04</c:v>
                </c:pt>
                <c:pt idx="1">
                  <c:v>32.17</c:v>
                </c:pt>
                <c:pt idx="2">
                  <c:v>38.72</c:v>
                </c:pt>
                <c:pt idx="3">
                  <c:v>34.36</c:v>
                </c:pt>
                <c:pt idx="4">
                  <c:v>33.57</c:v>
                </c:pt>
              </c:numCache>
            </c:numRef>
          </c:val>
          <c:extLst xmlns:c16r2="http://schemas.microsoft.com/office/drawing/2015/06/chart">
            <c:ext xmlns:c16="http://schemas.microsoft.com/office/drawing/2014/chart" uri="{C3380CC4-5D6E-409C-BE32-E72D297353CC}">
              <c16:uniqueId val="{00000001-C21B-447E-9AD8-7EB185F25694}"/>
            </c:ext>
          </c:extLst>
        </c:ser>
        <c:dLbls>
          <c:showLegendKey val="0"/>
          <c:showVal val="0"/>
          <c:showCatName val="0"/>
          <c:showSerName val="0"/>
          <c:showPercent val="0"/>
          <c:showBubbleSize val="0"/>
        </c:dLbls>
        <c:gapWidth val="250"/>
        <c:overlap val="100"/>
        <c:axId val="528187488"/>
        <c:axId val="52818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-4.4000000000000004</c:v>
                </c:pt>
                <c:pt idx="1">
                  <c:v>6.66</c:v>
                </c:pt>
                <c:pt idx="2">
                  <c:v>2.96</c:v>
                </c:pt>
                <c:pt idx="3">
                  <c:v>-2.65</c:v>
                </c:pt>
                <c:pt idx="4">
                  <c:v>-5</c:v>
                </c:pt>
              </c:numCache>
            </c:numRef>
          </c:val>
          <c:smooth val="0"/>
          <c:extLst xmlns:c16r2="http://schemas.microsoft.com/office/drawing/2015/06/chart">
            <c:ext xmlns:c16="http://schemas.microsoft.com/office/drawing/2014/chart" uri="{C3380CC4-5D6E-409C-BE32-E72D297353CC}">
              <c16:uniqueId val="{00000002-C21B-447E-9AD8-7EB185F25694}"/>
            </c:ext>
          </c:extLst>
        </c:ser>
        <c:dLbls>
          <c:showLegendKey val="0"/>
          <c:showVal val="0"/>
          <c:showCatName val="0"/>
          <c:showSerName val="0"/>
          <c:showPercent val="0"/>
          <c:showBubbleSize val="0"/>
        </c:dLbls>
        <c:marker val="1"/>
        <c:smooth val="0"/>
        <c:axId val="528187488"/>
        <c:axId val="528187872"/>
      </c:lineChart>
      <c:catAx>
        <c:axId val="52818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187872"/>
        <c:crosses val="autoZero"/>
        <c:auto val="1"/>
        <c:lblAlgn val="ctr"/>
        <c:lblOffset val="100"/>
        <c:tickLblSkip val="1"/>
        <c:tickMarkSkip val="1"/>
        <c:noMultiLvlLbl val="0"/>
      </c:catAx>
      <c:valAx>
        <c:axId val="52818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18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FD-4069-B229-F4AD01C542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FD-4069-B229-F4AD01C542D4}"/>
            </c:ext>
          </c:extLst>
        </c:ser>
        <c:ser>
          <c:idx val="2"/>
          <c:order val="2"/>
          <c:tx>
            <c:strRef>
              <c:f>データシート!$A$29</c:f>
              <c:strCache>
                <c:ptCount val="1"/>
                <c:pt idx="0">
                  <c:v>川俣町国民健康保険（施設勘定）特別会計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3FD-4069-B229-F4AD01C542D4}"/>
            </c:ext>
          </c:extLst>
        </c:ser>
        <c:ser>
          <c:idx val="3"/>
          <c:order val="3"/>
          <c:tx>
            <c:strRef>
              <c:f>データシート!$A$30</c:f>
              <c:strCache>
                <c:ptCount val="1"/>
                <c:pt idx="0">
                  <c:v>川俣町後期高齢者医療特別会計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33FD-4069-B229-F4AD01C542D4}"/>
            </c:ext>
          </c:extLst>
        </c:ser>
        <c:ser>
          <c:idx val="4"/>
          <c:order val="4"/>
          <c:tx>
            <c:strRef>
              <c:f>データシート!$A$31</c:f>
              <c:strCache>
                <c:ptCount val="1"/>
                <c:pt idx="0">
                  <c:v>川俣町簡易水道事業特別会計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0.02</c:v>
                </c:pt>
                <c:pt idx="4">
                  <c:v>#N/A</c:v>
                </c:pt>
                <c:pt idx="5">
                  <c:v>0.03</c:v>
                </c:pt>
                <c:pt idx="6">
                  <c:v>#N/A</c:v>
                </c:pt>
                <c:pt idx="7">
                  <c:v>2.2599999999999998</c:v>
                </c:pt>
                <c:pt idx="8">
                  <c:v>#N/A</c:v>
                </c:pt>
                <c:pt idx="9">
                  <c:v>0.09</c:v>
                </c:pt>
              </c:numCache>
            </c:numRef>
          </c:val>
          <c:extLst xmlns:c16r2="http://schemas.microsoft.com/office/drawing/2015/06/chart">
            <c:ext xmlns:c16="http://schemas.microsoft.com/office/drawing/2014/chart" uri="{C3380CC4-5D6E-409C-BE32-E72D297353CC}">
              <c16:uniqueId val="{00000004-33FD-4069-B229-F4AD01C542D4}"/>
            </c:ext>
          </c:extLst>
        </c:ser>
        <c:ser>
          <c:idx val="5"/>
          <c:order val="5"/>
          <c:tx>
            <c:strRef>
              <c:f>データシート!$A$32</c:f>
              <c:strCache>
                <c:ptCount val="1"/>
                <c:pt idx="0">
                  <c:v>川俣町介護保険特別会計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c:v>
                </c:pt>
                <c:pt idx="2">
                  <c:v>#N/A</c:v>
                </c:pt>
                <c:pt idx="3">
                  <c:v>1.56</c:v>
                </c:pt>
                <c:pt idx="4">
                  <c:v>#N/A</c:v>
                </c:pt>
                <c:pt idx="5">
                  <c:v>3.25</c:v>
                </c:pt>
                <c:pt idx="6">
                  <c:v>#N/A</c:v>
                </c:pt>
                <c:pt idx="7">
                  <c:v>2.27</c:v>
                </c:pt>
                <c:pt idx="8">
                  <c:v>#N/A</c:v>
                </c:pt>
                <c:pt idx="9">
                  <c:v>0.82</c:v>
                </c:pt>
              </c:numCache>
            </c:numRef>
          </c:val>
          <c:extLst xmlns:c16r2="http://schemas.microsoft.com/office/drawing/2015/06/chart">
            <c:ext xmlns:c16="http://schemas.microsoft.com/office/drawing/2014/chart" uri="{C3380CC4-5D6E-409C-BE32-E72D297353CC}">
              <c16:uniqueId val="{00000005-33FD-4069-B229-F4AD01C542D4}"/>
            </c:ext>
          </c:extLst>
        </c:ser>
        <c:ser>
          <c:idx val="6"/>
          <c:order val="6"/>
          <c:tx>
            <c:strRef>
              <c:f>データシート!$A$33</c:f>
              <c:strCache>
                <c:ptCount val="1"/>
                <c:pt idx="0">
                  <c:v>川俣町国民健康保険（事業勘定）特別会計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c:v>
                </c:pt>
                <c:pt idx="2">
                  <c:v>#N/A</c:v>
                </c:pt>
                <c:pt idx="3">
                  <c:v>4.42</c:v>
                </c:pt>
                <c:pt idx="4">
                  <c:v>#N/A</c:v>
                </c:pt>
                <c:pt idx="5">
                  <c:v>1.6</c:v>
                </c:pt>
                <c:pt idx="6">
                  <c:v>#N/A</c:v>
                </c:pt>
                <c:pt idx="7">
                  <c:v>1.62</c:v>
                </c:pt>
                <c:pt idx="8">
                  <c:v>#N/A</c:v>
                </c:pt>
                <c:pt idx="9">
                  <c:v>2.15</c:v>
                </c:pt>
              </c:numCache>
            </c:numRef>
          </c:val>
          <c:extLst xmlns:c16r2="http://schemas.microsoft.com/office/drawing/2015/06/chart">
            <c:ext xmlns:c16="http://schemas.microsoft.com/office/drawing/2014/chart" uri="{C3380CC4-5D6E-409C-BE32-E72D297353CC}">
              <c16:uniqueId val="{00000006-33FD-4069-B229-F4AD01C542D4}"/>
            </c:ext>
          </c:extLst>
        </c:ser>
        <c:ser>
          <c:idx val="7"/>
          <c:order val="7"/>
          <c:tx>
            <c:strRef>
              <c:f>データシート!$A$34</c:f>
              <c:strCache>
                <c:ptCount val="1"/>
                <c:pt idx="0">
                  <c:v>川俣町水道事業会計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4.82</c:v>
                </c:pt>
                <c:pt idx="2">
                  <c:v>#N/A</c:v>
                </c:pt>
                <c:pt idx="3">
                  <c:v>6.26</c:v>
                </c:pt>
                <c:pt idx="4">
                  <c:v>#N/A</c:v>
                </c:pt>
                <c:pt idx="5">
                  <c:v>7.04</c:v>
                </c:pt>
                <c:pt idx="6">
                  <c:v>#N/A</c:v>
                </c:pt>
                <c:pt idx="7">
                  <c:v>7.49</c:v>
                </c:pt>
                <c:pt idx="8">
                  <c:v>#N/A</c:v>
                </c:pt>
                <c:pt idx="9">
                  <c:v>7.22</c:v>
                </c:pt>
              </c:numCache>
            </c:numRef>
          </c:val>
          <c:extLst xmlns:c16r2="http://schemas.microsoft.com/office/drawing/2015/06/chart">
            <c:ext xmlns:c16="http://schemas.microsoft.com/office/drawing/2014/chart" uri="{C3380CC4-5D6E-409C-BE32-E72D297353CC}">
              <c16:uniqueId val="{00000007-33FD-4069-B229-F4AD01C542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10.68</c:v>
                </c:pt>
                <c:pt idx="2">
                  <c:v>#N/A</c:v>
                </c:pt>
                <c:pt idx="3">
                  <c:v>6.92</c:v>
                </c:pt>
                <c:pt idx="4">
                  <c:v>#N/A</c:v>
                </c:pt>
                <c:pt idx="5">
                  <c:v>6.78</c:v>
                </c:pt>
                <c:pt idx="6">
                  <c:v>#N/A</c:v>
                </c:pt>
                <c:pt idx="7">
                  <c:v>11.74</c:v>
                </c:pt>
                <c:pt idx="8">
                  <c:v>#N/A</c:v>
                </c:pt>
                <c:pt idx="9">
                  <c:v>10.43</c:v>
                </c:pt>
              </c:numCache>
            </c:numRef>
          </c:val>
          <c:extLst xmlns:c16r2="http://schemas.microsoft.com/office/drawing/2015/06/chart">
            <c:ext xmlns:c16="http://schemas.microsoft.com/office/drawing/2014/chart" uri="{C3380CC4-5D6E-409C-BE32-E72D297353CC}">
              <c16:uniqueId val="{00000008-33FD-4069-B229-F4AD01C542D4}"/>
            </c:ext>
          </c:extLst>
        </c:ser>
        <c:ser>
          <c:idx val="9"/>
          <c:order val="9"/>
          <c:tx>
            <c:strRef>
              <c:f>データシート!$A$36</c:f>
              <c:strCache>
                <c:ptCount val="1"/>
                <c:pt idx="0">
                  <c:v>川俣町工業団地造成事業特別会計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27.97</c:v>
                </c:pt>
                <c:pt idx="2">
                  <c:v>#N/A</c:v>
                </c:pt>
                <c:pt idx="3">
                  <c:v>23.82</c:v>
                </c:pt>
                <c:pt idx="4">
                  <c:v>#N/A</c:v>
                </c:pt>
                <c:pt idx="5">
                  <c:v>21.5</c:v>
                </c:pt>
                <c:pt idx="6">
                  <c:v>#N/A</c:v>
                </c:pt>
                <c:pt idx="7">
                  <c:v>19.350000000000001</c:v>
                </c:pt>
                <c:pt idx="8">
                  <c:v>#N/A</c:v>
                </c:pt>
                <c:pt idx="9">
                  <c:v>16.41</c:v>
                </c:pt>
              </c:numCache>
            </c:numRef>
          </c:val>
          <c:extLst xmlns:c16r2="http://schemas.microsoft.com/office/drawing/2015/06/chart">
            <c:ext xmlns:c16="http://schemas.microsoft.com/office/drawing/2014/chart" uri="{C3380CC4-5D6E-409C-BE32-E72D297353CC}">
              <c16:uniqueId val="{00000009-33FD-4069-B229-F4AD01C542D4}"/>
            </c:ext>
          </c:extLst>
        </c:ser>
        <c:dLbls>
          <c:showLegendKey val="0"/>
          <c:showVal val="0"/>
          <c:showCatName val="0"/>
          <c:showSerName val="0"/>
          <c:showPercent val="0"/>
          <c:showBubbleSize val="0"/>
        </c:dLbls>
        <c:gapWidth val="150"/>
        <c:overlap val="100"/>
        <c:axId val="528587056"/>
        <c:axId val="516694168"/>
      </c:barChart>
      <c:catAx>
        <c:axId val="52858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694168"/>
        <c:crosses val="autoZero"/>
        <c:auto val="1"/>
        <c:lblAlgn val="ctr"/>
        <c:lblOffset val="100"/>
        <c:tickLblSkip val="1"/>
        <c:tickMarkSkip val="1"/>
        <c:noMultiLvlLbl val="0"/>
      </c:catAx>
      <c:valAx>
        <c:axId val="516694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58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425</c:v>
                </c:pt>
                <c:pt idx="5">
                  <c:v>419</c:v>
                </c:pt>
                <c:pt idx="8">
                  <c:v>407</c:v>
                </c:pt>
                <c:pt idx="11">
                  <c:v>404</c:v>
                </c:pt>
                <c:pt idx="14">
                  <c:v>454</c:v>
                </c:pt>
              </c:numCache>
            </c:numRef>
          </c:val>
          <c:extLst xmlns:c16r2="http://schemas.microsoft.com/office/drawing/2015/06/chart">
            <c:ext xmlns:c16="http://schemas.microsoft.com/office/drawing/2014/chart" uri="{C3380CC4-5D6E-409C-BE32-E72D297353CC}">
              <c16:uniqueId val="{00000000-CB50-40AE-BC19-C7F1B7D26A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50-40AE-BC19-C7F1B7D26A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41</c:v>
                </c:pt>
                <c:pt idx="3">
                  <c:v>41</c:v>
                </c:pt>
                <c:pt idx="6">
                  <c:v>29</c:v>
                </c:pt>
                <c:pt idx="9">
                  <c:v>0</c:v>
                </c:pt>
                <c:pt idx="12">
                  <c:v>0</c:v>
                </c:pt>
              </c:numCache>
            </c:numRef>
          </c:val>
          <c:extLst xmlns:c16r2="http://schemas.microsoft.com/office/drawing/2015/06/chart">
            <c:ext xmlns:c16="http://schemas.microsoft.com/office/drawing/2014/chart" uri="{C3380CC4-5D6E-409C-BE32-E72D297353CC}">
              <c16:uniqueId val="{00000002-CB50-40AE-BC19-C7F1B7D26A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33</c:v>
                </c:pt>
                <c:pt idx="6">
                  <c:v>37</c:v>
                </c:pt>
                <c:pt idx="9">
                  <c:v>37</c:v>
                </c:pt>
                <c:pt idx="12">
                  <c:v>37</c:v>
                </c:pt>
              </c:numCache>
            </c:numRef>
          </c:val>
          <c:extLst xmlns:c16r2="http://schemas.microsoft.com/office/drawing/2015/06/chart">
            <c:ext xmlns:c16="http://schemas.microsoft.com/office/drawing/2014/chart" uri="{C3380CC4-5D6E-409C-BE32-E72D297353CC}">
              <c16:uniqueId val="{00000003-CB50-40AE-BC19-C7F1B7D26A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c:v>
                </c:pt>
                <c:pt idx="3">
                  <c:v>1</c:v>
                </c:pt>
                <c:pt idx="6">
                  <c:v>1</c:v>
                </c:pt>
                <c:pt idx="9">
                  <c:v>1</c:v>
                </c:pt>
                <c:pt idx="12">
                  <c:v>13</c:v>
                </c:pt>
              </c:numCache>
            </c:numRef>
          </c:val>
          <c:extLst xmlns:c16r2="http://schemas.microsoft.com/office/drawing/2015/06/chart">
            <c:ext xmlns:c16="http://schemas.microsoft.com/office/drawing/2014/chart" uri="{C3380CC4-5D6E-409C-BE32-E72D297353CC}">
              <c16:uniqueId val="{00000004-CB50-40AE-BC19-C7F1B7D26A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50-40AE-BC19-C7F1B7D26A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50-40AE-BC19-C7F1B7D26A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460</c:v>
                </c:pt>
                <c:pt idx="3">
                  <c:v>490</c:v>
                </c:pt>
                <c:pt idx="6">
                  <c:v>505</c:v>
                </c:pt>
                <c:pt idx="9">
                  <c:v>538</c:v>
                </c:pt>
                <c:pt idx="12">
                  <c:v>582</c:v>
                </c:pt>
              </c:numCache>
            </c:numRef>
          </c:val>
          <c:extLst xmlns:c16r2="http://schemas.microsoft.com/office/drawing/2015/06/chart">
            <c:ext xmlns:c16="http://schemas.microsoft.com/office/drawing/2014/chart" uri="{C3380CC4-5D6E-409C-BE32-E72D297353CC}">
              <c16:uniqueId val="{00000007-CB50-40AE-BC19-C7F1B7D26A2E}"/>
            </c:ext>
          </c:extLst>
        </c:ser>
        <c:dLbls>
          <c:showLegendKey val="0"/>
          <c:showVal val="0"/>
          <c:showCatName val="0"/>
          <c:showSerName val="0"/>
          <c:showPercent val="0"/>
          <c:showBubbleSize val="0"/>
        </c:dLbls>
        <c:gapWidth val="100"/>
        <c:overlap val="100"/>
        <c:axId val="520726792"/>
        <c:axId val="521105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c:v>
                </c:pt>
                <c:pt idx="2">
                  <c:v>#N/A</c:v>
                </c:pt>
                <c:pt idx="3">
                  <c:v>#N/A</c:v>
                </c:pt>
                <c:pt idx="4">
                  <c:v>146</c:v>
                </c:pt>
                <c:pt idx="5">
                  <c:v>#N/A</c:v>
                </c:pt>
                <c:pt idx="6">
                  <c:v>#N/A</c:v>
                </c:pt>
                <c:pt idx="7">
                  <c:v>165</c:v>
                </c:pt>
                <c:pt idx="8">
                  <c:v>#N/A</c:v>
                </c:pt>
                <c:pt idx="9">
                  <c:v>#N/A</c:v>
                </c:pt>
                <c:pt idx="10">
                  <c:v>172</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CB50-40AE-BC19-C7F1B7D26A2E}"/>
            </c:ext>
          </c:extLst>
        </c:ser>
        <c:dLbls>
          <c:showLegendKey val="0"/>
          <c:showVal val="0"/>
          <c:showCatName val="0"/>
          <c:showSerName val="0"/>
          <c:showPercent val="0"/>
          <c:showBubbleSize val="0"/>
        </c:dLbls>
        <c:marker val="1"/>
        <c:smooth val="0"/>
        <c:axId val="520726792"/>
        <c:axId val="521105096"/>
      </c:lineChart>
      <c:catAx>
        <c:axId val="52072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1105096"/>
        <c:crosses val="autoZero"/>
        <c:auto val="1"/>
        <c:lblAlgn val="ctr"/>
        <c:lblOffset val="100"/>
        <c:tickLblSkip val="1"/>
        <c:tickMarkSkip val="1"/>
        <c:noMultiLvlLbl val="0"/>
      </c:catAx>
      <c:valAx>
        <c:axId val="521105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72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3862</c:v>
                </c:pt>
                <c:pt idx="5">
                  <c:v>3823</c:v>
                </c:pt>
                <c:pt idx="8">
                  <c:v>4166</c:v>
                </c:pt>
                <c:pt idx="11">
                  <c:v>5343</c:v>
                </c:pt>
                <c:pt idx="14">
                  <c:v>6038</c:v>
                </c:pt>
              </c:numCache>
            </c:numRef>
          </c:val>
          <c:extLst xmlns:c16r2="http://schemas.microsoft.com/office/drawing/2015/06/chart">
            <c:ext xmlns:c16="http://schemas.microsoft.com/office/drawing/2014/chart" uri="{C3380CC4-5D6E-409C-BE32-E72D297353CC}">
              <c16:uniqueId val="{00000000-28D4-4D3B-920D-472532B93B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c:v>
                </c:pt>
                <c:pt idx="5">
                  <c:v>61</c:v>
                </c:pt>
                <c:pt idx="8">
                  <c:v>46</c:v>
                </c:pt>
                <c:pt idx="11">
                  <c:v>35</c:v>
                </c:pt>
                <c:pt idx="14">
                  <c:v>28</c:v>
                </c:pt>
              </c:numCache>
            </c:numRef>
          </c:val>
          <c:extLst xmlns:c16r2="http://schemas.microsoft.com/office/drawing/2015/06/chart">
            <c:ext xmlns:c16="http://schemas.microsoft.com/office/drawing/2014/chart" uri="{C3380CC4-5D6E-409C-BE32-E72D297353CC}">
              <c16:uniqueId val="{00000001-28D4-4D3B-920D-472532B93B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1343</c:v>
                </c:pt>
                <c:pt idx="5">
                  <c:v>1978</c:v>
                </c:pt>
                <c:pt idx="8">
                  <c:v>2319</c:v>
                </c:pt>
                <c:pt idx="11">
                  <c:v>2173</c:v>
                </c:pt>
                <c:pt idx="14">
                  <c:v>2375</c:v>
                </c:pt>
              </c:numCache>
            </c:numRef>
          </c:val>
          <c:extLst xmlns:c16r2="http://schemas.microsoft.com/office/drawing/2015/06/chart">
            <c:ext xmlns:c16="http://schemas.microsoft.com/office/drawing/2014/chart" uri="{C3380CC4-5D6E-409C-BE32-E72D297353CC}">
              <c16:uniqueId val="{00000002-28D4-4D3B-920D-472532B93B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D4-4D3B-920D-472532B93B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D4-4D3B-920D-472532B93B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D4-4D3B-920D-472532B93B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1086</c:v>
                </c:pt>
                <c:pt idx="3">
                  <c:v>942</c:v>
                </c:pt>
                <c:pt idx="6">
                  <c:v>861</c:v>
                </c:pt>
                <c:pt idx="9">
                  <c:v>840</c:v>
                </c:pt>
                <c:pt idx="12">
                  <c:v>886</c:v>
                </c:pt>
              </c:numCache>
            </c:numRef>
          </c:val>
          <c:extLst xmlns:c16r2="http://schemas.microsoft.com/office/drawing/2015/06/chart">
            <c:ext xmlns:c16="http://schemas.microsoft.com/office/drawing/2014/chart" uri="{C3380CC4-5D6E-409C-BE32-E72D297353CC}">
              <c16:uniqueId val="{00000006-28D4-4D3B-920D-472532B93B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350</c:v>
                </c:pt>
                <c:pt idx="3">
                  <c:v>318</c:v>
                </c:pt>
                <c:pt idx="6">
                  <c:v>286</c:v>
                </c:pt>
                <c:pt idx="9">
                  <c:v>255</c:v>
                </c:pt>
                <c:pt idx="12">
                  <c:v>249</c:v>
                </c:pt>
              </c:numCache>
            </c:numRef>
          </c:val>
          <c:extLst xmlns:c16r2="http://schemas.microsoft.com/office/drawing/2015/06/chart">
            <c:ext xmlns:c16="http://schemas.microsoft.com/office/drawing/2014/chart" uri="{C3380CC4-5D6E-409C-BE32-E72D297353CC}">
              <c16:uniqueId val="{00000007-28D4-4D3B-920D-472532B93B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162</c:v>
                </c:pt>
                <c:pt idx="3">
                  <c:v>89</c:v>
                </c:pt>
                <c:pt idx="6">
                  <c:v>79</c:v>
                </c:pt>
                <c:pt idx="9">
                  <c:v>15</c:v>
                </c:pt>
                <c:pt idx="12">
                  <c:v>64</c:v>
                </c:pt>
              </c:numCache>
            </c:numRef>
          </c:val>
          <c:extLst xmlns:c16r2="http://schemas.microsoft.com/office/drawing/2015/06/chart">
            <c:ext xmlns:c16="http://schemas.microsoft.com/office/drawing/2014/chart" uri="{C3380CC4-5D6E-409C-BE32-E72D297353CC}">
              <c16:uniqueId val="{00000008-28D4-4D3B-920D-472532B93B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c:v>
                </c:pt>
                <c:pt idx="3">
                  <c:v>6</c:v>
                </c:pt>
                <c:pt idx="6">
                  <c:v>6</c:v>
                </c:pt>
                <c:pt idx="9">
                  <c:v>0</c:v>
                </c:pt>
                <c:pt idx="12">
                  <c:v>0</c:v>
                </c:pt>
              </c:numCache>
            </c:numRef>
          </c:val>
          <c:extLst xmlns:c16r2="http://schemas.microsoft.com/office/drawing/2015/06/chart">
            <c:ext xmlns:c16="http://schemas.microsoft.com/office/drawing/2014/chart" uri="{C3380CC4-5D6E-409C-BE32-E72D297353CC}">
              <c16:uniqueId val="{00000009-28D4-4D3B-920D-472532B93B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6511</c:v>
                </c:pt>
                <c:pt idx="3">
                  <c:v>6667</c:v>
                </c:pt>
                <c:pt idx="6">
                  <c:v>6696</c:v>
                </c:pt>
                <c:pt idx="9">
                  <c:v>7071</c:v>
                </c:pt>
                <c:pt idx="12">
                  <c:v>7899</c:v>
                </c:pt>
              </c:numCache>
            </c:numRef>
          </c:val>
          <c:extLst xmlns:c16r2="http://schemas.microsoft.com/office/drawing/2015/06/chart">
            <c:ext xmlns:c16="http://schemas.microsoft.com/office/drawing/2014/chart" uri="{C3380CC4-5D6E-409C-BE32-E72D297353CC}">
              <c16:uniqueId val="{0000000A-28D4-4D3B-920D-472532B93B46}"/>
            </c:ext>
          </c:extLst>
        </c:ser>
        <c:dLbls>
          <c:showLegendKey val="0"/>
          <c:showVal val="0"/>
          <c:showCatName val="0"/>
          <c:showSerName val="0"/>
          <c:showPercent val="0"/>
          <c:showBubbleSize val="0"/>
        </c:dLbls>
        <c:gapWidth val="100"/>
        <c:overlap val="100"/>
        <c:axId val="519384216"/>
        <c:axId val="529591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2840</c:v>
                </c:pt>
                <c:pt idx="2">
                  <c:v>#N/A</c:v>
                </c:pt>
                <c:pt idx="3">
                  <c:v>#N/A</c:v>
                </c:pt>
                <c:pt idx="4">
                  <c:v>2161</c:v>
                </c:pt>
                <c:pt idx="5">
                  <c:v>#N/A</c:v>
                </c:pt>
                <c:pt idx="6">
                  <c:v>#N/A</c:v>
                </c:pt>
                <c:pt idx="7">
                  <c:v>1396</c:v>
                </c:pt>
                <c:pt idx="8">
                  <c:v>#N/A</c:v>
                </c:pt>
                <c:pt idx="9">
                  <c:v>#N/A</c:v>
                </c:pt>
                <c:pt idx="10">
                  <c:v>629</c:v>
                </c:pt>
                <c:pt idx="11">
                  <c:v>#N/A</c:v>
                </c:pt>
                <c:pt idx="12">
                  <c:v>#N/A</c:v>
                </c:pt>
                <c:pt idx="13">
                  <c:v>657</c:v>
                </c:pt>
                <c:pt idx="14">
                  <c:v>#N/A</c:v>
                </c:pt>
              </c:numCache>
            </c:numRef>
          </c:val>
          <c:smooth val="0"/>
          <c:extLst xmlns:c16r2="http://schemas.microsoft.com/office/drawing/2015/06/chart">
            <c:ext xmlns:c16="http://schemas.microsoft.com/office/drawing/2014/chart" uri="{C3380CC4-5D6E-409C-BE32-E72D297353CC}">
              <c16:uniqueId val="{0000000B-28D4-4D3B-920D-472532B93B46}"/>
            </c:ext>
          </c:extLst>
        </c:ser>
        <c:dLbls>
          <c:showLegendKey val="0"/>
          <c:showVal val="0"/>
          <c:showCatName val="0"/>
          <c:showSerName val="0"/>
          <c:showPercent val="0"/>
          <c:showBubbleSize val="0"/>
        </c:dLbls>
        <c:marker val="1"/>
        <c:smooth val="0"/>
        <c:axId val="519384216"/>
        <c:axId val="529591320"/>
      </c:lineChart>
      <c:catAx>
        <c:axId val="51938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9591320"/>
        <c:crosses val="autoZero"/>
        <c:auto val="1"/>
        <c:lblAlgn val="ctr"/>
        <c:lblOffset val="100"/>
        <c:tickLblSkip val="1"/>
        <c:tickMarkSkip val="1"/>
        <c:noMultiLvlLbl val="0"/>
      </c:catAx>
      <c:valAx>
        <c:axId val="529591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38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1580</c:v>
                </c:pt>
                <c:pt idx="1">
                  <c:v>1406</c:v>
                </c:pt>
                <c:pt idx="2">
                  <c:v>1457</c:v>
                </c:pt>
              </c:numCache>
            </c:numRef>
          </c:val>
          <c:extLst xmlns:c16r2="http://schemas.microsoft.com/office/drawing/2015/06/chart">
            <c:ext xmlns:c16="http://schemas.microsoft.com/office/drawing/2014/chart" uri="{C3380CC4-5D6E-409C-BE32-E72D297353CC}">
              <c16:uniqueId val="{00000000-8F1C-4F50-8513-1503F08B38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F1C-4F50-8513-1503F08B38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940</c:v>
                </c:pt>
                <c:pt idx="1">
                  <c:v>747</c:v>
                </c:pt>
                <c:pt idx="2">
                  <c:v>457</c:v>
                </c:pt>
              </c:numCache>
            </c:numRef>
          </c:val>
          <c:extLst xmlns:c16r2="http://schemas.microsoft.com/office/drawing/2015/06/chart">
            <c:ext xmlns:c16="http://schemas.microsoft.com/office/drawing/2014/chart" uri="{C3380CC4-5D6E-409C-BE32-E72D297353CC}">
              <c16:uniqueId val="{00000002-8F1C-4F50-8513-1503F08B3805}"/>
            </c:ext>
          </c:extLst>
        </c:ser>
        <c:dLbls>
          <c:showLegendKey val="0"/>
          <c:showVal val="0"/>
          <c:showCatName val="0"/>
          <c:showSerName val="0"/>
          <c:showPercent val="0"/>
          <c:showBubbleSize val="0"/>
        </c:dLbls>
        <c:gapWidth val="120"/>
        <c:overlap val="100"/>
        <c:axId val="519310136"/>
        <c:axId val="519310520"/>
      </c:barChart>
      <c:catAx>
        <c:axId val="51931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310520"/>
        <c:crosses val="autoZero"/>
        <c:auto val="1"/>
        <c:lblAlgn val="ctr"/>
        <c:lblOffset val="100"/>
        <c:tickLblSkip val="1"/>
        <c:tickMarkSkip val="1"/>
        <c:noMultiLvlLbl val="0"/>
      </c:catAx>
      <c:valAx>
        <c:axId val="519310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31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E6-4737-9136-B6657BE281D2}"/>
                </c:ext>
                <c:ext xmlns:c15="http://schemas.microsoft.com/office/drawing/2012/chart" uri="{CE6537A1-D6FC-4f65-9D91-7224C49458BB}">
                  <c15:layout/>
                  <c15:dlblFieldTable>
                    <c15:dlblFTEntry>
                      <c15:txfldGUID>{4F45A8BF-A85D-4C24-AADB-E3E0446F58A4}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E6-4737-9136-B6657BE281D2}"/>
                </c:ext>
                <c:ext xmlns:c15="http://schemas.microsoft.com/office/drawing/2012/chart" uri="{CE6537A1-D6FC-4f65-9D91-7224C49458BB}">
                  <c15:dlblFieldTable>
                    <c15:dlblFTEntry>
                      <c15:txfldGUID>{88F6B6C3-4F5E-4827-91AC-9C24DE7FD0C5}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E6-4737-9136-B6657BE281D2}"/>
                </c:ext>
                <c:ext xmlns:c15="http://schemas.microsoft.com/office/drawing/2012/chart" uri="{CE6537A1-D6FC-4f65-9D91-7224C49458BB}">
                  <c15:dlblFieldTable>
                    <c15:dlblFTEntry>
                      <c15:txfldGUID>{6EEF832E-7F2A-4E44-8D4C-AB99446BD95A}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E6-4737-9136-B6657BE281D2}"/>
                </c:ext>
                <c:ext xmlns:c15="http://schemas.microsoft.com/office/drawing/2012/chart" uri="{CE6537A1-D6FC-4f65-9D91-7224C49458BB}">
                  <c15:dlblFieldTable>
                    <c15:dlblFTEntry>
                      <c15:txfldGUID>{80B865AD-340E-4F6E-A575-F1E6E2F24AFE}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E6-4737-9136-B6657BE281D2}"/>
                </c:ext>
                <c:ext xmlns:c15="http://schemas.microsoft.com/office/drawing/2012/chart" uri="{CE6537A1-D6FC-4f65-9D91-7224C49458BB}">
                  <c15:dlblFieldTable>
                    <c15:dlblFTEntry>
                      <c15:txfldGUID>{CEC64857-BCA4-4EF2-89E8-89D19A053E18}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E6-4737-9136-B6657BE281D2}"/>
                </c:ext>
                <c:ext xmlns:c15="http://schemas.microsoft.com/office/drawing/2012/chart" uri="{CE6537A1-D6FC-4f65-9D91-7224C49458BB}">
                  <c15:layout/>
                  <c15:dlblFieldTable>
                    <c15:dlblFTEntry>
                      <c15:txfldGUID>{A3D2E879-ED77-4CAA-8A03-C5A8DE7DAACE}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E6-4737-9136-B6657BE281D2}"/>
                </c:ext>
                <c:ext xmlns:c15="http://schemas.microsoft.com/office/drawing/2012/chart" uri="{CE6537A1-D6FC-4f65-9D91-7224C49458BB}">
                  <c15:layout/>
                  <c15:dlblFieldTable>
                    <c15:dlblFTEntry>
                      <c15:txfldGUID>{1A58F57E-014B-4C58-B63E-6E5F290A0938}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AE6-4737-9136-B6657BE281D2}"/>
                </c:ext>
                <c:ext xmlns:c15="http://schemas.microsoft.com/office/drawing/2012/chart" uri="{CE6537A1-D6FC-4f65-9D91-7224C49458BB}">
                  <c15:layout/>
                  <c15:dlblFieldTable>
                    <c15:dlblFTEntry>
                      <c15:txfldGUID>{35A58282-271D-4DA4-9C3F-EF82AC376015}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AE6-4737-9136-B6657BE281D2}"/>
                </c:ext>
                <c:ext xmlns:c15="http://schemas.microsoft.com/office/drawing/2012/chart" uri="{CE6537A1-D6FC-4f65-9D91-7224C49458BB}">
                  <c15:layout/>
                  <c15:dlblFieldTable>
                    <c15:dlblFTEntry>
                      <c15:txfldGUID>{BBB57DE6-E610-434C-B82F-D427B0B1D7BF}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48.1</c:v>
                </c:pt>
                <c:pt idx="16">
                  <c:v>47.7</c:v>
                </c:pt>
                <c:pt idx="24">
                  <c:v>47.4</c:v>
                </c:pt>
                <c:pt idx="32">
                  <c:v>49.8</c:v>
                </c:pt>
              </c:numCache>
            </c:numRef>
          </c:xVal>
          <c:yVal>
            <c:numRef>
              <c:f>公会計指標分析・財政指標組合せ分析表!$BP$51:$DC$51</c:f>
              <c:numCache>
                <c:formatCode>#,##0.0;"▲ "#,##0.0</c:formatCode>
                <c:ptCount val="40"/>
                <c:pt idx="0">
                  <c:v>76.3</c:v>
                </c:pt>
                <c:pt idx="8">
                  <c:v>58.7</c:v>
                </c:pt>
                <c:pt idx="16">
                  <c:v>37.799999999999997</c:v>
                </c:pt>
                <c:pt idx="24">
                  <c:v>16.899999999999999</c:v>
                </c:pt>
                <c:pt idx="32">
                  <c:v>16.8</c:v>
                </c:pt>
              </c:numCache>
            </c:numRef>
          </c:yVal>
          <c:smooth val="0"/>
          <c:extLst xmlns:c16r2="http://schemas.microsoft.com/office/drawing/2015/06/chart">
            <c:ext xmlns:c16="http://schemas.microsoft.com/office/drawing/2014/chart" uri="{C3380CC4-5D6E-409C-BE32-E72D297353CC}">
              <c16:uniqueId val="{00000009-7AE6-4737-9136-B6657BE281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E6-4737-9136-B6657BE281D2}"/>
                </c:ext>
                <c:ext xmlns:c15="http://schemas.microsoft.com/office/drawing/2012/chart" uri="{CE6537A1-D6FC-4f65-9D91-7224C49458BB}">
                  <c15:layout/>
                  <c15:dlblFieldTable>
                    <c15:dlblFTEntry>
                      <c15:txfldGUID>{5202CEF9-F7BF-4232-9B0C-DDC2B2300584}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AE6-4737-9136-B6657BE281D2}"/>
                </c:ext>
                <c:ext xmlns:c15="http://schemas.microsoft.com/office/drawing/2012/chart" uri="{CE6537A1-D6FC-4f65-9D91-7224C49458BB}">
                  <c15:dlblFieldTable>
                    <c15:dlblFTEntry>
                      <c15:txfldGUID>{2EED604E-3D73-46CE-94F9-26A12AE34C27}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AE6-4737-9136-B6657BE281D2}"/>
                </c:ext>
                <c:ext xmlns:c15="http://schemas.microsoft.com/office/drawing/2012/chart" uri="{CE6537A1-D6FC-4f65-9D91-7224C49458BB}">
                  <c15:dlblFieldTable>
                    <c15:dlblFTEntry>
                      <c15:txfldGUID>{5B3A473F-16FC-4B1D-98E1-59EC19781A40}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AE6-4737-9136-B6657BE281D2}"/>
                </c:ext>
                <c:ext xmlns:c15="http://schemas.microsoft.com/office/drawing/2012/chart" uri="{CE6537A1-D6FC-4f65-9D91-7224C49458BB}">
                  <c15:dlblFieldTable>
                    <c15:dlblFTEntry>
                      <c15:txfldGUID>{AE88C871-4FC2-4B3A-90A4-5203088CFF25}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AE6-4737-9136-B6657BE281D2}"/>
                </c:ext>
                <c:ext xmlns:c15="http://schemas.microsoft.com/office/drawing/2012/chart" uri="{CE6537A1-D6FC-4f65-9D91-7224C49458BB}">
                  <c15:dlblFieldTable>
                    <c15:dlblFTEntry>
                      <c15:txfldGUID>{F98575D7-7C52-47B4-9403-0C2E2CADBD4E}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AE6-4737-9136-B6657BE281D2}"/>
                </c:ext>
                <c:ext xmlns:c15="http://schemas.microsoft.com/office/drawing/2012/chart" uri="{CE6537A1-D6FC-4f65-9D91-7224C49458BB}">
                  <c15:layout/>
                  <c15:dlblFieldTable>
                    <c15:dlblFTEntry>
                      <c15:txfldGUID>{97F32E1F-4FB0-44C2-9446-E1219633F450}</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843527640084653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AE6-4737-9136-B6657BE281D2}"/>
                </c:ext>
                <c:ext xmlns:c15="http://schemas.microsoft.com/office/drawing/2012/chart" uri="{CE6537A1-D6FC-4f65-9D91-7224C49458BB}">
                  <c15:layout/>
                  <c15:dlblFieldTable>
                    <c15:dlblFTEntry>
                      <c15:txfldGUID>{9B8A86FB-C20E-4763-97A5-D4B38957A49B}</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5725674718959925E-2"/>
                  <c:y val="-7.35363335418538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AE6-4737-9136-B6657BE281D2}"/>
                </c:ext>
                <c:ext xmlns:c15="http://schemas.microsoft.com/office/drawing/2012/chart" uri="{CE6537A1-D6FC-4f65-9D91-7224C49458BB}">
                  <c15:layout/>
                  <c15:dlblFieldTable>
                    <c15:dlblFTEntry>
                      <c15:txfldGUID>{9FAE7496-77B1-43AD-B070-855C97A4263E}</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5.594175066987651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AE6-4737-9136-B6657BE281D2}"/>
                </c:ext>
                <c:ext xmlns:c15="http://schemas.microsoft.com/office/drawing/2012/chart" uri="{CE6537A1-D6FC-4f65-9D91-7224C49458BB}">
                  <c15:layout/>
                  <c15:dlblFieldTable>
                    <c15:dlblFTEntry>
                      <c15:txfldGUID>{4E9C9EB1-972F-4A42-95EC-C70FC2FAD31F}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7AE6-4737-9136-B6657BE281D2}"/>
            </c:ext>
          </c:extLst>
        </c:ser>
        <c:dLbls>
          <c:showLegendKey val="0"/>
          <c:showVal val="1"/>
          <c:showCatName val="0"/>
          <c:showSerName val="0"/>
          <c:showPercent val="0"/>
          <c:showBubbleSize val="0"/>
        </c:dLbls>
        <c:axId val="530471528"/>
        <c:axId val="519379408"/>
      </c:scatterChart>
      <c:valAx>
        <c:axId val="53047152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379408"/>
        <c:crosses val="autoZero"/>
        <c:crossBetween val="midCat"/>
      </c:valAx>
      <c:valAx>
        <c:axId val="519379408"/>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0471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10-42BD-9D0B-BBED107AB560}"/>
                </c:ext>
                <c:ext xmlns:c15="http://schemas.microsoft.com/office/drawing/2012/chart" uri="{CE6537A1-D6FC-4f65-9D91-7224C49458BB}">
                  <c15:layout/>
                  <c15:dlblFieldTable>
                    <c15:dlblFTEntry>
                      <c15:txfldGUID>{9418488B-91FD-477F-9ABD-3F5AE16F7619}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10-42BD-9D0B-BBED107AB560}"/>
                </c:ext>
                <c:ext xmlns:c15="http://schemas.microsoft.com/office/drawing/2012/chart" uri="{CE6537A1-D6FC-4f65-9D91-7224C49458BB}">
                  <c15:dlblFieldTable>
                    <c15:dlblFTEntry>
                      <c15:txfldGUID>{FFB2082F-5C8B-4688-A40C-5FBC3F290E3F}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10-42BD-9D0B-BBED107AB560}"/>
                </c:ext>
                <c:ext xmlns:c15="http://schemas.microsoft.com/office/drawing/2012/chart" uri="{CE6537A1-D6FC-4f65-9D91-7224C49458BB}">
                  <c15:dlblFieldTable>
                    <c15:dlblFTEntry>
                      <c15:txfldGUID>{C716ABD6-E20C-427F-8C3F-AE439205E518}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10-42BD-9D0B-BBED107AB560}"/>
                </c:ext>
                <c:ext xmlns:c15="http://schemas.microsoft.com/office/drawing/2012/chart" uri="{CE6537A1-D6FC-4f65-9D91-7224C49458BB}">
                  <c15:dlblFieldTable>
                    <c15:dlblFTEntry>
                      <c15:txfldGUID>{9B347066-FE37-42D6-8010-1268E6DB82A4}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10-42BD-9D0B-BBED107AB560}"/>
                </c:ext>
                <c:ext xmlns:c15="http://schemas.microsoft.com/office/drawing/2012/chart" uri="{CE6537A1-D6FC-4f65-9D91-7224C49458BB}">
                  <c15:dlblFieldTable>
                    <c15:dlblFTEntry>
                      <c15:txfldGUID>{5F719359-FB0E-4C4D-BB5E-844695FAE556}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10-42BD-9D0B-BBED107AB560}"/>
                </c:ext>
                <c:ext xmlns:c15="http://schemas.microsoft.com/office/drawing/2012/chart" uri="{CE6537A1-D6FC-4f65-9D91-7224C49458BB}">
                  <c15:layout/>
                  <c15:dlblFieldTable>
                    <c15:dlblFTEntry>
                      <c15:txfldGUID>{D234A3BF-6A80-456B-9E26-C719C2A67E19}</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10-42BD-9D0B-BBED107AB560}"/>
                </c:ext>
                <c:ext xmlns:c15="http://schemas.microsoft.com/office/drawing/2012/chart" uri="{CE6537A1-D6FC-4f65-9D91-7224C49458BB}">
                  <c15:layout/>
                  <c15:dlblFieldTable>
                    <c15:dlblFTEntry>
                      <c15:txfldGUID>{0931625F-10C5-418D-B92A-8D97C0662E53}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848782148451921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10-42BD-9D0B-BBED107AB560}"/>
                </c:ext>
                <c:ext xmlns:c15="http://schemas.microsoft.com/office/drawing/2012/chart" uri="{CE6537A1-D6FC-4f65-9D91-7224C49458BB}">
                  <c15:layout/>
                  <c15:dlblFieldTable>
                    <c15:dlblFTEntry>
                      <c15:txfldGUID>{060B0D7F-04E3-46D4-AC3B-D97FE9689BED}</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848782148451923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10-42BD-9D0B-BBED107AB560}"/>
                </c:ext>
                <c:ext xmlns:c15="http://schemas.microsoft.com/office/drawing/2012/chart" uri="{CE6537A1-D6FC-4f65-9D91-7224C49458BB}">
                  <c15:layout/>
                  <c15:dlblFieldTable>
                    <c15:dlblFTEntry>
                      <c15:txfldGUID>{432C7BC7-CA68-474A-B98C-7FEDFBA18A11}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3.1</c:v>
                </c:pt>
                <c:pt idx="16">
                  <c:v>3.9</c:v>
                </c:pt>
                <c:pt idx="24">
                  <c:v>4.3</c:v>
                </c:pt>
                <c:pt idx="32">
                  <c:v>4.5</c:v>
                </c:pt>
              </c:numCache>
            </c:numRef>
          </c:xVal>
          <c:yVal>
            <c:numRef>
              <c:f>公会計指標分析・財政指標組合せ分析表!$BP$73:$DC$73</c:f>
              <c:numCache>
                <c:formatCode>#,##0.0;"▲ "#,##0.0</c:formatCode>
                <c:ptCount val="40"/>
                <c:pt idx="0">
                  <c:v>76.3</c:v>
                </c:pt>
                <c:pt idx="8">
                  <c:v>58.7</c:v>
                </c:pt>
                <c:pt idx="16">
                  <c:v>37.799999999999997</c:v>
                </c:pt>
                <c:pt idx="24">
                  <c:v>16.899999999999999</c:v>
                </c:pt>
                <c:pt idx="32">
                  <c:v>16.8</c:v>
                </c:pt>
              </c:numCache>
            </c:numRef>
          </c:yVal>
          <c:smooth val="0"/>
          <c:extLst xmlns:c16r2="http://schemas.microsoft.com/office/drawing/2015/06/chart">
            <c:ext xmlns:c16="http://schemas.microsoft.com/office/drawing/2014/chart" uri="{C3380CC4-5D6E-409C-BE32-E72D297353CC}">
              <c16:uniqueId val="{00000009-6F10-42BD-9D0B-BBED107AB5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10-42BD-9D0B-BBED107AB560}"/>
                </c:ext>
                <c:ext xmlns:c15="http://schemas.microsoft.com/office/drawing/2012/chart" uri="{CE6537A1-D6FC-4f65-9D91-7224C49458BB}">
                  <c15:layout/>
                  <c15:dlblFieldTable>
                    <c15:dlblFTEntry>
                      <c15:txfldGUID>{628AFE55-67F1-4458-9AC2-25E21283A36E}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10-42BD-9D0B-BBED107AB560}"/>
                </c:ext>
                <c:ext xmlns:c15="http://schemas.microsoft.com/office/drawing/2012/chart" uri="{CE6537A1-D6FC-4f65-9D91-7224C49458BB}">
                  <c15:dlblFieldTable>
                    <c15:dlblFTEntry>
                      <c15:txfldGUID>{94CA4F80-90CB-4097-8271-3D254DBEC502}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10-42BD-9D0B-BBED107AB560}"/>
                </c:ext>
                <c:ext xmlns:c15="http://schemas.microsoft.com/office/drawing/2012/chart" uri="{CE6537A1-D6FC-4f65-9D91-7224C49458BB}">
                  <c15:dlblFieldTable>
                    <c15:dlblFTEntry>
                      <c15:txfldGUID>{1371E3F3-E5C5-45E8-AD8F-EB359F3E5298}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10-42BD-9D0B-BBED107AB560}"/>
                </c:ext>
                <c:ext xmlns:c15="http://schemas.microsoft.com/office/drawing/2012/chart" uri="{CE6537A1-D6FC-4f65-9D91-7224C49458BB}">
                  <c15:dlblFieldTable>
                    <c15:dlblFTEntry>
                      <c15:txfldGUID>{CD85DD4F-F6E1-403A-BBE1-B6DEC262611D}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10-42BD-9D0B-BBED107AB560}"/>
                </c:ext>
                <c:ext xmlns:c15="http://schemas.microsoft.com/office/drawing/2012/chart" uri="{CE6537A1-D6FC-4f65-9D91-7224C49458BB}">
                  <c15:dlblFieldTable>
                    <c15:dlblFTEntry>
                      <c15:txfldGUID>{8231C7AC-D6BA-4B94-A7D4-B9FD68DBDEE2}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10-42BD-9D0B-BBED107AB560}"/>
                </c:ext>
                <c:ext xmlns:c15="http://schemas.microsoft.com/office/drawing/2012/chart" uri="{CE6537A1-D6FC-4f65-9D91-7224C49458BB}">
                  <c15:layout/>
                  <c15:dlblFieldTable>
                    <c15:dlblFTEntry>
                      <c15:txfldGUID>{C1172009-9003-4B6E-85E3-9017FF76ED18}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84878214845192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10-42BD-9D0B-BBED107AB560}"/>
                </c:ext>
                <c:ext xmlns:c15="http://schemas.microsoft.com/office/drawing/2012/chart" uri="{CE6537A1-D6FC-4f65-9D91-7224C49458BB}">
                  <c15:layout/>
                  <c15:dlblFieldTable>
                    <c15:dlblFTEntry>
                      <c15:txfldGUID>{014A36B7-D65F-44BB-9379-DFDC0A274A6B}</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848816397208863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10-42BD-9D0B-BBED107AB560}"/>
                </c:ext>
                <c:ext xmlns:c15="http://schemas.microsoft.com/office/drawing/2012/chart" uri="{CE6537A1-D6FC-4f65-9D91-7224C49458BB}">
                  <c15:layout/>
                  <c15:dlblFieldTable>
                    <c15:dlblFTEntry>
                      <c15:txfldGUID>{1AAC4E08-9C57-4168-8A55-8F6457503DCF}</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10-42BD-9D0B-BBED107AB560}"/>
                </c:ext>
                <c:ext xmlns:c15="http://schemas.microsoft.com/office/drawing/2012/chart" uri="{CE6537A1-D6FC-4f65-9D91-7224C49458BB}">
                  <c15:layout/>
                  <c15:dlblFieldTable>
                    <c15:dlblFTEntry>
                      <c15:txfldGUID>{A958B2C0-95EC-420C-80A2-083D8A3A4854}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6F10-42BD-9D0B-BBED107AB560}"/>
            </c:ext>
          </c:extLst>
        </c:ser>
        <c:dLbls>
          <c:showLegendKey val="0"/>
          <c:showVal val="1"/>
          <c:showCatName val="0"/>
          <c:showSerName val="0"/>
          <c:showPercent val="0"/>
          <c:showBubbleSize val="0"/>
        </c:dLbls>
        <c:axId val="519380192"/>
        <c:axId val="519378232"/>
      </c:scatterChart>
      <c:valAx>
        <c:axId val="519380192"/>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378232"/>
        <c:crosses val="autoZero"/>
        <c:crossBetween val="midCat"/>
      </c:valAx>
      <c:valAx>
        <c:axId val="519378232"/>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9380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年豪雨の災害復旧</a:t>
          </a:r>
          <a:r>
            <a:rPr kumimoji="1" lang="ja-JP" altLang="en-US" sz="1100">
              <a:solidFill>
                <a:schemeClr val="dk1"/>
              </a:solidFill>
              <a:effectLst/>
              <a:latin typeface="+mn-lt"/>
              <a:ea typeface="+mn-ea"/>
              <a:cs typeface="+mn-cs"/>
            </a:rPr>
            <a:t>時事業債が</a:t>
          </a:r>
          <a:r>
            <a:rPr kumimoji="1" lang="ja-JP" altLang="ja-JP" sz="1100">
              <a:solidFill>
                <a:schemeClr val="dk1"/>
              </a:solidFill>
              <a:effectLst/>
              <a:latin typeface="+mn-lt"/>
              <a:ea typeface="+mn-ea"/>
              <a:cs typeface="+mn-cs"/>
            </a:rPr>
            <a:t>据置期限となり令和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年度より償還が開始したことや、</a:t>
          </a:r>
          <a:r>
            <a:rPr kumimoji="1" lang="ja-JP" altLang="en-US" sz="1100">
              <a:solidFill>
                <a:schemeClr val="dk1"/>
              </a:solidFill>
              <a:effectLst/>
              <a:latin typeface="+mn-lt"/>
              <a:ea typeface="+mn-ea"/>
              <a:cs typeface="+mn-cs"/>
            </a:rPr>
            <a:t>現年で借入れた町債のうち</a:t>
          </a:r>
          <a:r>
            <a:rPr kumimoji="1" lang="ja-JP" altLang="ja-JP" sz="1100">
              <a:solidFill>
                <a:schemeClr val="dk1"/>
              </a:solidFill>
              <a:effectLst/>
              <a:latin typeface="+mn-lt"/>
              <a:ea typeface="+mn-ea"/>
              <a:cs typeface="+mn-cs"/>
            </a:rPr>
            <a:t>交付税算入率の高い</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の据置を行わなかったことで増加したものであると考えられる。</a:t>
          </a:r>
          <a:endParaRPr lang="ja-JP" altLang="ja-JP" sz="1400">
            <a:effectLst/>
          </a:endParaRPr>
        </a:p>
        <a:p>
          <a:r>
            <a:rPr kumimoji="1" lang="ja-JP" altLang="ja-JP" sz="1100">
              <a:solidFill>
                <a:schemeClr val="dk1"/>
              </a:solidFill>
              <a:effectLst/>
              <a:latin typeface="+mn-lt"/>
              <a:ea typeface="+mn-ea"/>
              <a:cs typeface="+mn-cs"/>
            </a:rPr>
            <a:t>　また、普通交付税の算入率の良い地方債の借入を実施していることにより、元利償還金等に占める算入公債費等の割合が増加している。</a:t>
          </a:r>
          <a:endParaRPr lang="ja-JP" altLang="ja-JP" sz="1400">
            <a:effectLst/>
          </a:endParaRPr>
        </a:p>
        <a:p>
          <a:r>
            <a:rPr kumimoji="1" lang="ja-JP" altLang="ja-JP" sz="1100">
              <a:solidFill>
                <a:schemeClr val="dk1"/>
              </a:solidFill>
              <a:effectLst/>
              <a:latin typeface="+mn-lt"/>
              <a:ea typeface="+mn-ea"/>
              <a:cs typeface="+mn-cs"/>
            </a:rPr>
            <a:t>　今後は、算入公債費等に含まれるふるさと融資貸付金の貸付収入が減少し、庁舎建設事業やデジタル防災無線整備事業により借入した地方債の償還が控え</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ることからも</a:t>
          </a:r>
          <a:r>
            <a:rPr kumimoji="1" lang="ja-JP" altLang="en-US" sz="1100">
              <a:solidFill>
                <a:schemeClr val="dk1"/>
              </a:solidFill>
              <a:effectLst/>
              <a:latin typeface="+mn-lt"/>
              <a:ea typeface="+mn-ea"/>
              <a:cs typeface="+mn-cs"/>
            </a:rPr>
            <a:t>今後も計画的に起債をしていく必要がある。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財政難の状況が続いていた平成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年度に財源不足を補うため、全額を取崩して以降は端数である数千円の残金に対する利息の積立のみを行っている状況である。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令和元年東日本台風の災害復旧事業債や、小学校再編事業による学校教施設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整備事業債の発行により地方債現在高が前年度から増加した</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主な要因となっている。また、充当可能財源等を構成する充当可能基金が財政調整基金の積立を実施したことで上昇し、交付税算入が見込まれる地方債の優先的な借入の実施により分子構造の大幅な増加に繋がらなかったと考えられる。</a:t>
          </a:r>
          <a:endParaRPr lang="ja-JP" altLang="ja-JP" sz="1400">
            <a:effectLst/>
          </a:endParaRPr>
        </a:p>
        <a:p>
          <a:r>
            <a:rPr kumimoji="1" lang="ja-JP" altLang="ja-JP" sz="1100">
              <a:solidFill>
                <a:schemeClr val="dk1"/>
              </a:solidFill>
              <a:effectLst/>
              <a:latin typeface="+mn-lt"/>
              <a:ea typeface="+mn-ea"/>
              <a:cs typeface="+mn-cs"/>
            </a:rPr>
            <a:t>　今後も小学校再編事業や中央公民館耐震改修事業の実施により地方債現在高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、職員の年齢構成比により退職手当負担等見込額の増加等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要因が控えているため、今後も予断を許さない状況である。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財政調整基金においては、令和元年度剰余金として</a:t>
          </a:r>
          <a:r>
            <a:rPr kumimoji="1" lang="en-US" altLang="ja-JP" sz="1100">
              <a:solidFill>
                <a:schemeClr val="dk1"/>
              </a:solidFill>
              <a:effectLst/>
              <a:latin typeface="+mn-lt"/>
              <a:ea typeface="+mn-ea"/>
              <a:cs typeface="+mn-cs"/>
            </a:rPr>
            <a:t>240,326</a:t>
          </a:r>
          <a:r>
            <a:rPr kumimoji="1" lang="ja-JP" altLang="ja-JP" sz="1100">
              <a:solidFill>
                <a:schemeClr val="dk1"/>
              </a:solidFill>
              <a:effectLst/>
              <a:latin typeface="+mn-lt"/>
              <a:ea typeface="+mn-ea"/>
              <a:cs typeface="+mn-cs"/>
            </a:rPr>
            <a:t>千円を積み立てたが、当初・補正予算時の一般財源不足分として</a:t>
          </a:r>
          <a:r>
            <a:rPr kumimoji="1" lang="en-US" altLang="ja-JP" sz="1100">
              <a:solidFill>
                <a:schemeClr val="dk1"/>
              </a:solidFill>
              <a:effectLst/>
              <a:latin typeface="+mn-lt"/>
              <a:ea typeface="+mn-ea"/>
              <a:cs typeface="+mn-cs"/>
            </a:rPr>
            <a:t>189,203</a:t>
          </a:r>
          <a:r>
            <a:rPr kumimoji="1" lang="ja-JP" altLang="ja-JP" sz="1100">
              <a:solidFill>
                <a:schemeClr val="dk1"/>
              </a:solidFill>
              <a:effectLst/>
              <a:latin typeface="+mn-lt"/>
              <a:ea typeface="+mn-ea"/>
              <a:cs typeface="+mn-cs"/>
            </a:rPr>
            <a:t>千円を取り崩し、結果として差引</a:t>
          </a:r>
          <a:r>
            <a:rPr kumimoji="1" lang="en-US" altLang="ja-JP" sz="1100">
              <a:solidFill>
                <a:schemeClr val="dk1"/>
              </a:solidFill>
              <a:effectLst/>
              <a:latin typeface="+mn-lt"/>
              <a:ea typeface="+mn-ea"/>
              <a:cs typeface="+mn-cs"/>
            </a:rPr>
            <a:t>51,237</a:t>
          </a:r>
          <a:r>
            <a:rPr kumimoji="1" lang="ja-JP" altLang="ja-JP" sz="1100">
              <a:solidFill>
                <a:schemeClr val="dk1"/>
              </a:solidFill>
              <a:effectLst/>
              <a:latin typeface="+mn-lt"/>
              <a:ea typeface="+mn-ea"/>
              <a:cs typeface="+mn-cs"/>
            </a:rPr>
            <a:t>千円を積み立てたことにより、積立額は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億円を下回る結果となった。廃止返還を行った「川俣町生活拠点形成交付金基金」から</a:t>
          </a:r>
          <a:r>
            <a:rPr kumimoji="1" lang="en-US" altLang="ja-JP" sz="1100">
              <a:solidFill>
                <a:schemeClr val="dk1"/>
              </a:solidFill>
              <a:effectLst/>
              <a:latin typeface="+mn-lt"/>
              <a:ea typeface="+mn-ea"/>
              <a:cs typeface="+mn-cs"/>
            </a:rPr>
            <a:t>94,700</a:t>
          </a:r>
          <a:r>
            <a:rPr kumimoji="1" lang="ja-JP" altLang="ja-JP" sz="1100">
              <a:solidFill>
                <a:schemeClr val="dk1"/>
              </a:solidFill>
              <a:effectLst/>
              <a:latin typeface="+mn-lt"/>
              <a:ea typeface="+mn-ea"/>
              <a:cs typeface="+mn-cs"/>
            </a:rPr>
            <a:t>千円を、「川俣町帰還環境整備交付金基金」から</a:t>
          </a:r>
          <a:r>
            <a:rPr kumimoji="1" lang="en-US" altLang="ja-JP" sz="1100">
              <a:solidFill>
                <a:schemeClr val="dk1"/>
              </a:solidFill>
              <a:effectLst/>
              <a:latin typeface="+mn-lt"/>
              <a:ea typeface="+mn-ea"/>
              <a:cs typeface="+mn-cs"/>
            </a:rPr>
            <a:t>204,513</a:t>
          </a:r>
          <a:r>
            <a:rPr kumimoji="1" lang="ja-JP" altLang="ja-JP" sz="1100">
              <a:solidFill>
                <a:schemeClr val="dk1"/>
              </a:solidFill>
              <a:effectLst/>
              <a:latin typeface="+mn-lt"/>
              <a:ea typeface="+mn-ea"/>
              <a:cs typeface="+mn-cs"/>
            </a:rPr>
            <a:t>千円を取り崩したこと等により、基金全体としては</a:t>
          </a:r>
          <a:r>
            <a:rPr kumimoji="1" lang="en-US" altLang="ja-JP" sz="1100">
              <a:solidFill>
                <a:schemeClr val="dk1"/>
              </a:solidFill>
              <a:effectLst/>
              <a:latin typeface="+mn-lt"/>
              <a:ea typeface="+mn-ea"/>
              <a:cs typeface="+mn-cs"/>
            </a:rPr>
            <a:t>239,012</a:t>
          </a:r>
          <a:r>
            <a:rPr kumimoji="1" lang="ja-JP" altLang="ja-JP" sz="1100">
              <a:solidFill>
                <a:schemeClr val="dk1"/>
              </a:solidFill>
              <a:effectLst/>
              <a:latin typeface="+mn-lt"/>
              <a:ea typeface="+mn-ea"/>
              <a:cs typeface="+mn-cs"/>
            </a:rPr>
            <a:t>千円の減額となった。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財政調整基金については、歳計剰余金等の積み立てを積極的に行い、近年増加している豪雨災害等の備えとして、一定程度の積立額を維持する。</a:t>
          </a:r>
          <a:endParaRPr lang="ja-JP" altLang="ja-JP" sz="1400">
            <a:effectLst/>
          </a:endParaRPr>
        </a:p>
        <a:p>
          <a:r>
            <a:rPr kumimoji="1" lang="ja-JP" altLang="ja-JP" sz="1100">
              <a:solidFill>
                <a:schemeClr val="dk1"/>
              </a:solidFill>
              <a:effectLst/>
              <a:latin typeface="+mn-lt"/>
              <a:ea typeface="+mn-ea"/>
              <a:cs typeface="+mn-cs"/>
            </a:rPr>
            <a:t>　その他特定目的基金においては、現在準備を進めている火葬場建設費用に充てる「火葬場建設基金」も今後事業終了と共に、基金の規模も縮小していく見込みである。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a:effectLst/>
          </a:endParaRPr>
        </a:p>
        <a:p>
          <a:r>
            <a:rPr kumimoji="1" lang="ja-JP" altLang="ja-JP" sz="1100">
              <a:solidFill>
                <a:schemeClr val="dk1"/>
              </a:solidFill>
              <a:effectLst/>
              <a:latin typeface="+mn-lt"/>
              <a:ea typeface="+mn-ea"/>
              <a:cs typeface="+mn-cs"/>
            </a:rPr>
            <a:t>・川俣町帰還環境整備交付金基金：原発事故により避難区域とされていた山木屋地区の避難解除後の生活再建・営農再開に向けた環境整備事業</a:t>
          </a:r>
          <a:endParaRPr lang="ja-JP" altLang="ja-JP">
            <a:effectLst/>
          </a:endParaRPr>
        </a:p>
        <a:p>
          <a:r>
            <a:rPr kumimoji="1" lang="ja-JP" altLang="ja-JP" sz="1100">
              <a:solidFill>
                <a:schemeClr val="dk1"/>
              </a:solidFill>
              <a:effectLst/>
              <a:latin typeface="+mn-lt"/>
              <a:ea typeface="+mn-ea"/>
              <a:cs typeface="+mn-cs"/>
            </a:rPr>
            <a:t>・川俣町火葬場建設基金：老朽化に伴い、建て替えに向けて準備を進めている火葬場建設事業</a:t>
          </a:r>
          <a:endParaRPr lang="ja-JP" altLang="ja-JP">
            <a:effectLst/>
          </a:endParaRPr>
        </a:p>
        <a:p>
          <a:r>
            <a:rPr kumimoji="1" lang="ja-JP" altLang="ja-JP" sz="1100">
              <a:solidFill>
                <a:schemeClr val="dk1"/>
              </a:solidFill>
              <a:effectLst/>
              <a:latin typeface="+mn-lt"/>
              <a:ea typeface="+mn-ea"/>
              <a:cs typeface="+mn-cs"/>
            </a:rPr>
            <a:t>・川俣町ふれあい福祉基金：高齢者の在宅福祉の向上及び健康の保持に資する事業、高齢者等に係るボランティア活動の活発化、その他の高齢者等の保健福祉の増進に関する事業</a:t>
          </a:r>
          <a:endParaRPr lang="ja-JP" altLang="ja-JP">
            <a:effectLst/>
          </a:endParaRPr>
        </a:p>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川俣町帰還環境整備交付金基金：山木屋地区の農地保全管理を目的とする「粗飼料生産流通拠点施設整備事業」及び同地区の未舗装農道の舗装工事を目的とする「農業基盤整備促進事業」が完了し、廃止返還のため</a:t>
          </a:r>
          <a:r>
            <a:rPr kumimoji="1" lang="en-US" altLang="ja-JP" sz="1100">
              <a:solidFill>
                <a:schemeClr val="dk1"/>
              </a:solidFill>
              <a:effectLst/>
              <a:latin typeface="+mn-lt"/>
              <a:ea typeface="+mn-ea"/>
              <a:cs typeface="+mn-cs"/>
            </a:rPr>
            <a:t>204,513</a:t>
          </a:r>
          <a:r>
            <a:rPr kumimoji="1" lang="ja-JP" altLang="ja-JP" sz="1100">
              <a:solidFill>
                <a:schemeClr val="dk1"/>
              </a:solidFill>
              <a:effectLst/>
              <a:latin typeface="+mn-lt"/>
              <a:ea typeface="+mn-ea"/>
              <a:cs typeface="+mn-cs"/>
            </a:rPr>
            <a:t>千円を取り崩したことによる減少。</a:t>
          </a:r>
          <a:endParaRPr lang="ja-JP" altLang="ja-JP">
            <a:effectLst/>
          </a:endParaRPr>
        </a:p>
        <a:p>
          <a:r>
            <a:rPr kumimoji="1" lang="ja-JP" altLang="ja-JP" sz="1100">
              <a:solidFill>
                <a:schemeClr val="dk1"/>
              </a:solidFill>
              <a:effectLst/>
              <a:latin typeface="+mn-lt"/>
              <a:ea typeface="+mn-ea"/>
              <a:cs typeface="+mn-cs"/>
            </a:rPr>
            <a:t>・川俣町生活拠点形成交付金基金：復興公営住宅内の集会所の建設事業が完了し、廃止返還のため</a:t>
          </a:r>
          <a:r>
            <a:rPr kumimoji="1" lang="en-US" altLang="ja-JP" sz="1100">
              <a:solidFill>
                <a:schemeClr val="dk1"/>
              </a:solidFill>
              <a:effectLst/>
              <a:latin typeface="+mn-lt"/>
              <a:ea typeface="+mn-ea"/>
              <a:cs typeface="+mn-cs"/>
            </a:rPr>
            <a:t>204,513</a:t>
          </a:r>
          <a:r>
            <a:rPr kumimoji="1" lang="ja-JP" altLang="ja-JP" sz="1100">
              <a:solidFill>
                <a:schemeClr val="dk1"/>
              </a:solidFill>
              <a:effectLst/>
              <a:latin typeface="+mn-lt"/>
              <a:ea typeface="+mn-ea"/>
              <a:cs typeface="+mn-cs"/>
            </a:rPr>
            <a:t>千円を取り崩したことによる減少。</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これまでのハード事業中心の目的から、ふるさと納税や教育福祉目的のソフト事業へ充当する基金にシフトしつつある。町の目指す方向性に沿った柔軟な基金体制の確立が必要である。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令和元年度剰余金として</a:t>
          </a:r>
          <a:r>
            <a:rPr kumimoji="1" lang="en-US" altLang="ja-JP" sz="1100">
              <a:solidFill>
                <a:schemeClr val="dk1"/>
              </a:solidFill>
              <a:effectLst/>
              <a:latin typeface="+mn-lt"/>
              <a:ea typeface="+mn-ea"/>
              <a:cs typeface="+mn-cs"/>
            </a:rPr>
            <a:t>240,326</a:t>
          </a:r>
          <a:r>
            <a:rPr kumimoji="1" lang="ja-JP" altLang="ja-JP" sz="1100">
              <a:solidFill>
                <a:schemeClr val="dk1"/>
              </a:solidFill>
              <a:effectLst/>
              <a:latin typeface="+mn-lt"/>
              <a:ea typeface="+mn-ea"/>
              <a:cs typeface="+mn-cs"/>
            </a:rPr>
            <a:t>千円を積み立てたほか、当初・補正予算時の一般財源不足分として</a:t>
          </a:r>
          <a:r>
            <a:rPr kumimoji="1" lang="en-US" altLang="ja-JP" sz="1100">
              <a:solidFill>
                <a:schemeClr val="dk1"/>
              </a:solidFill>
              <a:effectLst/>
              <a:latin typeface="+mn-lt"/>
              <a:ea typeface="+mn-ea"/>
              <a:cs typeface="+mn-cs"/>
            </a:rPr>
            <a:t>189,203</a:t>
          </a:r>
          <a:r>
            <a:rPr kumimoji="1" lang="ja-JP" altLang="ja-JP" sz="1100">
              <a:solidFill>
                <a:schemeClr val="dk1"/>
              </a:solidFill>
              <a:effectLst/>
              <a:latin typeface="+mn-lt"/>
              <a:ea typeface="+mn-ea"/>
              <a:cs typeface="+mn-cs"/>
            </a:rPr>
            <a:t>千円を取り崩し、結果として差引</a:t>
          </a:r>
          <a:r>
            <a:rPr kumimoji="1" lang="en-US" altLang="ja-JP" sz="1100">
              <a:solidFill>
                <a:schemeClr val="dk1"/>
              </a:solidFill>
              <a:effectLst/>
              <a:latin typeface="+mn-lt"/>
              <a:ea typeface="+mn-ea"/>
              <a:cs typeface="+mn-cs"/>
            </a:rPr>
            <a:t>51,237</a:t>
          </a:r>
          <a:r>
            <a:rPr kumimoji="1" lang="ja-JP" altLang="ja-JP" sz="1100">
              <a:solidFill>
                <a:schemeClr val="dk1"/>
              </a:solidFill>
              <a:effectLst/>
              <a:latin typeface="+mn-lt"/>
              <a:ea typeface="+mn-ea"/>
              <a:cs typeface="+mn-cs"/>
            </a:rPr>
            <a:t>千円を積み立てたことにより、積立額は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億円を下回る結果となった。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歳計剰余金の積み立てのほか、補正補正時の歳入超過に伴う積み立て等を積極的に行い、「中長期財政計画」で示されている将来的な財源不足や、近年増加している豪雨災害等への備えとして、一定程度の積立額を維持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財政難の状況が続いていた平成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財源不足を補うため、全額を取崩し、それ以降は端数である数千円の残金に対する利息の積立のみを行っているもの。震災で被災した役場本庁舎の建設に係る新庁舎建設事業債等、今後増加していく地方債の返済のため、基金の積み立てを行っていきたいところであるが財政調整基金への積み立てを優先している状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12,632
12,494
127.70
11,828,713
11,061,159
452,732
4,340,283
7,898,936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年度の有形固定資産減価償却率は、</a:t>
          </a:r>
          <a:r>
            <a:rPr kumimoji="1" lang="en-US" altLang="ja-JP" sz="1000">
              <a:solidFill>
                <a:schemeClr val="dk1"/>
              </a:solidFill>
              <a:effectLst/>
              <a:latin typeface="+mn-lt"/>
              <a:ea typeface="+mn-ea"/>
              <a:cs typeface="+mn-cs"/>
            </a:rPr>
            <a:t>49.8</a:t>
          </a:r>
          <a:r>
            <a:rPr kumimoji="1" lang="ja-JP" altLang="ja-JP" sz="1000">
              <a:solidFill>
                <a:schemeClr val="dk1"/>
              </a:solidFill>
              <a:effectLst/>
              <a:latin typeface="+mn-lt"/>
              <a:ea typeface="+mn-ea"/>
              <a:cs typeface="+mn-cs"/>
            </a:rPr>
            <a:t>％と類似団体内平均値を下回って</a:t>
          </a:r>
          <a:r>
            <a:rPr kumimoji="1" lang="ja-JP" altLang="en-US" sz="1000">
              <a:solidFill>
                <a:schemeClr val="dk1"/>
              </a:solidFill>
              <a:effectLst/>
              <a:latin typeface="+mn-lt"/>
              <a:ea typeface="+mn-ea"/>
              <a:cs typeface="+mn-cs"/>
            </a:rPr>
            <a:t>いる。令和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は、道の駅かわまた内のからりこ館増改築工事やセンターコア工事に加えスクールバスなどの購入等を行っているが、事業用建物やインフラ工作物、インフラ建物の減価償却率は高い傾向にあり、施設の老朽化が進んでいる。今後は、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年度改訂予定の公共施設等総合管理計画をもとに、更新・統廃合を進めていく必要がある。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81" name="楕円 80"/>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82" name="有形固定資産減価償却率該当値テキスト"/>
        <xdr:cNvSpPr txBox="1"/>
      </xdr:nvSpPr>
      <xdr:spPr>
        <a:xfrm>
          <a:off x="48133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3" name="楕円 82"/>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105410</xdr:rowOff>
    </xdr:to>
    <xdr:cxnSp macro="">
      <xdr:nvCxnSpPr>
        <xdr:cNvPr id="84" name="直線コネクタ 83"/>
        <xdr:cNvCxnSpPr/>
      </xdr:nvCxnSpPr>
      <xdr:spPr>
        <a:xfrm>
          <a:off x="4051300" y="580580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16828</xdr:rowOff>
    </xdr:from>
    <xdr:to>
      <xdr:col>15</xdr:col>
      <xdr:colOff>187325</xdr:colOff>
      <xdr:row>29</xdr:row>
      <xdr:rowOff>118428</xdr:rowOff>
    </xdr:to>
    <xdr:sp macro="" textlink="">
      <xdr:nvSpPr>
        <xdr:cNvPr id="85" name="楕円 84"/>
        <xdr:cNvSpPr/>
      </xdr:nvSpPr>
      <xdr:spPr>
        <a:xfrm>
          <a:off x="3238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67628</xdr:rowOff>
    </xdr:to>
    <xdr:cxnSp macro="">
      <xdr:nvCxnSpPr>
        <xdr:cNvPr id="86" name="直線コネクタ 85"/>
        <xdr:cNvCxnSpPr/>
      </xdr:nvCxnSpPr>
      <xdr:spPr>
        <a:xfrm flipV="1">
          <a:off x="3289300" y="5805805"/>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24024</xdr:rowOff>
    </xdr:from>
    <xdr:to>
      <xdr:col>11</xdr:col>
      <xdr:colOff>187325</xdr:colOff>
      <xdr:row>29</xdr:row>
      <xdr:rowOff>125624</xdr:rowOff>
    </xdr:to>
    <xdr:sp macro="" textlink="">
      <xdr:nvSpPr>
        <xdr:cNvPr id="87" name="楕円 86"/>
        <xdr:cNvSpPr/>
      </xdr:nvSpPr>
      <xdr:spPr>
        <a:xfrm>
          <a:off x="2476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67628</xdr:rowOff>
    </xdr:from>
    <xdr:to>
      <xdr:col>15</xdr:col>
      <xdr:colOff>136525</xdr:colOff>
      <xdr:row>29</xdr:row>
      <xdr:rowOff>74824</xdr:rowOff>
    </xdr:to>
    <xdr:cxnSp macro="">
      <xdr:nvCxnSpPr>
        <xdr:cNvPr id="88" name="直線コネクタ 87"/>
        <xdr:cNvCxnSpPr/>
      </xdr:nvCxnSpPr>
      <xdr:spPr>
        <a:xfrm flipV="1">
          <a:off x="2527300" y="5811203"/>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42016</xdr:rowOff>
    </xdr:from>
    <xdr:to>
      <xdr:col>7</xdr:col>
      <xdr:colOff>187325</xdr:colOff>
      <xdr:row>29</xdr:row>
      <xdr:rowOff>143616</xdr:rowOff>
    </xdr:to>
    <xdr:sp macro="" textlink="">
      <xdr:nvSpPr>
        <xdr:cNvPr id="89" name="楕円 88"/>
        <xdr:cNvSpPr/>
      </xdr:nvSpPr>
      <xdr:spPr>
        <a:xfrm>
          <a:off x="1714500" y="57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74824</xdr:rowOff>
    </xdr:from>
    <xdr:to>
      <xdr:col>11</xdr:col>
      <xdr:colOff>136525</xdr:colOff>
      <xdr:row>29</xdr:row>
      <xdr:rowOff>92816</xdr:rowOff>
    </xdr:to>
    <xdr:cxnSp macro="">
      <xdr:nvCxnSpPr>
        <xdr:cNvPr id="90" name="直線コネクタ 89"/>
        <xdr:cNvCxnSpPr/>
      </xdr:nvCxnSpPr>
      <xdr:spPr>
        <a:xfrm flipV="1">
          <a:off x="1765300" y="5818399"/>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5" name="n_1main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134955</xdr:rowOff>
    </xdr:from>
    <xdr:ext cx="405111" cy="259045"/>
    <xdr:sp macro="" textlink="">
      <xdr:nvSpPr>
        <xdr:cNvPr id="96" name="n_2mainValue有形固定資産減価償却率"/>
        <xdr:cNvSpPr txBox="1"/>
      </xdr:nvSpPr>
      <xdr:spPr>
        <a:xfrm>
          <a:off x="3086744" y="553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142151</xdr:rowOff>
    </xdr:from>
    <xdr:ext cx="405111" cy="259045"/>
    <xdr:sp macro="" textlink="">
      <xdr:nvSpPr>
        <xdr:cNvPr id="97" name="n_3mainValue有形固定資産減価償却率"/>
        <xdr:cNvSpPr txBox="1"/>
      </xdr:nvSpPr>
      <xdr:spPr>
        <a:xfrm>
          <a:off x="23247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160143</xdr:rowOff>
    </xdr:from>
    <xdr:ext cx="405111" cy="259045"/>
    <xdr:sp macro="" textlink="">
      <xdr:nvSpPr>
        <xdr:cNvPr id="98" name="n_4mainValue有形固定資産減価償却率"/>
        <xdr:cNvSpPr txBox="1"/>
      </xdr:nvSpPr>
      <xdr:spPr>
        <a:xfrm>
          <a:off x="1562744" y="556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年度の債務償還比率は、</a:t>
          </a:r>
          <a:r>
            <a:rPr kumimoji="1" lang="en-US" altLang="ja-JP" sz="1100">
              <a:solidFill>
                <a:schemeClr val="dk1"/>
              </a:solidFill>
              <a:effectLst/>
              <a:latin typeface="+mn-lt"/>
              <a:ea typeface="+mn-ea"/>
              <a:cs typeface="+mn-cs"/>
            </a:rPr>
            <a:t>584.4</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とほぼ同数値であるが、前年度までと比べ改善している。</a:t>
          </a:r>
          <a:r>
            <a:rPr kumimoji="1" lang="ja-JP" altLang="ja-JP" sz="1100">
              <a:solidFill>
                <a:schemeClr val="dk1"/>
              </a:solidFill>
              <a:effectLst/>
              <a:latin typeface="+mn-lt"/>
              <a:ea typeface="+mn-ea"/>
              <a:cs typeface="+mn-cs"/>
            </a:rPr>
            <a:t>その主な要因としては、</a:t>
          </a:r>
          <a:r>
            <a:rPr kumimoji="1" lang="ja-JP" altLang="en-US" sz="1100">
              <a:solidFill>
                <a:schemeClr val="dk1"/>
              </a:solidFill>
              <a:effectLst/>
              <a:latin typeface="+mn-lt"/>
              <a:ea typeface="+mn-ea"/>
              <a:cs typeface="+mn-cs"/>
            </a:rPr>
            <a:t>地方債等の現在高についても増えているが、充当可能財源（基金等）が増えたことによるものである。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新規事業を見直し、地方債発行</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を抑制する必要が</a:t>
          </a:r>
          <a:r>
            <a:rPr kumimoji="1" lang="ja-JP" altLang="en-US" sz="1100">
              <a:solidFill>
                <a:schemeClr val="dk1"/>
              </a:solidFill>
              <a:effectLst/>
              <a:latin typeface="+mn-lt"/>
              <a:ea typeface="+mn-ea"/>
              <a:cs typeface="+mn-cs"/>
            </a:rPr>
            <a:t>あり、起債の繰上償還も考える必要がある。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47964</xdr:rowOff>
    </xdr:from>
    <xdr:to>
      <xdr:col>76</xdr:col>
      <xdr:colOff>73025</xdr:colOff>
      <xdr:row>30</xdr:row>
      <xdr:rowOff>149564</xdr:rowOff>
    </xdr:to>
    <xdr:sp macro="" textlink="">
      <xdr:nvSpPr>
        <xdr:cNvPr id="143" name="楕円 142"/>
        <xdr:cNvSpPr/>
      </xdr:nvSpPr>
      <xdr:spPr>
        <a:xfrm>
          <a:off x="14744700" y="59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26391</xdr:rowOff>
    </xdr:from>
    <xdr:ext cx="469744" cy="259045"/>
    <xdr:sp macro="" textlink="">
      <xdr:nvSpPr>
        <xdr:cNvPr id="144" name="債務償還比率該当値テキスト"/>
        <xdr:cNvSpPr txBox="1"/>
      </xdr:nvSpPr>
      <xdr:spPr>
        <a:xfrm>
          <a:off x="14846300" y="59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159152</xdr:rowOff>
    </xdr:from>
    <xdr:to>
      <xdr:col>72</xdr:col>
      <xdr:colOff>123825</xdr:colOff>
      <xdr:row>31</xdr:row>
      <xdr:rowOff>89302</xdr:rowOff>
    </xdr:to>
    <xdr:sp macro="" textlink="">
      <xdr:nvSpPr>
        <xdr:cNvPr id="145" name="楕円 144"/>
        <xdr:cNvSpPr/>
      </xdr:nvSpPr>
      <xdr:spPr>
        <a:xfrm>
          <a:off x="14033500" y="60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98764</xdr:rowOff>
    </xdr:from>
    <xdr:to>
      <xdr:col>76</xdr:col>
      <xdr:colOff>22225</xdr:colOff>
      <xdr:row>31</xdr:row>
      <xdr:rowOff>38502</xdr:rowOff>
    </xdr:to>
    <xdr:cxnSp macro="">
      <xdr:nvCxnSpPr>
        <xdr:cNvPr id="146" name="直線コネクタ 145"/>
        <xdr:cNvCxnSpPr/>
      </xdr:nvCxnSpPr>
      <xdr:spPr>
        <a:xfrm flipV="1">
          <a:off x="14084300" y="6013789"/>
          <a:ext cx="7112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81308</xdr:rowOff>
    </xdr:from>
    <xdr:to>
      <xdr:col>68</xdr:col>
      <xdr:colOff>123825</xdr:colOff>
      <xdr:row>31</xdr:row>
      <xdr:rowOff>11458</xdr:rowOff>
    </xdr:to>
    <xdr:sp macro="" textlink="">
      <xdr:nvSpPr>
        <xdr:cNvPr id="147" name="楕円 146"/>
        <xdr:cNvSpPr/>
      </xdr:nvSpPr>
      <xdr:spPr>
        <a:xfrm>
          <a:off x="13271500" y="59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132108</xdr:rowOff>
    </xdr:from>
    <xdr:to>
      <xdr:col>72</xdr:col>
      <xdr:colOff>73025</xdr:colOff>
      <xdr:row>31</xdr:row>
      <xdr:rowOff>38502</xdr:rowOff>
    </xdr:to>
    <xdr:cxnSp macro="">
      <xdr:nvCxnSpPr>
        <xdr:cNvPr id="148" name="直線コネクタ 147"/>
        <xdr:cNvCxnSpPr/>
      </xdr:nvCxnSpPr>
      <xdr:spPr>
        <a:xfrm>
          <a:off x="13322300" y="6047133"/>
          <a:ext cx="762000" cy="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25724</xdr:rowOff>
    </xdr:from>
    <xdr:to>
      <xdr:col>64</xdr:col>
      <xdr:colOff>123825</xdr:colOff>
      <xdr:row>31</xdr:row>
      <xdr:rowOff>127324</xdr:rowOff>
    </xdr:to>
    <xdr:sp macro="" textlink="">
      <xdr:nvSpPr>
        <xdr:cNvPr id="149" name="楕円 148"/>
        <xdr:cNvSpPr/>
      </xdr:nvSpPr>
      <xdr:spPr>
        <a:xfrm>
          <a:off x="12509500" y="61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132108</xdr:rowOff>
    </xdr:from>
    <xdr:to>
      <xdr:col>68</xdr:col>
      <xdr:colOff>73025</xdr:colOff>
      <xdr:row>31</xdr:row>
      <xdr:rowOff>76524</xdr:rowOff>
    </xdr:to>
    <xdr:cxnSp macro="">
      <xdr:nvCxnSpPr>
        <xdr:cNvPr id="150" name="直線コネクタ 149"/>
        <xdr:cNvCxnSpPr/>
      </xdr:nvCxnSpPr>
      <xdr:spPr>
        <a:xfrm flipV="1">
          <a:off x="12560300" y="6047133"/>
          <a:ext cx="762000" cy="1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70104</xdr:rowOff>
    </xdr:from>
    <xdr:to>
      <xdr:col>60</xdr:col>
      <xdr:colOff>123825</xdr:colOff>
      <xdr:row>32</xdr:row>
      <xdr:rowOff>254</xdr:rowOff>
    </xdr:to>
    <xdr:sp macro="" textlink="">
      <xdr:nvSpPr>
        <xdr:cNvPr id="151" name="楕円 150"/>
        <xdr:cNvSpPr/>
      </xdr:nvSpPr>
      <xdr:spPr>
        <a:xfrm>
          <a:off x="117475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76524</xdr:rowOff>
    </xdr:from>
    <xdr:to>
      <xdr:col>64</xdr:col>
      <xdr:colOff>73025</xdr:colOff>
      <xdr:row>31</xdr:row>
      <xdr:rowOff>120904</xdr:rowOff>
    </xdr:to>
    <xdr:cxnSp macro="">
      <xdr:nvCxnSpPr>
        <xdr:cNvPr id="152" name="直線コネクタ 151"/>
        <xdr:cNvCxnSpPr/>
      </xdr:nvCxnSpPr>
      <xdr:spPr>
        <a:xfrm flipV="1">
          <a:off x="11798300" y="6162999"/>
          <a:ext cx="762000" cy="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80429</xdr:rowOff>
    </xdr:from>
    <xdr:ext cx="469744" cy="259045"/>
    <xdr:sp macro="" textlink="">
      <xdr:nvSpPr>
        <xdr:cNvPr id="157" name="n_1mainValue債務償還比率"/>
        <xdr:cNvSpPr txBox="1"/>
      </xdr:nvSpPr>
      <xdr:spPr>
        <a:xfrm>
          <a:off x="13836727" y="61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2585</xdr:rowOff>
    </xdr:from>
    <xdr:ext cx="469744" cy="259045"/>
    <xdr:sp macro="" textlink="">
      <xdr:nvSpPr>
        <xdr:cNvPr id="158" name="n_2mainValue債務償還比率"/>
        <xdr:cNvSpPr txBox="1"/>
      </xdr:nvSpPr>
      <xdr:spPr>
        <a:xfrm>
          <a:off x="13087427" y="608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118451</xdr:rowOff>
    </xdr:from>
    <xdr:ext cx="469744" cy="259045"/>
    <xdr:sp macro="" textlink="">
      <xdr:nvSpPr>
        <xdr:cNvPr id="159" name="n_3mainValue債務償還比率"/>
        <xdr:cNvSpPr txBox="1"/>
      </xdr:nvSpPr>
      <xdr:spPr>
        <a:xfrm>
          <a:off x="12325427" y="62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162831</xdr:rowOff>
    </xdr:from>
    <xdr:ext cx="469744" cy="259045"/>
    <xdr:sp macro="" textlink="">
      <xdr:nvSpPr>
        <xdr:cNvPr id="160" name="n_4mainValue債務償還比率"/>
        <xdr:cNvSpPr txBox="1"/>
      </xdr:nvSpPr>
      <xdr:spPr>
        <a:xfrm>
          <a:off x="11563427" y="624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12,632
12,494
127.70
11,828,713
11,061,159
452,732
4,340,283
7,898,936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73" name="楕円 72"/>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57802</xdr:rowOff>
    </xdr:from>
    <xdr:ext cx="405111" cy="259045"/>
    <xdr:sp macro="" textlink="">
      <xdr:nvSpPr>
        <xdr:cNvPr id="74" name="【道路】&#10;有形固定資産減価償却率該当値テキスト"/>
        <xdr:cNvSpPr txBox="1"/>
      </xdr:nvSpPr>
      <xdr:spPr>
        <a:xfrm>
          <a:off x="4673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160655</xdr:rowOff>
    </xdr:from>
    <xdr:to>
      <xdr:col>20</xdr:col>
      <xdr:colOff>38100</xdr:colOff>
      <xdr:row>35</xdr:row>
      <xdr:rowOff>90805</xdr:rowOff>
    </xdr:to>
    <xdr:sp macro="" textlink="">
      <xdr:nvSpPr>
        <xdr:cNvPr id="75" name="楕円 74"/>
        <xdr:cNvSpPr/>
      </xdr:nvSpPr>
      <xdr:spPr>
        <a:xfrm>
          <a:off x="3746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40005</xdr:rowOff>
    </xdr:from>
    <xdr:to>
      <xdr:col>24</xdr:col>
      <xdr:colOff>63500</xdr:colOff>
      <xdr:row>35</xdr:row>
      <xdr:rowOff>85725</xdr:rowOff>
    </xdr:to>
    <xdr:cxnSp macro="">
      <xdr:nvCxnSpPr>
        <xdr:cNvPr id="76" name="直線コネクタ 75"/>
        <xdr:cNvCxnSpPr/>
      </xdr:nvCxnSpPr>
      <xdr:spPr>
        <a:xfrm>
          <a:off x="3797300" y="6040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166370</xdr:rowOff>
    </xdr:from>
    <xdr:to>
      <xdr:col>15</xdr:col>
      <xdr:colOff>101600</xdr:colOff>
      <xdr:row>35</xdr:row>
      <xdr:rowOff>96520</xdr:rowOff>
    </xdr:to>
    <xdr:sp macro="" textlink="">
      <xdr:nvSpPr>
        <xdr:cNvPr id="77" name="楕円 76"/>
        <xdr:cNvSpPr/>
      </xdr:nvSpPr>
      <xdr:spPr>
        <a:xfrm>
          <a:off x="2857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40005</xdr:rowOff>
    </xdr:from>
    <xdr:to>
      <xdr:col>19</xdr:col>
      <xdr:colOff>177800</xdr:colOff>
      <xdr:row>35</xdr:row>
      <xdr:rowOff>45720</xdr:rowOff>
    </xdr:to>
    <xdr:cxnSp macro="">
      <xdr:nvCxnSpPr>
        <xdr:cNvPr id="78" name="直線コネクタ 77"/>
        <xdr:cNvCxnSpPr/>
      </xdr:nvCxnSpPr>
      <xdr:spPr>
        <a:xfrm flipV="1">
          <a:off x="2908300" y="6040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34925</xdr:rowOff>
    </xdr:from>
    <xdr:to>
      <xdr:col>10</xdr:col>
      <xdr:colOff>165100</xdr:colOff>
      <xdr:row>35</xdr:row>
      <xdr:rowOff>136525</xdr:rowOff>
    </xdr:to>
    <xdr:sp macro="" textlink="">
      <xdr:nvSpPr>
        <xdr:cNvPr id="79" name="楕円 78"/>
        <xdr:cNvSpPr/>
      </xdr:nvSpPr>
      <xdr:spPr>
        <a:xfrm>
          <a:off x="196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45720</xdr:rowOff>
    </xdr:from>
    <xdr:to>
      <xdr:col>15</xdr:col>
      <xdr:colOff>50800</xdr:colOff>
      <xdr:row>35</xdr:row>
      <xdr:rowOff>85725</xdr:rowOff>
    </xdr:to>
    <xdr:cxnSp macro="">
      <xdr:nvCxnSpPr>
        <xdr:cNvPr id="80" name="直線コネクタ 79"/>
        <xdr:cNvCxnSpPr/>
      </xdr:nvCxnSpPr>
      <xdr:spPr>
        <a:xfrm flipV="1">
          <a:off x="2019300" y="6046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27305</xdr:rowOff>
    </xdr:from>
    <xdr:to>
      <xdr:col>6</xdr:col>
      <xdr:colOff>38100</xdr:colOff>
      <xdr:row>35</xdr:row>
      <xdr:rowOff>128905</xdr:rowOff>
    </xdr:to>
    <xdr:sp macro="" textlink="">
      <xdr:nvSpPr>
        <xdr:cNvPr id="81" name="楕円 80"/>
        <xdr:cNvSpPr/>
      </xdr:nvSpPr>
      <xdr:spPr>
        <a:xfrm>
          <a:off x="1079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78105</xdr:rowOff>
    </xdr:from>
    <xdr:to>
      <xdr:col>10</xdr:col>
      <xdr:colOff>114300</xdr:colOff>
      <xdr:row>35</xdr:row>
      <xdr:rowOff>85725</xdr:rowOff>
    </xdr:to>
    <xdr:cxnSp macro="">
      <xdr:nvCxnSpPr>
        <xdr:cNvPr id="82" name="直線コネクタ 81"/>
        <xdr:cNvCxnSpPr/>
      </xdr:nvCxnSpPr>
      <xdr:spPr>
        <a:xfrm>
          <a:off x="1130300" y="60788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107332</xdr:rowOff>
    </xdr:from>
    <xdr:ext cx="405111" cy="259045"/>
    <xdr:sp macro="" textlink="">
      <xdr:nvSpPr>
        <xdr:cNvPr id="87" name="n_1mainValue【道路】&#10;有形固定資産減価償却率"/>
        <xdr:cNvSpPr txBox="1"/>
      </xdr:nvSpPr>
      <xdr:spPr>
        <a:xfrm>
          <a:off x="35820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113047</xdr:rowOff>
    </xdr:from>
    <xdr:ext cx="405111" cy="259045"/>
    <xdr:sp macro="" textlink="">
      <xdr:nvSpPr>
        <xdr:cNvPr id="88" name="n_2mainValue【道路】&#10;有形固定資産減価償却率"/>
        <xdr:cNvSpPr txBox="1"/>
      </xdr:nvSpPr>
      <xdr:spPr>
        <a:xfrm>
          <a:off x="2705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153052</xdr:rowOff>
    </xdr:from>
    <xdr:ext cx="405111" cy="259045"/>
    <xdr:sp macro="" textlink="">
      <xdr:nvSpPr>
        <xdr:cNvPr id="89" name="n_3mainValue【道路】&#10;有形固定資産減価償却率"/>
        <xdr:cNvSpPr txBox="1"/>
      </xdr:nvSpPr>
      <xdr:spPr>
        <a:xfrm>
          <a:off x="181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145432</xdr:rowOff>
    </xdr:from>
    <xdr:ext cx="405111" cy="259045"/>
    <xdr:sp macro="" textlink="">
      <xdr:nvSpPr>
        <xdr:cNvPr id="90" name="n_4mainValue【道路】&#10;有形固定資産減価償却率"/>
        <xdr:cNvSpPr txBox="1"/>
      </xdr:nvSpPr>
      <xdr:spPr>
        <a:xfrm>
          <a:off x="927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20695</xdr:rowOff>
    </xdr:from>
    <xdr:to>
      <xdr:col>55</xdr:col>
      <xdr:colOff>50800</xdr:colOff>
      <xdr:row>39</xdr:row>
      <xdr:rowOff>122295</xdr:rowOff>
    </xdr:to>
    <xdr:sp macro="" textlink="">
      <xdr:nvSpPr>
        <xdr:cNvPr id="130" name="楕円 129"/>
        <xdr:cNvSpPr/>
      </xdr:nvSpPr>
      <xdr:spPr>
        <a:xfrm>
          <a:off x="10426700" y="6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170572</xdr:rowOff>
    </xdr:from>
    <xdr:ext cx="534377" cy="259045"/>
    <xdr:sp macro="" textlink="">
      <xdr:nvSpPr>
        <xdr:cNvPr id="131" name="【道路】&#10;一人当たり延長該当値テキスト"/>
        <xdr:cNvSpPr txBox="1"/>
      </xdr:nvSpPr>
      <xdr:spPr>
        <a:xfrm>
          <a:off x="10515600" y="66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34849</xdr:rowOff>
    </xdr:from>
    <xdr:to>
      <xdr:col>50</xdr:col>
      <xdr:colOff>165100</xdr:colOff>
      <xdr:row>39</xdr:row>
      <xdr:rowOff>136449</xdr:rowOff>
    </xdr:to>
    <xdr:sp macro="" textlink="">
      <xdr:nvSpPr>
        <xdr:cNvPr id="132" name="楕円 131"/>
        <xdr:cNvSpPr/>
      </xdr:nvSpPr>
      <xdr:spPr>
        <a:xfrm>
          <a:off x="9588500" y="67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71495</xdr:rowOff>
    </xdr:from>
    <xdr:to>
      <xdr:col>55</xdr:col>
      <xdr:colOff>0</xdr:colOff>
      <xdr:row>39</xdr:row>
      <xdr:rowOff>85649</xdr:rowOff>
    </xdr:to>
    <xdr:cxnSp macro="">
      <xdr:nvCxnSpPr>
        <xdr:cNvPr id="133" name="直線コネクタ 132"/>
        <xdr:cNvCxnSpPr/>
      </xdr:nvCxnSpPr>
      <xdr:spPr>
        <a:xfrm flipV="1">
          <a:off x="9639300" y="6758045"/>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50432</xdr:rowOff>
    </xdr:from>
    <xdr:to>
      <xdr:col>46</xdr:col>
      <xdr:colOff>38100</xdr:colOff>
      <xdr:row>39</xdr:row>
      <xdr:rowOff>152032</xdr:rowOff>
    </xdr:to>
    <xdr:sp macro="" textlink="">
      <xdr:nvSpPr>
        <xdr:cNvPr id="134" name="楕円 133"/>
        <xdr:cNvSpPr/>
      </xdr:nvSpPr>
      <xdr:spPr>
        <a:xfrm>
          <a:off x="8699500" y="6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85649</xdr:rowOff>
    </xdr:from>
    <xdr:to>
      <xdr:col>50</xdr:col>
      <xdr:colOff>114300</xdr:colOff>
      <xdr:row>39</xdr:row>
      <xdr:rowOff>101232</xdr:rowOff>
    </xdr:to>
    <xdr:cxnSp macro="">
      <xdr:nvCxnSpPr>
        <xdr:cNvPr id="135" name="直線コネクタ 134"/>
        <xdr:cNvCxnSpPr/>
      </xdr:nvCxnSpPr>
      <xdr:spPr>
        <a:xfrm flipV="1">
          <a:off x="8750300" y="6772199"/>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62243</xdr:rowOff>
    </xdr:from>
    <xdr:to>
      <xdr:col>41</xdr:col>
      <xdr:colOff>101600</xdr:colOff>
      <xdr:row>39</xdr:row>
      <xdr:rowOff>163843</xdr:rowOff>
    </xdr:to>
    <xdr:sp macro="" textlink="">
      <xdr:nvSpPr>
        <xdr:cNvPr id="136" name="楕円 135"/>
        <xdr:cNvSpPr/>
      </xdr:nvSpPr>
      <xdr:spPr>
        <a:xfrm>
          <a:off x="7810500" y="6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101232</xdr:rowOff>
    </xdr:from>
    <xdr:to>
      <xdr:col>45</xdr:col>
      <xdr:colOff>177800</xdr:colOff>
      <xdr:row>39</xdr:row>
      <xdr:rowOff>113043</xdr:rowOff>
    </xdr:to>
    <xdr:cxnSp macro="">
      <xdr:nvCxnSpPr>
        <xdr:cNvPr id="137" name="直線コネクタ 136"/>
        <xdr:cNvCxnSpPr/>
      </xdr:nvCxnSpPr>
      <xdr:spPr>
        <a:xfrm flipV="1">
          <a:off x="7861300" y="678778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78892</xdr:rowOff>
    </xdr:from>
    <xdr:to>
      <xdr:col>36</xdr:col>
      <xdr:colOff>165100</xdr:colOff>
      <xdr:row>40</xdr:row>
      <xdr:rowOff>9042</xdr:rowOff>
    </xdr:to>
    <xdr:sp macro="" textlink="">
      <xdr:nvSpPr>
        <xdr:cNvPr id="138" name="楕円 137"/>
        <xdr:cNvSpPr/>
      </xdr:nvSpPr>
      <xdr:spPr>
        <a:xfrm>
          <a:off x="6921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113043</xdr:rowOff>
    </xdr:from>
    <xdr:to>
      <xdr:col>41</xdr:col>
      <xdr:colOff>50800</xdr:colOff>
      <xdr:row>39</xdr:row>
      <xdr:rowOff>129692</xdr:rowOff>
    </xdr:to>
    <xdr:cxnSp macro="">
      <xdr:nvCxnSpPr>
        <xdr:cNvPr id="139" name="直線コネクタ 138"/>
        <xdr:cNvCxnSpPr/>
      </xdr:nvCxnSpPr>
      <xdr:spPr>
        <a:xfrm flipV="1">
          <a:off x="6972300" y="6799593"/>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127576</xdr:rowOff>
    </xdr:from>
    <xdr:ext cx="534377" cy="259045"/>
    <xdr:sp macro="" textlink="">
      <xdr:nvSpPr>
        <xdr:cNvPr id="144" name="n_1mainValue【道路】&#10;一人当たり延長"/>
        <xdr:cNvSpPr txBox="1"/>
      </xdr:nvSpPr>
      <xdr:spPr>
        <a:xfrm>
          <a:off x="9359411" y="68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143159</xdr:rowOff>
    </xdr:from>
    <xdr:ext cx="534377" cy="259045"/>
    <xdr:sp macro="" textlink="">
      <xdr:nvSpPr>
        <xdr:cNvPr id="145" name="n_2mainValue【道路】&#10;一人当たり延長"/>
        <xdr:cNvSpPr txBox="1"/>
      </xdr:nvSpPr>
      <xdr:spPr>
        <a:xfrm>
          <a:off x="8483111" y="6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154970</xdr:rowOff>
    </xdr:from>
    <xdr:ext cx="534377" cy="259045"/>
    <xdr:sp macro="" textlink="">
      <xdr:nvSpPr>
        <xdr:cNvPr id="146" name="n_3mainValue【道路】&#10;一人当たり延長"/>
        <xdr:cNvSpPr txBox="1"/>
      </xdr:nvSpPr>
      <xdr:spPr>
        <a:xfrm>
          <a:off x="7594111" y="6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xdr:rowOff>
    </xdr:from>
    <xdr:ext cx="534377" cy="259045"/>
    <xdr:sp macro="" textlink="">
      <xdr:nvSpPr>
        <xdr:cNvPr id="147" name="n_4mainValue【道路】&#10;一人当たり延長"/>
        <xdr:cNvSpPr txBox="1"/>
      </xdr:nvSpPr>
      <xdr:spPr>
        <a:xfrm>
          <a:off x="6705111" y="68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34109</xdr:rowOff>
    </xdr:from>
    <xdr:to>
      <xdr:col>24</xdr:col>
      <xdr:colOff>114300</xdr:colOff>
      <xdr:row>61</xdr:row>
      <xdr:rowOff>135709</xdr:rowOff>
    </xdr:to>
    <xdr:sp macro="" textlink="">
      <xdr:nvSpPr>
        <xdr:cNvPr id="189" name="楕円 188"/>
        <xdr:cNvSpPr/>
      </xdr:nvSpPr>
      <xdr:spPr>
        <a:xfrm>
          <a:off x="4584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12536</xdr:rowOff>
    </xdr:from>
    <xdr:ext cx="405111" cy="259045"/>
    <xdr:sp macro="" textlink="">
      <xdr:nvSpPr>
        <xdr:cNvPr id="190" name="【橋りょう・トンネル】&#10;有形固定資産減価償却率該当値テキスト"/>
        <xdr:cNvSpPr txBox="1"/>
      </xdr:nvSpPr>
      <xdr:spPr>
        <a:xfrm>
          <a:off x="4673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1" name="楕円 190"/>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84909</xdr:rowOff>
    </xdr:to>
    <xdr:cxnSp macro="">
      <xdr:nvCxnSpPr>
        <xdr:cNvPr id="192" name="直線コネクタ 191"/>
        <xdr:cNvCxnSpPr/>
      </xdr:nvCxnSpPr>
      <xdr:spPr>
        <a:xfrm>
          <a:off x="3797300" y="1053519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76744</xdr:rowOff>
    </xdr:to>
    <xdr:cxnSp macro="">
      <xdr:nvCxnSpPr>
        <xdr:cNvPr id="194" name="直線コネクタ 193"/>
        <xdr:cNvCxnSpPr/>
      </xdr:nvCxnSpPr>
      <xdr:spPr>
        <a:xfrm>
          <a:off x="2908300" y="105172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95" name="楕円 194"/>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60416</xdr:rowOff>
    </xdr:to>
    <xdr:cxnSp macro="">
      <xdr:nvCxnSpPr>
        <xdr:cNvPr id="196" name="直線コネクタ 195"/>
        <xdr:cNvCxnSpPr/>
      </xdr:nvCxnSpPr>
      <xdr:spPr>
        <a:xfrm flipV="1">
          <a:off x="2019300" y="105172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60416</xdr:rowOff>
    </xdr:to>
    <xdr:cxnSp macro="">
      <xdr:nvCxnSpPr>
        <xdr:cNvPr id="198" name="直線コネクタ 197"/>
        <xdr:cNvCxnSpPr/>
      </xdr:nvCxnSpPr>
      <xdr:spPr>
        <a:xfrm>
          <a:off x="1130300" y="1049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203" name="n_1mainValue【橋りょう・トンネル】&#10;有形固定資産減価償却率"/>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5" name="n_3mainValue【橋りょう・トンネル】&#10;有形固定資産減価償却率"/>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6" name="n_4mainValue【橋りょう・トンネ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44550</xdr:rowOff>
    </xdr:from>
    <xdr:to>
      <xdr:col>55</xdr:col>
      <xdr:colOff>50800</xdr:colOff>
      <xdr:row>61</xdr:row>
      <xdr:rowOff>146150</xdr:rowOff>
    </xdr:to>
    <xdr:sp macro="" textlink="">
      <xdr:nvSpPr>
        <xdr:cNvPr id="246" name="楕円 245"/>
        <xdr:cNvSpPr/>
      </xdr:nvSpPr>
      <xdr:spPr>
        <a:xfrm>
          <a:off x="10426700" y="105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67427</xdr:rowOff>
    </xdr:from>
    <xdr:ext cx="599010" cy="259045"/>
    <xdr:sp macro="" textlink="">
      <xdr:nvSpPr>
        <xdr:cNvPr id="247" name="【橋りょう・トンネル】&#10;一人当たり有形固定資産（償却資産）額該当値テキスト"/>
        <xdr:cNvSpPr txBox="1"/>
      </xdr:nvSpPr>
      <xdr:spPr>
        <a:xfrm>
          <a:off x="10515600" y="103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65483</xdr:rowOff>
    </xdr:from>
    <xdr:to>
      <xdr:col>50</xdr:col>
      <xdr:colOff>165100</xdr:colOff>
      <xdr:row>61</xdr:row>
      <xdr:rowOff>167083</xdr:rowOff>
    </xdr:to>
    <xdr:sp macro="" textlink="">
      <xdr:nvSpPr>
        <xdr:cNvPr id="248" name="楕円 247"/>
        <xdr:cNvSpPr/>
      </xdr:nvSpPr>
      <xdr:spPr>
        <a:xfrm>
          <a:off x="9588500" y="105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95350</xdr:rowOff>
    </xdr:from>
    <xdr:to>
      <xdr:col>55</xdr:col>
      <xdr:colOff>0</xdr:colOff>
      <xdr:row>61</xdr:row>
      <xdr:rowOff>116283</xdr:rowOff>
    </xdr:to>
    <xdr:cxnSp macro="">
      <xdr:nvCxnSpPr>
        <xdr:cNvPr id="249" name="直線コネクタ 248"/>
        <xdr:cNvCxnSpPr/>
      </xdr:nvCxnSpPr>
      <xdr:spPr>
        <a:xfrm flipV="1">
          <a:off x="9639300" y="10553800"/>
          <a:ext cx="8382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82192</xdr:rowOff>
    </xdr:from>
    <xdr:to>
      <xdr:col>46</xdr:col>
      <xdr:colOff>38100</xdr:colOff>
      <xdr:row>62</xdr:row>
      <xdr:rowOff>12342</xdr:rowOff>
    </xdr:to>
    <xdr:sp macro="" textlink="">
      <xdr:nvSpPr>
        <xdr:cNvPr id="250" name="楕円 249"/>
        <xdr:cNvSpPr/>
      </xdr:nvSpPr>
      <xdr:spPr>
        <a:xfrm>
          <a:off x="8699500" y="105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116283</xdr:rowOff>
    </xdr:from>
    <xdr:to>
      <xdr:col>50</xdr:col>
      <xdr:colOff>114300</xdr:colOff>
      <xdr:row>61</xdr:row>
      <xdr:rowOff>132992</xdr:rowOff>
    </xdr:to>
    <xdr:cxnSp macro="">
      <xdr:nvCxnSpPr>
        <xdr:cNvPr id="251" name="直線コネクタ 250"/>
        <xdr:cNvCxnSpPr/>
      </xdr:nvCxnSpPr>
      <xdr:spPr>
        <a:xfrm flipV="1">
          <a:off x="8750300" y="10574733"/>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105632</xdr:rowOff>
    </xdr:from>
    <xdr:to>
      <xdr:col>41</xdr:col>
      <xdr:colOff>101600</xdr:colOff>
      <xdr:row>62</xdr:row>
      <xdr:rowOff>35782</xdr:rowOff>
    </xdr:to>
    <xdr:sp macro="" textlink="">
      <xdr:nvSpPr>
        <xdr:cNvPr id="252" name="楕円 251"/>
        <xdr:cNvSpPr/>
      </xdr:nvSpPr>
      <xdr:spPr>
        <a:xfrm>
          <a:off x="7810500" y="105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132992</xdr:rowOff>
    </xdr:from>
    <xdr:to>
      <xdr:col>45</xdr:col>
      <xdr:colOff>177800</xdr:colOff>
      <xdr:row>61</xdr:row>
      <xdr:rowOff>156432</xdr:rowOff>
    </xdr:to>
    <xdr:cxnSp macro="">
      <xdr:nvCxnSpPr>
        <xdr:cNvPr id="253" name="直線コネクタ 252"/>
        <xdr:cNvCxnSpPr/>
      </xdr:nvCxnSpPr>
      <xdr:spPr>
        <a:xfrm flipV="1">
          <a:off x="7861300" y="10591442"/>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117620</xdr:rowOff>
    </xdr:from>
    <xdr:to>
      <xdr:col>36</xdr:col>
      <xdr:colOff>165100</xdr:colOff>
      <xdr:row>62</xdr:row>
      <xdr:rowOff>47770</xdr:rowOff>
    </xdr:to>
    <xdr:sp macro="" textlink="">
      <xdr:nvSpPr>
        <xdr:cNvPr id="254" name="楕円 253"/>
        <xdr:cNvSpPr/>
      </xdr:nvSpPr>
      <xdr:spPr>
        <a:xfrm>
          <a:off x="6921500" y="105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156432</xdr:rowOff>
    </xdr:from>
    <xdr:to>
      <xdr:col>41</xdr:col>
      <xdr:colOff>50800</xdr:colOff>
      <xdr:row>61</xdr:row>
      <xdr:rowOff>168420</xdr:rowOff>
    </xdr:to>
    <xdr:cxnSp macro="">
      <xdr:nvCxnSpPr>
        <xdr:cNvPr id="255" name="直線コネクタ 254"/>
        <xdr:cNvCxnSpPr/>
      </xdr:nvCxnSpPr>
      <xdr:spPr>
        <a:xfrm flipV="1">
          <a:off x="6972300" y="10614882"/>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158210</xdr:rowOff>
    </xdr:from>
    <xdr:ext cx="599010" cy="259045"/>
    <xdr:sp macro="" textlink="">
      <xdr:nvSpPr>
        <xdr:cNvPr id="260" name="n_1mainValue【橋りょう・トンネル】&#10;一人当たり有形固定資産（償却資産）額"/>
        <xdr:cNvSpPr txBox="1"/>
      </xdr:nvSpPr>
      <xdr:spPr>
        <a:xfrm>
          <a:off x="9327095" y="1061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3469</xdr:rowOff>
    </xdr:from>
    <xdr:ext cx="599010" cy="259045"/>
    <xdr:sp macro="" textlink="">
      <xdr:nvSpPr>
        <xdr:cNvPr id="261" name="n_2mainValue【橋りょう・トンネル】&#10;一人当たり有形固定資産（償却資産）額"/>
        <xdr:cNvSpPr txBox="1"/>
      </xdr:nvSpPr>
      <xdr:spPr>
        <a:xfrm>
          <a:off x="8450795" y="1063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26909</xdr:rowOff>
    </xdr:from>
    <xdr:ext cx="599010" cy="259045"/>
    <xdr:sp macro="" textlink="">
      <xdr:nvSpPr>
        <xdr:cNvPr id="262" name="n_3mainValue【橋りょう・トンネル】&#10;一人当たり有形固定資産（償却資産）額"/>
        <xdr:cNvSpPr txBox="1"/>
      </xdr:nvSpPr>
      <xdr:spPr>
        <a:xfrm>
          <a:off x="7561795" y="106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38897</xdr:rowOff>
    </xdr:from>
    <xdr:ext cx="599010" cy="259045"/>
    <xdr:sp macro="" textlink="">
      <xdr:nvSpPr>
        <xdr:cNvPr id="263" name="n_4mainValue【橋りょう・トンネル】&#10;一人当たり有形固定資産（償却資産）額"/>
        <xdr:cNvSpPr txBox="1"/>
      </xdr:nvSpPr>
      <xdr:spPr>
        <a:xfrm>
          <a:off x="6672795" y="1066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4" name="楕円 303"/>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05" name="【公営住宅】&#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306" name="楕円 305"/>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82</xdr:row>
      <xdr:rowOff>158114</xdr:rowOff>
    </xdr:to>
    <xdr:cxnSp macro="">
      <xdr:nvCxnSpPr>
        <xdr:cNvPr id="307" name="直線コネクタ 306"/>
        <xdr:cNvCxnSpPr/>
      </xdr:nvCxnSpPr>
      <xdr:spPr>
        <a:xfrm>
          <a:off x="3797300" y="141865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308" name="楕円 307"/>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82</xdr:row>
      <xdr:rowOff>127636</xdr:rowOff>
    </xdr:to>
    <xdr:cxnSp macro="">
      <xdr:nvCxnSpPr>
        <xdr:cNvPr id="309" name="直線コネクタ 308"/>
        <xdr:cNvCxnSpPr/>
      </xdr:nvCxnSpPr>
      <xdr:spPr>
        <a:xfrm>
          <a:off x="2908300" y="141331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10" name="楕円 309"/>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74295</xdr:rowOff>
    </xdr:to>
    <xdr:cxnSp macro="">
      <xdr:nvCxnSpPr>
        <xdr:cNvPr id="311" name="直線コネクタ 310"/>
        <xdr:cNvCxnSpPr/>
      </xdr:nvCxnSpPr>
      <xdr:spPr>
        <a:xfrm>
          <a:off x="2019300" y="14108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132080</xdr:rowOff>
    </xdr:from>
    <xdr:to>
      <xdr:col>6</xdr:col>
      <xdr:colOff>38100</xdr:colOff>
      <xdr:row>82</xdr:row>
      <xdr:rowOff>62230</xdr:rowOff>
    </xdr:to>
    <xdr:sp macro="" textlink="">
      <xdr:nvSpPr>
        <xdr:cNvPr id="312" name="楕円 311"/>
        <xdr:cNvSpPr/>
      </xdr:nvSpPr>
      <xdr:spPr>
        <a:xfrm>
          <a:off x="107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xdr:rowOff>
    </xdr:from>
    <xdr:to>
      <xdr:col>10</xdr:col>
      <xdr:colOff>114300</xdr:colOff>
      <xdr:row>82</xdr:row>
      <xdr:rowOff>49530</xdr:rowOff>
    </xdr:to>
    <xdr:cxnSp macro="">
      <xdr:nvCxnSpPr>
        <xdr:cNvPr id="313" name="直線コネクタ 312"/>
        <xdr:cNvCxnSpPr/>
      </xdr:nvCxnSpPr>
      <xdr:spPr>
        <a:xfrm>
          <a:off x="1130300" y="1407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318" name="n_1main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mainValue【公営住宅】&#10;有形固定資産減価償却率"/>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20" name="n_3mainValue【公営住宅】&#10;有形固定資産減価償却率"/>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21" name="n_4mainValue【公営住宅】&#10;有形固定資産減価償却率"/>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144120</xdr:rowOff>
    </xdr:from>
    <xdr:to>
      <xdr:col>55</xdr:col>
      <xdr:colOff>50800</xdr:colOff>
      <xdr:row>82</xdr:row>
      <xdr:rowOff>74270</xdr:rowOff>
    </xdr:to>
    <xdr:sp macro="" textlink="">
      <xdr:nvSpPr>
        <xdr:cNvPr id="359" name="楕円 358"/>
        <xdr:cNvSpPr/>
      </xdr:nvSpPr>
      <xdr:spPr>
        <a:xfrm>
          <a:off x="10426700" y="140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166997</xdr:rowOff>
    </xdr:from>
    <xdr:ext cx="469744" cy="259045"/>
    <xdr:sp macro="" textlink="">
      <xdr:nvSpPr>
        <xdr:cNvPr id="360" name="【公営住宅】&#10;一人当たり面積該当値テキスト"/>
        <xdr:cNvSpPr txBox="1"/>
      </xdr:nvSpPr>
      <xdr:spPr>
        <a:xfrm>
          <a:off x="10515600" y="138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125374</xdr:rowOff>
    </xdr:from>
    <xdr:to>
      <xdr:col>50</xdr:col>
      <xdr:colOff>165100</xdr:colOff>
      <xdr:row>82</xdr:row>
      <xdr:rowOff>55524</xdr:rowOff>
    </xdr:to>
    <xdr:sp macro="" textlink="">
      <xdr:nvSpPr>
        <xdr:cNvPr id="361" name="楕円 360"/>
        <xdr:cNvSpPr/>
      </xdr:nvSpPr>
      <xdr:spPr>
        <a:xfrm>
          <a:off x="9588500" y="140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4724</xdr:rowOff>
    </xdr:from>
    <xdr:to>
      <xdr:col>55</xdr:col>
      <xdr:colOff>0</xdr:colOff>
      <xdr:row>82</xdr:row>
      <xdr:rowOff>23470</xdr:rowOff>
    </xdr:to>
    <xdr:cxnSp macro="">
      <xdr:nvCxnSpPr>
        <xdr:cNvPr id="362" name="直線コネクタ 361"/>
        <xdr:cNvCxnSpPr/>
      </xdr:nvCxnSpPr>
      <xdr:spPr>
        <a:xfrm>
          <a:off x="9639300" y="14063624"/>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149606</xdr:rowOff>
    </xdr:from>
    <xdr:to>
      <xdr:col>46</xdr:col>
      <xdr:colOff>38100</xdr:colOff>
      <xdr:row>82</xdr:row>
      <xdr:rowOff>79756</xdr:rowOff>
    </xdr:to>
    <xdr:sp macro="" textlink="">
      <xdr:nvSpPr>
        <xdr:cNvPr id="363" name="楕円 362"/>
        <xdr:cNvSpPr/>
      </xdr:nvSpPr>
      <xdr:spPr>
        <a:xfrm>
          <a:off x="8699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4724</xdr:rowOff>
    </xdr:from>
    <xdr:to>
      <xdr:col>50</xdr:col>
      <xdr:colOff>114300</xdr:colOff>
      <xdr:row>82</xdr:row>
      <xdr:rowOff>28956</xdr:rowOff>
    </xdr:to>
    <xdr:cxnSp macro="">
      <xdr:nvCxnSpPr>
        <xdr:cNvPr id="364" name="直線コネクタ 363"/>
        <xdr:cNvCxnSpPr/>
      </xdr:nvCxnSpPr>
      <xdr:spPr>
        <a:xfrm flipV="1">
          <a:off x="8750300" y="1406362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167894</xdr:rowOff>
    </xdr:from>
    <xdr:to>
      <xdr:col>41</xdr:col>
      <xdr:colOff>101600</xdr:colOff>
      <xdr:row>82</xdr:row>
      <xdr:rowOff>98044</xdr:rowOff>
    </xdr:to>
    <xdr:sp macro="" textlink="">
      <xdr:nvSpPr>
        <xdr:cNvPr id="365" name="楕円 364"/>
        <xdr:cNvSpPr/>
      </xdr:nvSpPr>
      <xdr:spPr>
        <a:xfrm>
          <a:off x="7810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28956</xdr:rowOff>
    </xdr:from>
    <xdr:to>
      <xdr:col>45</xdr:col>
      <xdr:colOff>177800</xdr:colOff>
      <xdr:row>82</xdr:row>
      <xdr:rowOff>47244</xdr:rowOff>
    </xdr:to>
    <xdr:cxnSp macro="">
      <xdr:nvCxnSpPr>
        <xdr:cNvPr id="366" name="直線コネクタ 365"/>
        <xdr:cNvCxnSpPr/>
      </xdr:nvCxnSpPr>
      <xdr:spPr>
        <a:xfrm flipV="1">
          <a:off x="7861300" y="14087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91999</xdr:rowOff>
    </xdr:from>
    <xdr:to>
      <xdr:col>36</xdr:col>
      <xdr:colOff>165100</xdr:colOff>
      <xdr:row>83</xdr:row>
      <xdr:rowOff>22149</xdr:rowOff>
    </xdr:to>
    <xdr:sp macro="" textlink="">
      <xdr:nvSpPr>
        <xdr:cNvPr id="367" name="楕円 366"/>
        <xdr:cNvSpPr/>
      </xdr:nvSpPr>
      <xdr:spPr>
        <a:xfrm>
          <a:off x="6921500" y="141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47244</xdr:rowOff>
    </xdr:from>
    <xdr:to>
      <xdr:col>41</xdr:col>
      <xdr:colOff>50800</xdr:colOff>
      <xdr:row>82</xdr:row>
      <xdr:rowOff>142799</xdr:rowOff>
    </xdr:to>
    <xdr:cxnSp macro="">
      <xdr:nvCxnSpPr>
        <xdr:cNvPr id="368" name="直線コネクタ 367"/>
        <xdr:cNvCxnSpPr/>
      </xdr:nvCxnSpPr>
      <xdr:spPr>
        <a:xfrm flipV="1">
          <a:off x="6972300" y="14106144"/>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72051</xdr:rowOff>
    </xdr:from>
    <xdr:ext cx="469744" cy="259045"/>
    <xdr:sp macro="" textlink="">
      <xdr:nvSpPr>
        <xdr:cNvPr id="373" name="n_1mainValue【公営住宅】&#10;一人当たり面積"/>
        <xdr:cNvSpPr txBox="1"/>
      </xdr:nvSpPr>
      <xdr:spPr>
        <a:xfrm>
          <a:off x="9391727" y="137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96283</xdr:rowOff>
    </xdr:from>
    <xdr:ext cx="469744" cy="259045"/>
    <xdr:sp macro="" textlink="">
      <xdr:nvSpPr>
        <xdr:cNvPr id="374" name="n_2mainValue【公営住宅】&#10;一人当たり面積"/>
        <xdr:cNvSpPr txBox="1"/>
      </xdr:nvSpPr>
      <xdr:spPr>
        <a:xfrm>
          <a:off x="8515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75" name="n_3mainValue【公営住宅】&#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38676</xdr:rowOff>
    </xdr:from>
    <xdr:ext cx="469744" cy="259045"/>
    <xdr:sp macro="" textlink="">
      <xdr:nvSpPr>
        <xdr:cNvPr id="376" name="n_4mainValue【公営住宅】&#10;一人当たり面積"/>
        <xdr:cNvSpPr txBox="1"/>
      </xdr:nvSpPr>
      <xdr:spPr>
        <a:xfrm>
          <a:off x="6737427" y="1392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33" name="楕円 432"/>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103522</xdr:rowOff>
    </xdr:from>
    <xdr:ext cx="405111" cy="259045"/>
    <xdr:sp macro="" textlink="">
      <xdr:nvSpPr>
        <xdr:cNvPr id="434" name="【認定こども園・幼稚園・保育所】&#10;有形固定資産減価償却率該当値テキスト"/>
        <xdr:cNvSpPr txBox="1"/>
      </xdr:nvSpPr>
      <xdr:spPr>
        <a:xfrm>
          <a:off x="16357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35" name="楕円 434"/>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131445</xdr:rowOff>
    </xdr:to>
    <xdr:cxnSp macro="">
      <xdr:nvCxnSpPr>
        <xdr:cNvPr id="436" name="直線コネクタ 435"/>
        <xdr:cNvCxnSpPr/>
      </xdr:nvCxnSpPr>
      <xdr:spPr>
        <a:xfrm>
          <a:off x="15481300" y="64350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37" name="楕円 436"/>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91440</xdr:rowOff>
    </xdr:to>
    <xdr:cxnSp macro="">
      <xdr:nvCxnSpPr>
        <xdr:cNvPr id="438" name="直線コネクタ 437"/>
        <xdr:cNvCxnSpPr/>
      </xdr:nvCxnSpPr>
      <xdr:spPr>
        <a:xfrm>
          <a:off x="14592300" y="63874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39" name="楕円 438"/>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43815</xdr:rowOff>
    </xdr:to>
    <xdr:cxnSp macro="">
      <xdr:nvCxnSpPr>
        <xdr:cNvPr id="440" name="直線コネクタ 439"/>
        <xdr:cNvCxnSpPr/>
      </xdr:nvCxnSpPr>
      <xdr:spPr>
        <a:xfrm>
          <a:off x="13703300" y="6356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xdr:rowOff>
    </xdr:from>
    <xdr:to>
      <xdr:col>67</xdr:col>
      <xdr:colOff>101600</xdr:colOff>
      <xdr:row>38</xdr:row>
      <xdr:rowOff>104140</xdr:rowOff>
    </xdr:to>
    <xdr:sp macro="" textlink="">
      <xdr:nvSpPr>
        <xdr:cNvPr id="441" name="楕円 440"/>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xdr:rowOff>
    </xdr:from>
    <xdr:to>
      <xdr:col>71</xdr:col>
      <xdr:colOff>177800</xdr:colOff>
      <xdr:row>38</xdr:row>
      <xdr:rowOff>53340</xdr:rowOff>
    </xdr:to>
    <xdr:cxnSp macro="">
      <xdr:nvCxnSpPr>
        <xdr:cNvPr id="442" name="直線コネクタ 441"/>
        <xdr:cNvCxnSpPr/>
      </xdr:nvCxnSpPr>
      <xdr:spPr>
        <a:xfrm flipV="1">
          <a:off x="12814300" y="63569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47" name="n_1main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448" name="n_2mainValue【認定こども園・幼稚園・保育所】&#10;有形固定資産減価償却率"/>
        <xdr:cNvSpPr txBox="1"/>
      </xdr:nvSpPr>
      <xdr:spPr>
        <a:xfrm>
          <a:off x="14389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49" name="n_3mainValue【認定こども園・幼稚園・保育所】&#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95267</xdr:rowOff>
    </xdr:from>
    <xdr:ext cx="405111" cy="259045"/>
    <xdr:sp macro="" textlink="">
      <xdr:nvSpPr>
        <xdr:cNvPr id="450" name="n_4mainValue【認定こども園・幼稚園・保育所】&#10;有形固定資産減価償却率"/>
        <xdr:cNvSpPr txBox="1"/>
      </xdr:nvSpPr>
      <xdr:spPr>
        <a:xfrm>
          <a:off x="12611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103505</xdr:rowOff>
    </xdr:from>
    <xdr:to>
      <xdr:col>116</xdr:col>
      <xdr:colOff>114300</xdr:colOff>
      <xdr:row>39</xdr:row>
      <xdr:rowOff>33655</xdr:rowOff>
    </xdr:to>
    <xdr:sp macro="" textlink="">
      <xdr:nvSpPr>
        <xdr:cNvPr id="490" name="楕円 489"/>
        <xdr:cNvSpPr/>
      </xdr:nvSpPr>
      <xdr:spPr>
        <a:xfrm>
          <a:off x="22110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126382</xdr:rowOff>
    </xdr:from>
    <xdr:ext cx="469744" cy="259045"/>
    <xdr:sp macro="" textlink="">
      <xdr:nvSpPr>
        <xdr:cNvPr id="491" name="【認定こども園・幼稚園・保育所】&#10;一人当たり面積該当値テキスト"/>
        <xdr:cNvSpPr txBox="1"/>
      </xdr:nvSpPr>
      <xdr:spPr>
        <a:xfrm>
          <a:off x="22199600"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120650</xdr:rowOff>
    </xdr:from>
    <xdr:to>
      <xdr:col>112</xdr:col>
      <xdr:colOff>38100</xdr:colOff>
      <xdr:row>39</xdr:row>
      <xdr:rowOff>50800</xdr:rowOff>
    </xdr:to>
    <xdr:sp macro="" textlink="">
      <xdr:nvSpPr>
        <xdr:cNvPr id="492" name="楕円 491"/>
        <xdr:cNvSpPr/>
      </xdr:nvSpPr>
      <xdr:spPr>
        <a:xfrm>
          <a:off x="21272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154305</xdr:rowOff>
    </xdr:from>
    <xdr:to>
      <xdr:col>116</xdr:col>
      <xdr:colOff>63500</xdr:colOff>
      <xdr:row>39</xdr:row>
      <xdr:rowOff>0</xdr:rowOff>
    </xdr:to>
    <xdr:cxnSp macro="">
      <xdr:nvCxnSpPr>
        <xdr:cNvPr id="493" name="直線コネクタ 492"/>
        <xdr:cNvCxnSpPr/>
      </xdr:nvCxnSpPr>
      <xdr:spPr>
        <a:xfrm flipV="1">
          <a:off x="21323300" y="66694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135890</xdr:rowOff>
    </xdr:from>
    <xdr:to>
      <xdr:col>107</xdr:col>
      <xdr:colOff>101600</xdr:colOff>
      <xdr:row>39</xdr:row>
      <xdr:rowOff>66040</xdr:rowOff>
    </xdr:to>
    <xdr:sp macro="" textlink="">
      <xdr:nvSpPr>
        <xdr:cNvPr id="494" name="楕円 493"/>
        <xdr:cNvSpPr/>
      </xdr:nvSpPr>
      <xdr:spPr>
        <a:xfrm>
          <a:off x="2038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0</xdr:rowOff>
    </xdr:from>
    <xdr:to>
      <xdr:col>111</xdr:col>
      <xdr:colOff>177800</xdr:colOff>
      <xdr:row>39</xdr:row>
      <xdr:rowOff>15240</xdr:rowOff>
    </xdr:to>
    <xdr:cxnSp macro="">
      <xdr:nvCxnSpPr>
        <xdr:cNvPr id="495" name="直線コネクタ 494"/>
        <xdr:cNvCxnSpPr/>
      </xdr:nvCxnSpPr>
      <xdr:spPr>
        <a:xfrm flipV="1">
          <a:off x="20434300" y="66865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149225</xdr:rowOff>
    </xdr:from>
    <xdr:to>
      <xdr:col>102</xdr:col>
      <xdr:colOff>165100</xdr:colOff>
      <xdr:row>39</xdr:row>
      <xdr:rowOff>79375</xdr:rowOff>
    </xdr:to>
    <xdr:sp macro="" textlink="">
      <xdr:nvSpPr>
        <xdr:cNvPr id="496" name="楕円 495"/>
        <xdr:cNvSpPr/>
      </xdr:nvSpPr>
      <xdr:spPr>
        <a:xfrm>
          <a:off x="19494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15240</xdr:rowOff>
    </xdr:from>
    <xdr:to>
      <xdr:col>107</xdr:col>
      <xdr:colOff>50800</xdr:colOff>
      <xdr:row>39</xdr:row>
      <xdr:rowOff>28575</xdr:rowOff>
    </xdr:to>
    <xdr:cxnSp macro="">
      <xdr:nvCxnSpPr>
        <xdr:cNvPr id="497" name="直線コネクタ 496"/>
        <xdr:cNvCxnSpPr/>
      </xdr:nvCxnSpPr>
      <xdr:spPr>
        <a:xfrm flipV="1">
          <a:off x="19545300" y="67017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164465</xdr:rowOff>
    </xdr:from>
    <xdr:to>
      <xdr:col>98</xdr:col>
      <xdr:colOff>38100</xdr:colOff>
      <xdr:row>39</xdr:row>
      <xdr:rowOff>94615</xdr:rowOff>
    </xdr:to>
    <xdr:sp macro="" textlink="">
      <xdr:nvSpPr>
        <xdr:cNvPr id="498" name="楕円 497"/>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28575</xdr:rowOff>
    </xdr:from>
    <xdr:to>
      <xdr:col>102</xdr:col>
      <xdr:colOff>114300</xdr:colOff>
      <xdr:row>39</xdr:row>
      <xdr:rowOff>43815</xdr:rowOff>
    </xdr:to>
    <xdr:cxnSp macro="">
      <xdr:nvCxnSpPr>
        <xdr:cNvPr id="499" name="直線コネクタ 498"/>
        <xdr:cNvCxnSpPr/>
      </xdr:nvCxnSpPr>
      <xdr:spPr>
        <a:xfrm flipV="1">
          <a:off x="18656300" y="67151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41927</xdr:rowOff>
    </xdr:from>
    <xdr:ext cx="469744" cy="259045"/>
    <xdr:sp macro="" textlink="">
      <xdr:nvSpPr>
        <xdr:cNvPr id="504" name="n_1main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57167</xdr:rowOff>
    </xdr:from>
    <xdr:ext cx="469744" cy="259045"/>
    <xdr:sp macro="" textlink="">
      <xdr:nvSpPr>
        <xdr:cNvPr id="505" name="n_2mainValue【認定こども園・幼稚園・保育所】&#10;一人当たり面積"/>
        <xdr:cNvSpPr txBox="1"/>
      </xdr:nvSpPr>
      <xdr:spPr>
        <a:xfrm>
          <a:off x="20199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70502</xdr:rowOff>
    </xdr:from>
    <xdr:ext cx="469744" cy="259045"/>
    <xdr:sp macro="" textlink="">
      <xdr:nvSpPr>
        <xdr:cNvPr id="506" name="n_3mainValue【認定こども園・幼稚園・保育所】&#10;一人当たり面積"/>
        <xdr:cNvSpPr txBox="1"/>
      </xdr:nvSpPr>
      <xdr:spPr>
        <a:xfrm>
          <a:off x="19310427"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85742</xdr:rowOff>
    </xdr:from>
    <xdr:ext cx="469744" cy="259045"/>
    <xdr:sp macro="" textlink="">
      <xdr:nvSpPr>
        <xdr:cNvPr id="507" name="n_4mainValue【認定こども園・幼稚園・保育所】&#10;一人当たり面積"/>
        <xdr:cNvSpPr txBox="1"/>
      </xdr:nvSpPr>
      <xdr:spPr>
        <a:xfrm>
          <a:off x="18421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55335</xdr:rowOff>
    </xdr:from>
    <xdr:to>
      <xdr:col>85</xdr:col>
      <xdr:colOff>177800</xdr:colOff>
      <xdr:row>60</xdr:row>
      <xdr:rowOff>156935</xdr:rowOff>
    </xdr:to>
    <xdr:sp macro="" textlink="">
      <xdr:nvSpPr>
        <xdr:cNvPr id="549" name="楕円 548"/>
        <xdr:cNvSpPr/>
      </xdr:nvSpPr>
      <xdr:spPr>
        <a:xfrm>
          <a:off x="16268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78212</xdr:rowOff>
    </xdr:from>
    <xdr:ext cx="405111" cy="259045"/>
    <xdr:sp macro="" textlink="">
      <xdr:nvSpPr>
        <xdr:cNvPr id="550" name="【学校施設】&#10;有形固定資産減価償却率該当値テキスト"/>
        <xdr:cNvSpPr txBox="1"/>
      </xdr:nvSpPr>
      <xdr:spPr>
        <a:xfrm>
          <a:off x="16357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551" name="楕円 550"/>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66947</xdr:rowOff>
    </xdr:from>
    <xdr:to>
      <xdr:col>85</xdr:col>
      <xdr:colOff>127000</xdr:colOff>
      <xdr:row>60</xdr:row>
      <xdr:rowOff>106135</xdr:rowOff>
    </xdr:to>
    <xdr:cxnSp macro="">
      <xdr:nvCxnSpPr>
        <xdr:cNvPr id="552" name="直線コネクタ 551"/>
        <xdr:cNvCxnSpPr/>
      </xdr:nvCxnSpPr>
      <xdr:spPr>
        <a:xfrm>
          <a:off x="15481300" y="103539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145143</xdr:rowOff>
    </xdr:from>
    <xdr:to>
      <xdr:col>76</xdr:col>
      <xdr:colOff>165100</xdr:colOff>
      <xdr:row>60</xdr:row>
      <xdr:rowOff>75293</xdr:rowOff>
    </xdr:to>
    <xdr:sp macro="" textlink="">
      <xdr:nvSpPr>
        <xdr:cNvPr id="553" name="楕円 552"/>
        <xdr:cNvSpPr/>
      </xdr:nvSpPr>
      <xdr:spPr>
        <a:xfrm>
          <a:off x="14541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66947</xdr:rowOff>
    </xdr:to>
    <xdr:cxnSp macro="">
      <xdr:nvCxnSpPr>
        <xdr:cNvPr id="554" name="直線コネクタ 553"/>
        <xdr:cNvCxnSpPr/>
      </xdr:nvCxnSpPr>
      <xdr:spPr>
        <a:xfrm>
          <a:off x="14592300" y="1031149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55" name="楕円 554"/>
        <xdr:cNvSpPr/>
      </xdr:nvSpPr>
      <xdr:spPr>
        <a:xfrm>
          <a:off x="13652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1633</xdr:rowOff>
    </xdr:from>
    <xdr:to>
      <xdr:col>76</xdr:col>
      <xdr:colOff>114300</xdr:colOff>
      <xdr:row>60</xdr:row>
      <xdr:rowOff>24493</xdr:rowOff>
    </xdr:to>
    <xdr:cxnSp macro="">
      <xdr:nvCxnSpPr>
        <xdr:cNvPr id="556" name="直線コネクタ 555"/>
        <xdr:cNvCxnSpPr/>
      </xdr:nvCxnSpPr>
      <xdr:spPr>
        <a:xfrm>
          <a:off x="13703300" y="102886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557" name="楕円 556"/>
        <xdr:cNvSpPr/>
      </xdr:nvSpPr>
      <xdr:spPr>
        <a:xfrm>
          <a:off x="1276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1633</xdr:rowOff>
    </xdr:from>
    <xdr:to>
      <xdr:col>71</xdr:col>
      <xdr:colOff>177800</xdr:colOff>
      <xdr:row>60</xdr:row>
      <xdr:rowOff>143691</xdr:rowOff>
    </xdr:to>
    <xdr:cxnSp macro="">
      <xdr:nvCxnSpPr>
        <xdr:cNvPr id="558" name="直線コネクタ 557"/>
        <xdr:cNvCxnSpPr/>
      </xdr:nvCxnSpPr>
      <xdr:spPr>
        <a:xfrm flipV="1">
          <a:off x="12814300" y="1028863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134274</xdr:rowOff>
    </xdr:from>
    <xdr:ext cx="405111" cy="259045"/>
    <xdr:sp macro="" textlink="">
      <xdr:nvSpPr>
        <xdr:cNvPr id="563" name="n_1mainValue【学校施設】&#10;有形固定資産減価償却率"/>
        <xdr:cNvSpPr txBox="1"/>
      </xdr:nvSpPr>
      <xdr:spPr>
        <a:xfrm>
          <a:off x="15266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91820</xdr:rowOff>
    </xdr:from>
    <xdr:ext cx="405111" cy="259045"/>
    <xdr:sp macro="" textlink="">
      <xdr:nvSpPr>
        <xdr:cNvPr id="564" name="n_2mainValue【学校施設】&#10;有形固定資産減価償却率"/>
        <xdr:cNvSpPr txBox="1"/>
      </xdr:nvSpPr>
      <xdr:spPr>
        <a:xfrm>
          <a:off x="14389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65" name="n_3mainValue【学校施設】&#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6" name="n_4mainValue【学校施設】&#10;有形固定資産減価償却率"/>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101981</xdr:rowOff>
    </xdr:from>
    <xdr:to>
      <xdr:col>116</xdr:col>
      <xdr:colOff>114300</xdr:colOff>
      <xdr:row>61</xdr:row>
      <xdr:rowOff>32131</xdr:rowOff>
    </xdr:to>
    <xdr:sp macro="" textlink="">
      <xdr:nvSpPr>
        <xdr:cNvPr id="607" name="楕円 606"/>
        <xdr:cNvSpPr/>
      </xdr:nvSpPr>
      <xdr:spPr>
        <a:xfrm>
          <a:off x="22110700" y="103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124858</xdr:rowOff>
    </xdr:from>
    <xdr:ext cx="469744" cy="259045"/>
    <xdr:sp macro="" textlink="">
      <xdr:nvSpPr>
        <xdr:cNvPr id="608" name="【学校施設】&#10;一人当たり面積該当値テキスト"/>
        <xdr:cNvSpPr txBox="1"/>
      </xdr:nvSpPr>
      <xdr:spPr>
        <a:xfrm>
          <a:off x="22199600" y="1024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126746</xdr:rowOff>
    </xdr:from>
    <xdr:to>
      <xdr:col>112</xdr:col>
      <xdr:colOff>38100</xdr:colOff>
      <xdr:row>61</xdr:row>
      <xdr:rowOff>56896</xdr:rowOff>
    </xdr:to>
    <xdr:sp macro="" textlink="">
      <xdr:nvSpPr>
        <xdr:cNvPr id="609" name="楕円 608"/>
        <xdr:cNvSpPr/>
      </xdr:nvSpPr>
      <xdr:spPr>
        <a:xfrm>
          <a:off x="21272500" y="104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152781</xdr:rowOff>
    </xdr:from>
    <xdr:to>
      <xdr:col>116</xdr:col>
      <xdr:colOff>63500</xdr:colOff>
      <xdr:row>61</xdr:row>
      <xdr:rowOff>6096</xdr:rowOff>
    </xdr:to>
    <xdr:cxnSp macro="">
      <xdr:nvCxnSpPr>
        <xdr:cNvPr id="610" name="直線コネクタ 609"/>
        <xdr:cNvCxnSpPr/>
      </xdr:nvCxnSpPr>
      <xdr:spPr>
        <a:xfrm flipV="1">
          <a:off x="21323300" y="10439781"/>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153797</xdr:rowOff>
    </xdr:from>
    <xdr:to>
      <xdr:col>107</xdr:col>
      <xdr:colOff>101600</xdr:colOff>
      <xdr:row>61</xdr:row>
      <xdr:rowOff>83947</xdr:rowOff>
    </xdr:to>
    <xdr:sp macro="" textlink="">
      <xdr:nvSpPr>
        <xdr:cNvPr id="611" name="楕円 610"/>
        <xdr:cNvSpPr/>
      </xdr:nvSpPr>
      <xdr:spPr>
        <a:xfrm>
          <a:off x="20383500" y="10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6096</xdr:rowOff>
    </xdr:from>
    <xdr:to>
      <xdr:col>111</xdr:col>
      <xdr:colOff>177800</xdr:colOff>
      <xdr:row>61</xdr:row>
      <xdr:rowOff>33147</xdr:rowOff>
    </xdr:to>
    <xdr:cxnSp macro="">
      <xdr:nvCxnSpPr>
        <xdr:cNvPr id="612" name="直線コネクタ 611"/>
        <xdr:cNvCxnSpPr/>
      </xdr:nvCxnSpPr>
      <xdr:spPr>
        <a:xfrm flipV="1">
          <a:off x="20434300" y="1046454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168275</xdr:rowOff>
    </xdr:from>
    <xdr:to>
      <xdr:col>102</xdr:col>
      <xdr:colOff>165100</xdr:colOff>
      <xdr:row>61</xdr:row>
      <xdr:rowOff>98425</xdr:rowOff>
    </xdr:to>
    <xdr:sp macro="" textlink="">
      <xdr:nvSpPr>
        <xdr:cNvPr id="613" name="楕円 612"/>
        <xdr:cNvSpPr/>
      </xdr:nvSpPr>
      <xdr:spPr>
        <a:xfrm>
          <a:off x="19494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33147</xdr:rowOff>
    </xdr:from>
    <xdr:to>
      <xdr:col>107</xdr:col>
      <xdr:colOff>50800</xdr:colOff>
      <xdr:row>61</xdr:row>
      <xdr:rowOff>47625</xdr:rowOff>
    </xdr:to>
    <xdr:cxnSp macro="">
      <xdr:nvCxnSpPr>
        <xdr:cNvPr id="614" name="直線コネクタ 613"/>
        <xdr:cNvCxnSpPr/>
      </xdr:nvCxnSpPr>
      <xdr:spPr>
        <a:xfrm flipV="1">
          <a:off x="19545300" y="1049159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108839</xdr:rowOff>
    </xdr:from>
    <xdr:to>
      <xdr:col>98</xdr:col>
      <xdr:colOff>38100</xdr:colOff>
      <xdr:row>61</xdr:row>
      <xdr:rowOff>38989</xdr:rowOff>
    </xdr:to>
    <xdr:sp macro="" textlink="">
      <xdr:nvSpPr>
        <xdr:cNvPr id="615" name="楕円 614"/>
        <xdr:cNvSpPr/>
      </xdr:nvSpPr>
      <xdr:spPr>
        <a:xfrm>
          <a:off x="18605500" y="103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159639</xdr:rowOff>
    </xdr:from>
    <xdr:to>
      <xdr:col>102</xdr:col>
      <xdr:colOff>114300</xdr:colOff>
      <xdr:row>61</xdr:row>
      <xdr:rowOff>47625</xdr:rowOff>
    </xdr:to>
    <xdr:cxnSp macro="">
      <xdr:nvCxnSpPr>
        <xdr:cNvPr id="616" name="直線コネクタ 615"/>
        <xdr:cNvCxnSpPr/>
      </xdr:nvCxnSpPr>
      <xdr:spPr>
        <a:xfrm>
          <a:off x="18656300" y="1044663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7" name="n_1aveValue【学校施設】&#10;一人当たり面積"/>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18" name="n_2aveValue【学校施設】&#10;一人当たり面積"/>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0" name="n_4aveValue【学校施設】&#10;一人当たり面積"/>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73423</xdr:rowOff>
    </xdr:from>
    <xdr:ext cx="469744" cy="259045"/>
    <xdr:sp macro="" textlink="">
      <xdr:nvSpPr>
        <xdr:cNvPr id="621" name="n_1mainValue【学校施設】&#10;一人当たり面積"/>
        <xdr:cNvSpPr txBox="1"/>
      </xdr:nvSpPr>
      <xdr:spPr>
        <a:xfrm>
          <a:off x="21075727" y="10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100474</xdr:rowOff>
    </xdr:from>
    <xdr:ext cx="469744" cy="259045"/>
    <xdr:sp macro="" textlink="">
      <xdr:nvSpPr>
        <xdr:cNvPr id="622" name="n_2mainValue【学校施設】&#10;一人当たり面積"/>
        <xdr:cNvSpPr txBox="1"/>
      </xdr:nvSpPr>
      <xdr:spPr>
        <a:xfrm>
          <a:off x="20199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114952</xdr:rowOff>
    </xdr:from>
    <xdr:ext cx="469744" cy="259045"/>
    <xdr:sp macro="" textlink="">
      <xdr:nvSpPr>
        <xdr:cNvPr id="623" name="n_3mainValue【学校施設】&#10;一人当たり面積"/>
        <xdr:cNvSpPr txBox="1"/>
      </xdr:nvSpPr>
      <xdr:spPr>
        <a:xfrm>
          <a:off x="193104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55516</xdr:rowOff>
    </xdr:from>
    <xdr:ext cx="469744" cy="259045"/>
    <xdr:sp macro="" textlink="">
      <xdr:nvSpPr>
        <xdr:cNvPr id="624" name="n_4mainValue【学校施設】&#10;一人当たり面積"/>
        <xdr:cNvSpPr txBox="1"/>
      </xdr:nvSpPr>
      <xdr:spPr>
        <a:xfrm>
          <a:off x="18421427" y="101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682" name="楕円 681"/>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683" name="【公民館】&#10;有形固定資産減価償却率該当値テキスト"/>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684" name="楕円 683"/>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61505</xdr:rowOff>
    </xdr:to>
    <xdr:cxnSp macro="">
      <xdr:nvCxnSpPr>
        <xdr:cNvPr id="685" name="直線コネクタ 684"/>
        <xdr:cNvCxnSpPr/>
      </xdr:nvCxnSpPr>
      <xdr:spPr>
        <a:xfrm>
          <a:off x="15481300" y="181976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86" name="楕円 685"/>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23949</xdr:rowOff>
    </xdr:to>
    <xdr:cxnSp macro="">
      <xdr:nvCxnSpPr>
        <xdr:cNvPr id="687" name="直線コネクタ 686"/>
        <xdr:cNvCxnSpPr/>
      </xdr:nvCxnSpPr>
      <xdr:spPr>
        <a:xfrm>
          <a:off x="14592300" y="1817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688" name="楕円 687"/>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106</xdr:row>
      <xdr:rowOff>1088</xdr:rowOff>
    </xdr:to>
    <xdr:cxnSp macro="">
      <xdr:nvCxnSpPr>
        <xdr:cNvPr id="689" name="直線コネクタ 688"/>
        <xdr:cNvCxnSpPr/>
      </xdr:nvCxnSpPr>
      <xdr:spPr>
        <a:xfrm>
          <a:off x="13703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690" name="楕円 689"/>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126819</xdr:rowOff>
    </xdr:to>
    <xdr:cxnSp macro="">
      <xdr:nvCxnSpPr>
        <xdr:cNvPr id="691" name="直線コネクタ 690"/>
        <xdr:cNvCxnSpPr/>
      </xdr:nvCxnSpPr>
      <xdr:spPr>
        <a:xfrm>
          <a:off x="12814300" y="180751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3" name="n_2aveValue【公民館】&#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94" name="n_3aveValue【公民館】&#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5" name="n_4aveValue【公民館】&#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696" name="n_1mainValue【公民館】&#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7" name="n_2main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22696</xdr:rowOff>
    </xdr:from>
    <xdr:ext cx="405111" cy="259045"/>
    <xdr:sp macro="" textlink="">
      <xdr:nvSpPr>
        <xdr:cNvPr id="698" name="n_3mainValue【公民館】&#10;有形固定資産減価償却率"/>
        <xdr:cNvSpPr txBox="1"/>
      </xdr:nvSpPr>
      <xdr:spPr>
        <a:xfrm>
          <a:off x="13500744" y="1785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140261</xdr:rowOff>
    </xdr:from>
    <xdr:ext cx="405111" cy="259045"/>
    <xdr:sp macro="" textlink="">
      <xdr:nvSpPr>
        <xdr:cNvPr id="699" name="n_4mainValue【公民館】&#10;有形固定資産減価償却率"/>
        <xdr:cNvSpPr txBox="1"/>
      </xdr:nvSpPr>
      <xdr:spPr>
        <a:xfrm>
          <a:off x="12611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730" name="【公民館】&#10;一人当たり面積平均値テキスト"/>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41" name="楕円 740"/>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135907</xdr:rowOff>
    </xdr:from>
    <xdr:ext cx="469744" cy="259045"/>
    <xdr:sp macro="" textlink="">
      <xdr:nvSpPr>
        <xdr:cNvPr id="742" name="【公民館】&#10;一人当たり面積該当値テキスト"/>
        <xdr:cNvSpPr txBox="1"/>
      </xdr:nvSpPr>
      <xdr:spPr>
        <a:xfrm>
          <a:off x="22199600"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43" name="楕円 742"/>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106</xdr:row>
      <xdr:rowOff>7620</xdr:rowOff>
    </xdr:to>
    <xdr:cxnSp macro="">
      <xdr:nvCxnSpPr>
        <xdr:cNvPr id="744" name="直線コネクタ 743"/>
        <xdr:cNvCxnSpPr/>
      </xdr:nvCxnSpPr>
      <xdr:spPr>
        <a:xfrm flipV="1">
          <a:off x="21323300" y="18166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45" name="楕円 744"/>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22861</xdr:rowOff>
    </xdr:to>
    <xdr:cxnSp macro="">
      <xdr:nvCxnSpPr>
        <xdr:cNvPr id="746" name="直線コネクタ 745"/>
        <xdr:cNvCxnSpPr/>
      </xdr:nvCxnSpPr>
      <xdr:spPr>
        <a:xfrm flipV="1">
          <a:off x="20434300" y="18181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157662</xdr:rowOff>
    </xdr:from>
    <xdr:to>
      <xdr:col>102</xdr:col>
      <xdr:colOff>165100</xdr:colOff>
      <xdr:row>106</xdr:row>
      <xdr:rowOff>87812</xdr:rowOff>
    </xdr:to>
    <xdr:sp macro="" textlink="">
      <xdr:nvSpPr>
        <xdr:cNvPr id="747" name="楕円 746"/>
        <xdr:cNvSpPr/>
      </xdr:nvSpPr>
      <xdr:spPr>
        <a:xfrm>
          <a:off x="19494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37012</xdr:rowOff>
    </xdr:to>
    <xdr:cxnSp macro="">
      <xdr:nvCxnSpPr>
        <xdr:cNvPr id="748" name="直線コネクタ 747"/>
        <xdr:cNvCxnSpPr/>
      </xdr:nvCxnSpPr>
      <xdr:spPr>
        <a:xfrm flipV="1">
          <a:off x="19545300" y="18196561"/>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40639</xdr:rowOff>
    </xdr:from>
    <xdr:to>
      <xdr:col>98</xdr:col>
      <xdr:colOff>38100</xdr:colOff>
      <xdr:row>106</xdr:row>
      <xdr:rowOff>142239</xdr:rowOff>
    </xdr:to>
    <xdr:sp macro="" textlink="">
      <xdr:nvSpPr>
        <xdr:cNvPr id="749" name="楕円 748"/>
        <xdr:cNvSpPr/>
      </xdr:nvSpPr>
      <xdr:spPr>
        <a:xfrm>
          <a:off x="18605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37012</xdr:rowOff>
    </xdr:from>
    <xdr:to>
      <xdr:col>102</xdr:col>
      <xdr:colOff>114300</xdr:colOff>
      <xdr:row>106</xdr:row>
      <xdr:rowOff>91439</xdr:rowOff>
    </xdr:to>
    <xdr:cxnSp macro="">
      <xdr:nvCxnSpPr>
        <xdr:cNvPr id="750" name="直線コネクタ 749"/>
        <xdr:cNvCxnSpPr/>
      </xdr:nvCxnSpPr>
      <xdr:spPr>
        <a:xfrm flipV="1">
          <a:off x="18656300" y="18210712"/>
          <a:ext cx="8890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751" name="n_1aveValue【公民館】&#10;一人当たり面積"/>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52" name="n_2ave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3"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754" name="n_4aveValue【公民館】&#10;一人当たり面積"/>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55" name="n_1main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90188</xdr:rowOff>
    </xdr:from>
    <xdr:ext cx="469744" cy="259045"/>
    <xdr:sp macro="" textlink="">
      <xdr:nvSpPr>
        <xdr:cNvPr id="756" name="n_2mainValue【公民館】&#10;一人当たり面積"/>
        <xdr:cNvSpPr txBox="1"/>
      </xdr:nvSpPr>
      <xdr:spPr>
        <a:xfrm>
          <a:off x="20199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104339</xdr:rowOff>
    </xdr:from>
    <xdr:ext cx="469744" cy="259045"/>
    <xdr:sp macro="" textlink="">
      <xdr:nvSpPr>
        <xdr:cNvPr id="757" name="n_3mainValue【公民館】&#10;一人当たり面積"/>
        <xdr:cNvSpPr txBox="1"/>
      </xdr:nvSpPr>
      <xdr:spPr>
        <a:xfrm>
          <a:off x="193104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158766</xdr:rowOff>
    </xdr:from>
    <xdr:ext cx="469744" cy="259045"/>
    <xdr:sp macro="" textlink="">
      <xdr:nvSpPr>
        <xdr:cNvPr id="758" name="n_4mainValue【公民館】&#10;一人当たり面積"/>
        <xdr:cNvSpPr txBox="1"/>
      </xdr:nvSpPr>
      <xdr:spPr>
        <a:xfrm>
          <a:off x="18421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年度の有形固定資産減価償却率について、類似団体と比較すると公民館等の</a:t>
          </a:r>
          <a:r>
            <a:rPr kumimoji="1" lang="ja-JP" altLang="en-US" sz="1100">
              <a:solidFill>
                <a:schemeClr val="dk1"/>
              </a:solidFill>
              <a:effectLst/>
              <a:latin typeface="+mn-lt"/>
              <a:ea typeface="+mn-ea"/>
              <a:cs typeface="+mn-cs"/>
            </a:rPr>
            <a:t>数値</a:t>
          </a:r>
          <a:r>
            <a:rPr kumimoji="1" lang="ja-JP" altLang="ja-JP" sz="1100">
              <a:solidFill>
                <a:schemeClr val="dk1"/>
              </a:solidFill>
              <a:effectLst/>
              <a:latin typeface="+mn-lt"/>
              <a:ea typeface="+mn-ea"/>
              <a:cs typeface="+mn-cs"/>
            </a:rPr>
            <a:t>が高く、老朽化が進んでいる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個別施設計画等に基づき、</a:t>
          </a:r>
          <a:r>
            <a:rPr kumimoji="1" lang="ja-JP" altLang="en-US" sz="1100">
              <a:solidFill>
                <a:schemeClr val="dk1"/>
              </a:solidFill>
              <a:effectLst/>
              <a:latin typeface="+mn-lt"/>
              <a:ea typeface="+mn-ea"/>
              <a:cs typeface="+mn-cs"/>
            </a:rPr>
            <a:t>改修及び更新等の方針について検討する必要がある。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当町では過疎化による人口減少が著しく、小学校・幼稚園の統廃合</a:t>
          </a:r>
          <a:r>
            <a:rPr kumimoji="1" lang="ja-JP" altLang="en-US" sz="1100">
              <a:solidFill>
                <a:schemeClr val="dk1"/>
              </a:solidFill>
              <a:effectLst/>
              <a:latin typeface="+mn-lt"/>
              <a:ea typeface="+mn-ea"/>
              <a:cs typeface="+mn-cs"/>
            </a:rPr>
            <a:t>を進めており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園に</a:t>
          </a:r>
          <a:r>
            <a:rPr kumimoji="1" lang="ja-JP" altLang="en-US" sz="1100">
              <a:solidFill>
                <a:schemeClr val="dk1"/>
              </a:solidFill>
              <a:effectLst/>
              <a:latin typeface="+mn-lt"/>
              <a:ea typeface="+mn-ea"/>
              <a:cs typeface="+mn-cs"/>
            </a:rPr>
            <a:t>集約</a:t>
          </a:r>
          <a:r>
            <a:rPr kumimoji="1" lang="ja-JP" altLang="ja-JP" sz="1100">
              <a:solidFill>
                <a:schemeClr val="dk1"/>
              </a:solidFill>
              <a:effectLst/>
              <a:latin typeface="+mn-lt"/>
              <a:ea typeface="+mn-ea"/>
              <a:cs typeface="+mn-cs"/>
            </a:rPr>
            <a:t>する予定である。令和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年度に策定した学校施設の個別施設計画等に基づき、各施設の老朽化対策を実施していくとともに、廃校とされた施設のあり方についても模索していく必要がある。</a:t>
          </a:r>
          <a:endParaRPr lang="ja-JP" altLang="ja-JP" sz="1400">
            <a:effectLst/>
          </a:endParaRPr>
        </a:p>
        <a:p>
          <a:r>
            <a:rPr kumimoji="1" lang="ja-JP" altLang="en-US" sz="1100">
              <a:solidFill>
                <a:schemeClr val="dk1"/>
              </a:solidFill>
              <a:effectLst/>
              <a:latin typeface="+mn-lt"/>
              <a:ea typeface="+mn-ea"/>
              <a:cs typeface="+mn-cs"/>
            </a:rPr>
            <a:t>橋りょう</a:t>
          </a:r>
          <a:r>
            <a:rPr kumimoji="1" lang="ja-JP" altLang="ja-JP" sz="1100">
              <a:solidFill>
                <a:schemeClr val="dk1"/>
              </a:solidFill>
              <a:effectLst/>
              <a:latin typeface="+mn-lt"/>
              <a:ea typeface="+mn-ea"/>
              <a:cs typeface="+mn-cs"/>
            </a:rPr>
            <a:t>及び公営住宅</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回っているが、今後、</a:t>
          </a:r>
          <a:r>
            <a:rPr kumimoji="1" lang="ja-JP" altLang="en-US" sz="1100">
              <a:solidFill>
                <a:schemeClr val="dk1"/>
              </a:solidFill>
              <a:effectLst/>
              <a:latin typeface="+mn-lt"/>
              <a:ea typeface="+mn-ea"/>
              <a:cs typeface="+mn-cs"/>
            </a:rPr>
            <a:t>「橋梁長寿命化修繕計画」及び</a:t>
          </a:r>
          <a:r>
            <a:rPr kumimoji="1" lang="ja-JP" altLang="ja-JP" sz="1100">
              <a:solidFill>
                <a:schemeClr val="dk1"/>
              </a:solidFill>
              <a:effectLst/>
              <a:latin typeface="+mn-lt"/>
              <a:ea typeface="+mn-ea"/>
              <a:cs typeface="+mn-cs"/>
            </a:rPr>
            <a:t>「川俣町公営住宅等長寿命化計画」（計画期間：</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年度）に基づき、長寿命化対策を実施していく。また、類似団体と比較すると一人当たり</a:t>
          </a:r>
          <a:r>
            <a:rPr kumimoji="1" lang="ja-JP" altLang="en-US" sz="1100">
              <a:solidFill>
                <a:schemeClr val="dk1"/>
              </a:solidFill>
              <a:effectLst/>
              <a:latin typeface="+mn-lt"/>
              <a:ea typeface="+mn-ea"/>
              <a:cs typeface="+mn-cs"/>
            </a:rPr>
            <a:t>公営住宅の</a:t>
          </a:r>
          <a:r>
            <a:rPr kumimoji="1" lang="ja-JP" altLang="ja-JP" sz="1100">
              <a:solidFill>
                <a:schemeClr val="dk1"/>
              </a:solidFill>
              <a:effectLst/>
              <a:latin typeface="+mn-lt"/>
              <a:ea typeface="+mn-ea"/>
              <a:cs typeface="+mn-cs"/>
            </a:rPr>
            <a:t>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大きいことから、老朽化の著しい小規模な木造住宅については、</a:t>
          </a:r>
          <a:r>
            <a:rPr kumimoji="1" lang="ja-JP" altLang="en-US" sz="1100">
              <a:solidFill>
                <a:schemeClr val="dk1"/>
              </a:solidFill>
              <a:effectLst/>
              <a:latin typeface="+mn-lt"/>
              <a:ea typeface="+mn-ea"/>
              <a:cs typeface="+mn-cs"/>
            </a:rPr>
            <a:t>退去したもの</a:t>
          </a:r>
          <a:r>
            <a:rPr kumimoji="1" lang="ja-JP" altLang="ja-JP" sz="1100">
              <a:solidFill>
                <a:schemeClr val="dk1"/>
              </a:solidFill>
              <a:effectLst/>
              <a:latin typeface="+mn-lt"/>
              <a:ea typeface="+mn-ea"/>
              <a:cs typeface="+mn-cs"/>
            </a:rPr>
            <a:t>から順次解体を行っていく予定である。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12,632
12,494
127.70
11,828,713
11,061,159
452,732
4,340,283
7,898,936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78"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89" name="楕円 88"/>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90" name="【体育館・プール】&#10;有形固定資産減価償却率該当値テキスト"/>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91" name="楕円 90"/>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156210</xdr:rowOff>
    </xdr:to>
    <xdr:cxnSp macro="">
      <xdr:nvCxnSpPr>
        <xdr:cNvPr id="92" name="直線コネクタ 91"/>
        <xdr:cNvCxnSpPr/>
      </xdr:nvCxnSpPr>
      <xdr:spPr>
        <a:xfrm>
          <a:off x="3797300" y="10241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93" name="楕円 92"/>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125730</xdr:rowOff>
    </xdr:to>
    <xdr:cxnSp macro="">
      <xdr:nvCxnSpPr>
        <xdr:cNvPr id="94" name="直線コネクタ 93"/>
        <xdr:cNvCxnSpPr/>
      </xdr:nvCxnSpPr>
      <xdr:spPr>
        <a:xfrm>
          <a:off x="2908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95" name="楕円 94"/>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85725</xdr:rowOff>
    </xdr:to>
    <xdr:cxnSp macro="">
      <xdr:nvCxnSpPr>
        <xdr:cNvPr id="96" name="直線コネクタ 95"/>
        <xdr:cNvCxnSpPr/>
      </xdr:nvCxnSpPr>
      <xdr:spPr>
        <a:xfrm>
          <a:off x="2019300" y="10170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133985</xdr:rowOff>
    </xdr:from>
    <xdr:to>
      <xdr:col>6</xdr:col>
      <xdr:colOff>38100</xdr:colOff>
      <xdr:row>59</xdr:row>
      <xdr:rowOff>64135</xdr:rowOff>
    </xdr:to>
    <xdr:sp macro="" textlink="">
      <xdr:nvSpPr>
        <xdr:cNvPr id="97" name="楕円 96"/>
        <xdr:cNvSpPr/>
      </xdr:nvSpPr>
      <xdr:spPr>
        <a:xfrm>
          <a:off x="1079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xdr:rowOff>
    </xdr:from>
    <xdr:to>
      <xdr:col>10</xdr:col>
      <xdr:colOff>114300</xdr:colOff>
      <xdr:row>59</xdr:row>
      <xdr:rowOff>55245</xdr:rowOff>
    </xdr:to>
    <xdr:cxnSp macro="">
      <xdr:nvCxnSpPr>
        <xdr:cNvPr id="98" name="直線コネクタ 97"/>
        <xdr:cNvCxnSpPr/>
      </xdr:nvCxnSpPr>
      <xdr:spPr>
        <a:xfrm>
          <a:off x="1130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00"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01"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102" name="n_4aveValue【体育館・プー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103" name="n_1main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104" name="n_2mainValue【体育館・プール】&#10;有形固定資産減価償却率"/>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105" name="n_3mainValue【体育館・プール】&#10;有形固定資産減価償却率"/>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80662</xdr:rowOff>
    </xdr:from>
    <xdr:ext cx="405111" cy="259045"/>
    <xdr:sp macro="" textlink="">
      <xdr:nvSpPr>
        <xdr:cNvPr id="106" name="n_4mainValue【体育館・プール】&#10;有形固定資産減価償却率"/>
        <xdr:cNvSpPr txBox="1"/>
      </xdr:nvSpPr>
      <xdr:spPr>
        <a:xfrm>
          <a:off x="927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133" name="【体育館・プール】&#10;一人当たり面積平均値テキスト"/>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165913</xdr:rowOff>
    </xdr:from>
    <xdr:to>
      <xdr:col>55</xdr:col>
      <xdr:colOff>50800</xdr:colOff>
      <xdr:row>61</xdr:row>
      <xdr:rowOff>96063</xdr:rowOff>
    </xdr:to>
    <xdr:sp macro="" textlink="">
      <xdr:nvSpPr>
        <xdr:cNvPr id="144" name="楕円 143"/>
        <xdr:cNvSpPr/>
      </xdr:nvSpPr>
      <xdr:spPr>
        <a:xfrm>
          <a:off x="10426700" y="104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17340</xdr:rowOff>
    </xdr:from>
    <xdr:ext cx="469744" cy="259045"/>
    <xdr:sp macro="" textlink="">
      <xdr:nvSpPr>
        <xdr:cNvPr id="145" name="【体育館・プール】&#10;一人当たり面積該当値テキスト"/>
        <xdr:cNvSpPr txBox="1"/>
      </xdr:nvSpPr>
      <xdr:spPr>
        <a:xfrm>
          <a:off x="10515600" y="1030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8179</xdr:rowOff>
    </xdr:from>
    <xdr:to>
      <xdr:col>50</xdr:col>
      <xdr:colOff>165100</xdr:colOff>
      <xdr:row>61</xdr:row>
      <xdr:rowOff>109779</xdr:rowOff>
    </xdr:to>
    <xdr:sp macro="" textlink="">
      <xdr:nvSpPr>
        <xdr:cNvPr id="146" name="楕円 145"/>
        <xdr:cNvSpPr/>
      </xdr:nvSpPr>
      <xdr:spPr>
        <a:xfrm>
          <a:off x="9588500" y="10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45263</xdr:rowOff>
    </xdr:from>
    <xdr:to>
      <xdr:col>55</xdr:col>
      <xdr:colOff>0</xdr:colOff>
      <xdr:row>61</xdr:row>
      <xdr:rowOff>58979</xdr:rowOff>
    </xdr:to>
    <xdr:cxnSp macro="">
      <xdr:nvCxnSpPr>
        <xdr:cNvPr id="147" name="直線コネクタ 146"/>
        <xdr:cNvCxnSpPr/>
      </xdr:nvCxnSpPr>
      <xdr:spPr>
        <a:xfrm flipV="1">
          <a:off x="9639300" y="1050371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148" name="楕円 147"/>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57150</xdr:rowOff>
    </xdr:from>
    <xdr:to>
      <xdr:col>50</xdr:col>
      <xdr:colOff>114300</xdr:colOff>
      <xdr:row>61</xdr:row>
      <xdr:rowOff>58979</xdr:rowOff>
    </xdr:to>
    <xdr:cxnSp macro="">
      <xdr:nvCxnSpPr>
        <xdr:cNvPr id="149" name="直線コネクタ 148"/>
        <xdr:cNvCxnSpPr/>
      </xdr:nvCxnSpPr>
      <xdr:spPr>
        <a:xfrm>
          <a:off x="8750300" y="1051560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18237</xdr:rowOff>
    </xdr:from>
    <xdr:to>
      <xdr:col>41</xdr:col>
      <xdr:colOff>101600</xdr:colOff>
      <xdr:row>61</xdr:row>
      <xdr:rowOff>119837</xdr:rowOff>
    </xdr:to>
    <xdr:sp macro="" textlink="">
      <xdr:nvSpPr>
        <xdr:cNvPr id="150" name="楕円 149"/>
        <xdr:cNvSpPr/>
      </xdr:nvSpPr>
      <xdr:spPr>
        <a:xfrm>
          <a:off x="7810500" y="104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69037</xdr:rowOff>
    </xdr:to>
    <xdr:cxnSp macro="">
      <xdr:nvCxnSpPr>
        <xdr:cNvPr id="151" name="直線コネクタ 150"/>
        <xdr:cNvCxnSpPr/>
      </xdr:nvCxnSpPr>
      <xdr:spPr>
        <a:xfrm flipV="1">
          <a:off x="7861300" y="1051560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30125</xdr:rowOff>
    </xdr:from>
    <xdr:to>
      <xdr:col>36</xdr:col>
      <xdr:colOff>165100</xdr:colOff>
      <xdr:row>61</xdr:row>
      <xdr:rowOff>131725</xdr:rowOff>
    </xdr:to>
    <xdr:sp macro="" textlink="">
      <xdr:nvSpPr>
        <xdr:cNvPr id="152" name="楕円 151"/>
        <xdr:cNvSpPr/>
      </xdr:nvSpPr>
      <xdr:spPr>
        <a:xfrm>
          <a:off x="6921500" y="10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69037</xdr:rowOff>
    </xdr:from>
    <xdr:to>
      <xdr:col>41</xdr:col>
      <xdr:colOff>50800</xdr:colOff>
      <xdr:row>61</xdr:row>
      <xdr:rowOff>80925</xdr:rowOff>
    </xdr:to>
    <xdr:cxnSp macro="">
      <xdr:nvCxnSpPr>
        <xdr:cNvPr id="153" name="直線コネクタ 152"/>
        <xdr:cNvCxnSpPr/>
      </xdr:nvCxnSpPr>
      <xdr:spPr>
        <a:xfrm flipV="1">
          <a:off x="6972300" y="1052748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154" name="n_1aveValue【体育館・プール】&#10;一人当たり面積"/>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155" name="n_2aveValue【体育館・プール】&#10;一人当たり面積"/>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156" name="n_3aveValue【体育館・プール】&#10;一人当たり面積"/>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157" name="n_4aveValue【体育館・プール】&#10;一人当たり面積"/>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126306</xdr:rowOff>
    </xdr:from>
    <xdr:ext cx="469744" cy="259045"/>
    <xdr:sp macro="" textlink="">
      <xdr:nvSpPr>
        <xdr:cNvPr id="158" name="n_1mainValue【体育館・プール】&#10;一人当たり面積"/>
        <xdr:cNvSpPr txBox="1"/>
      </xdr:nvSpPr>
      <xdr:spPr>
        <a:xfrm>
          <a:off x="93917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159" name="n_2main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136364</xdr:rowOff>
    </xdr:from>
    <xdr:ext cx="469744" cy="259045"/>
    <xdr:sp macro="" textlink="">
      <xdr:nvSpPr>
        <xdr:cNvPr id="160" name="n_3mainValue【体育館・プール】&#10;一人当たり面積"/>
        <xdr:cNvSpPr txBox="1"/>
      </xdr:nvSpPr>
      <xdr:spPr>
        <a:xfrm>
          <a:off x="7626427" y="1025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148252</xdr:rowOff>
    </xdr:from>
    <xdr:ext cx="469744" cy="259045"/>
    <xdr:sp macro="" textlink="">
      <xdr:nvSpPr>
        <xdr:cNvPr id="161" name="n_4mainValue【体育館・プール】&#10;一人当たり面積"/>
        <xdr:cNvSpPr txBox="1"/>
      </xdr:nvSpPr>
      <xdr:spPr>
        <a:xfrm>
          <a:off x="6737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218" name="直線コネクタ 217"/>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221"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222" name="直線コネクタ 221"/>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223" name="【一般廃棄物処理施設】&#10;有形固定資産減価償却率平均値テキスト"/>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224" name="フローチャート: 判断 223"/>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225" name="フローチャート: 判断 224"/>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226" name="フローチャート: 判断 22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227" name="フローチャート: 判断 226"/>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228" name="フローチャート: 判断 227"/>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234" name="楕円 233"/>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235" name="【一般廃棄物処理施設】&#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236" name="楕円 235"/>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137160</xdr:rowOff>
    </xdr:from>
    <xdr:to>
      <xdr:col>85</xdr:col>
      <xdr:colOff>127000</xdr:colOff>
      <xdr:row>38</xdr:row>
      <xdr:rowOff>160020</xdr:rowOff>
    </xdr:to>
    <xdr:cxnSp macro="">
      <xdr:nvCxnSpPr>
        <xdr:cNvPr id="237" name="直線コネクタ 236"/>
        <xdr:cNvCxnSpPr/>
      </xdr:nvCxnSpPr>
      <xdr:spPr>
        <a:xfrm>
          <a:off x="15481300" y="6652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42545</xdr:rowOff>
    </xdr:from>
    <xdr:to>
      <xdr:col>76</xdr:col>
      <xdr:colOff>165100</xdr:colOff>
      <xdr:row>38</xdr:row>
      <xdr:rowOff>144145</xdr:rowOff>
    </xdr:to>
    <xdr:sp macro="" textlink="">
      <xdr:nvSpPr>
        <xdr:cNvPr id="238" name="楕円 237"/>
        <xdr:cNvSpPr/>
      </xdr:nvSpPr>
      <xdr:spPr>
        <a:xfrm>
          <a:off x="1454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137160</xdr:rowOff>
    </xdr:to>
    <xdr:cxnSp macro="">
      <xdr:nvCxnSpPr>
        <xdr:cNvPr id="239" name="直線コネクタ 238"/>
        <xdr:cNvCxnSpPr/>
      </xdr:nvCxnSpPr>
      <xdr:spPr>
        <a:xfrm>
          <a:off x="14592300" y="66084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240" name="楕円 239"/>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93345</xdr:rowOff>
    </xdr:to>
    <xdr:cxnSp macro="">
      <xdr:nvCxnSpPr>
        <xdr:cNvPr id="241" name="直線コネクタ 240"/>
        <xdr:cNvCxnSpPr/>
      </xdr:nvCxnSpPr>
      <xdr:spPr>
        <a:xfrm>
          <a:off x="13703300" y="6568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78740</xdr:rowOff>
    </xdr:from>
    <xdr:to>
      <xdr:col>67</xdr:col>
      <xdr:colOff>101600</xdr:colOff>
      <xdr:row>38</xdr:row>
      <xdr:rowOff>8890</xdr:rowOff>
    </xdr:to>
    <xdr:sp macro="" textlink="">
      <xdr:nvSpPr>
        <xdr:cNvPr id="242" name="楕円 241"/>
        <xdr:cNvSpPr/>
      </xdr:nvSpPr>
      <xdr:spPr>
        <a:xfrm>
          <a:off x="12763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129540</xdr:rowOff>
    </xdr:from>
    <xdr:to>
      <xdr:col>71</xdr:col>
      <xdr:colOff>177800</xdr:colOff>
      <xdr:row>38</xdr:row>
      <xdr:rowOff>53340</xdr:rowOff>
    </xdr:to>
    <xdr:cxnSp macro="">
      <xdr:nvCxnSpPr>
        <xdr:cNvPr id="243" name="直線コネクタ 242"/>
        <xdr:cNvCxnSpPr/>
      </xdr:nvCxnSpPr>
      <xdr:spPr>
        <a:xfrm>
          <a:off x="12814300" y="64731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244" name="n_1ave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245"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246" name="n_3ave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247"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248" name="n_1mainValue【一般廃棄物処理施設】&#10;有形固定資産減価償却率"/>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249" name="n_2mainValue【一般廃棄物処理施設】&#10;有形固定資産減価償却率"/>
        <xdr:cNvSpPr txBox="1"/>
      </xdr:nvSpPr>
      <xdr:spPr>
        <a:xfrm>
          <a:off x="14389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250" name="n_3mainValue【一般廃棄物処理施設】&#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xdr:rowOff>
    </xdr:from>
    <xdr:ext cx="405111" cy="259045"/>
    <xdr:sp macro="" textlink="">
      <xdr:nvSpPr>
        <xdr:cNvPr id="251" name="n_4mainValue【一般廃棄物処理施設】&#10;有形固定資産減価償却率"/>
        <xdr:cNvSpPr txBox="1"/>
      </xdr:nvSpPr>
      <xdr:spPr>
        <a:xfrm>
          <a:off x="12611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2" name="直線コネクタ 2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3" name="テキスト ボックス 2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5" name="テキスト ボックス 2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6" name="直線コネクタ 2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7" name="テキスト ボックス 2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8" name="直線コネクタ 2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9" name="テキスト ボックス 2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0" name="直線コネクタ 2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71" name="テキスト ボックス 2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3" name="テキスト ボックス 2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275" name="直線コネクタ 274"/>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276"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277" name="直線コネクタ 276"/>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78"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79" name="直線コネクタ 278"/>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280" name="【一般廃棄物処理施設】&#10;一人当たり有形固定資産（償却資産）額平均値テキスト"/>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281" name="フローチャート: 判断 280"/>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282" name="フローチャート: 判断 281"/>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283" name="フローチャート: 判断 282"/>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284" name="フローチャート: 判断 283"/>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285" name="フローチャート: 判断 284"/>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141266</xdr:rowOff>
    </xdr:from>
    <xdr:to>
      <xdr:col>116</xdr:col>
      <xdr:colOff>114300</xdr:colOff>
      <xdr:row>39</xdr:row>
      <xdr:rowOff>71416</xdr:rowOff>
    </xdr:to>
    <xdr:sp macro="" textlink="">
      <xdr:nvSpPr>
        <xdr:cNvPr id="291" name="楕円 290"/>
        <xdr:cNvSpPr/>
      </xdr:nvSpPr>
      <xdr:spPr>
        <a:xfrm>
          <a:off x="22110700" y="66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164143</xdr:rowOff>
    </xdr:from>
    <xdr:ext cx="599010" cy="259045"/>
    <xdr:sp macro="" textlink="">
      <xdr:nvSpPr>
        <xdr:cNvPr id="292" name="【一般廃棄物処理施設】&#10;一人当たり有形固定資産（償却資産）額該当値テキスト"/>
        <xdr:cNvSpPr txBox="1"/>
      </xdr:nvSpPr>
      <xdr:spPr>
        <a:xfrm>
          <a:off x="22199600" y="650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153351</xdr:rowOff>
    </xdr:from>
    <xdr:to>
      <xdr:col>112</xdr:col>
      <xdr:colOff>38100</xdr:colOff>
      <xdr:row>39</xdr:row>
      <xdr:rowOff>83501</xdr:rowOff>
    </xdr:to>
    <xdr:sp macro="" textlink="">
      <xdr:nvSpPr>
        <xdr:cNvPr id="293" name="楕円 292"/>
        <xdr:cNvSpPr/>
      </xdr:nvSpPr>
      <xdr:spPr>
        <a:xfrm>
          <a:off x="21272500" y="66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20616</xdr:rowOff>
    </xdr:from>
    <xdr:to>
      <xdr:col>116</xdr:col>
      <xdr:colOff>63500</xdr:colOff>
      <xdr:row>39</xdr:row>
      <xdr:rowOff>32701</xdr:rowOff>
    </xdr:to>
    <xdr:cxnSp macro="">
      <xdr:nvCxnSpPr>
        <xdr:cNvPr id="294" name="直線コネクタ 293"/>
        <xdr:cNvCxnSpPr/>
      </xdr:nvCxnSpPr>
      <xdr:spPr>
        <a:xfrm flipV="1">
          <a:off x="21323300" y="6707166"/>
          <a:ext cx="8382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169757</xdr:rowOff>
    </xdr:from>
    <xdr:to>
      <xdr:col>107</xdr:col>
      <xdr:colOff>101600</xdr:colOff>
      <xdr:row>39</xdr:row>
      <xdr:rowOff>99907</xdr:rowOff>
    </xdr:to>
    <xdr:sp macro="" textlink="">
      <xdr:nvSpPr>
        <xdr:cNvPr id="295" name="楕円 294"/>
        <xdr:cNvSpPr/>
      </xdr:nvSpPr>
      <xdr:spPr>
        <a:xfrm>
          <a:off x="20383500" y="66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32701</xdr:rowOff>
    </xdr:from>
    <xdr:to>
      <xdr:col>111</xdr:col>
      <xdr:colOff>177800</xdr:colOff>
      <xdr:row>39</xdr:row>
      <xdr:rowOff>49107</xdr:rowOff>
    </xdr:to>
    <xdr:cxnSp macro="">
      <xdr:nvCxnSpPr>
        <xdr:cNvPr id="296" name="直線コネクタ 295"/>
        <xdr:cNvCxnSpPr/>
      </xdr:nvCxnSpPr>
      <xdr:spPr>
        <a:xfrm flipV="1">
          <a:off x="20434300" y="6719251"/>
          <a:ext cx="8890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11295</xdr:rowOff>
    </xdr:from>
    <xdr:to>
      <xdr:col>102</xdr:col>
      <xdr:colOff>165100</xdr:colOff>
      <xdr:row>39</xdr:row>
      <xdr:rowOff>112895</xdr:rowOff>
    </xdr:to>
    <xdr:sp macro="" textlink="">
      <xdr:nvSpPr>
        <xdr:cNvPr id="297" name="楕円 296"/>
        <xdr:cNvSpPr/>
      </xdr:nvSpPr>
      <xdr:spPr>
        <a:xfrm>
          <a:off x="19494500" y="6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49107</xdr:rowOff>
    </xdr:from>
    <xdr:to>
      <xdr:col>107</xdr:col>
      <xdr:colOff>50800</xdr:colOff>
      <xdr:row>39</xdr:row>
      <xdr:rowOff>62095</xdr:rowOff>
    </xdr:to>
    <xdr:cxnSp macro="">
      <xdr:nvCxnSpPr>
        <xdr:cNvPr id="298" name="直線コネクタ 297"/>
        <xdr:cNvCxnSpPr/>
      </xdr:nvCxnSpPr>
      <xdr:spPr>
        <a:xfrm flipV="1">
          <a:off x="19545300" y="6735657"/>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26508</xdr:rowOff>
    </xdr:from>
    <xdr:to>
      <xdr:col>98</xdr:col>
      <xdr:colOff>38100</xdr:colOff>
      <xdr:row>39</xdr:row>
      <xdr:rowOff>128108</xdr:rowOff>
    </xdr:to>
    <xdr:sp macro="" textlink="">
      <xdr:nvSpPr>
        <xdr:cNvPr id="299" name="楕円 298"/>
        <xdr:cNvSpPr/>
      </xdr:nvSpPr>
      <xdr:spPr>
        <a:xfrm>
          <a:off x="18605500" y="67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62095</xdr:rowOff>
    </xdr:from>
    <xdr:to>
      <xdr:col>102</xdr:col>
      <xdr:colOff>114300</xdr:colOff>
      <xdr:row>39</xdr:row>
      <xdr:rowOff>77308</xdr:rowOff>
    </xdr:to>
    <xdr:cxnSp macro="">
      <xdr:nvCxnSpPr>
        <xdr:cNvPr id="300" name="直線コネクタ 299"/>
        <xdr:cNvCxnSpPr/>
      </xdr:nvCxnSpPr>
      <xdr:spPr>
        <a:xfrm flipV="1">
          <a:off x="18656300" y="6748645"/>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301" name="n_1aveValue【一般廃棄物処理施設】&#10;一人当たり有形固定資産（償却資産）額"/>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302" name="n_2aveValue【一般廃棄物処理施設】&#10;一人当たり有形固定資産（償却資産）額"/>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303" name="n_3aveValue【一般廃棄物処理施設】&#10;一人当たり有形固定資産（償却資産）額"/>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304" name="n_4aveValue【一般廃棄物処理施設】&#10;一人当たり有形固定資産（償却資産）額"/>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100028</xdr:rowOff>
    </xdr:from>
    <xdr:ext cx="599010" cy="259045"/>
    <xdr:sp macro="" textlink="">
      <xdr:nvSpPr>
        <xdr:cNvPr id="305" name="n_1mainValue【一般廃棄物処理施設】&#10;一人当たり有形固定資産（償却資産）額"/>
        <xdr:cNvSpPr txBox="1"/>
      </xdr:nvSpPr>
      <xdr:spPr>
        <a:xfrm>
          <a:off x="21011095" y="644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116434</xdr:rowOff>
    </xdr:from>
    <xdr:ext cx="599010" cy="259045"/>
    <xdr:sp macro="" textlink="">
      <xdr:nvSpPr>
        <xdr:cNvPr id="306" name="n_2mainValue【一般廃棄物処理施設】&#10;一人当たり有形固定資産（償却資産）額"/>
        <xdr:cNvSpPr txBox="1"/>
      </xdr:nvSpPr>
      <xdr:spPr>
        <a:xfrm>
          <a:off x="20134795" y="646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129422</xdr:rowOff>
    </xdr:from>
    <xdr:ext cx="599010" cy="259045"/>
    <xdr:sp macro="" textlink="">
      <xdr:nvSpPr>
        <xdr:cNvPr id="307" name="n_3mainValue【一般廃棄物処理施設】&#10;一人当たり有形固定資産（償却資産）額"/>
        <xdr:cNvSpPr txBox="1"/>
      </xdr:nvSpPr>
      <xdr:spPr>
        <a:xfrm>
          <a:off x="19245795" y="64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144635</xdr:rowOff>
    </xdr:from>
    <xdr:ext cx="599010" cy="259045"/>
    <xdr:sp macro="" textlink="">
      <xdr:nvSpPr>
        <xdr:cNvPr id="308" name="n_4mainValue【一般廃棄物処理施設】&#10;一人当たり有形固定資産（償却資産）額"/>
        <xdr:cNvSpPr txBox="1"/>
      </xdr:nvSpPr>
      <xdr:spPr>
        <a:xfrm>
          <a:off x="18356795" y="648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9" name="テキスト ボックス 328"/>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32" name="直線コネクタ 331"/>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33"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34" name="直線コネクタ 333"/>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335"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36" name="直線コネクタ 335"/>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337" name="【保健センター・保健所】&#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338" name="フローチャート: 判断 337"/>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339" name="フローチャート: 判断 338"/>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340" name="フローチャート: 判断 339"/>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341" name="フローチャート: 判断 340"/>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342" name="フローチャート: 判断 341"/>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125730</xdr:rowOff>
    </xdr:from>
    <xdr:to>
      <xdr:col>85</xdr:col>
      <xdr:colOff>177800</xdr:colOff>
      <xdr:row>59</xdr:row>
      <xdr:rowOff>55880</xdr:rowOff>
    </xdr:to>
    <xdr:sp macro="" textlink="">
      <xdr:nvSpPr>
        <xdr:cNvPr id="348" name="楕円 347"/>
        <xdr:cNvSpPr/>
      </xdr:nvSpPr>
      <xdr:spPr>
        <a:xfrm>
          <a:off x="162687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148607</xdr:rowOff>
    </xdr:from>
    <xdr:ext cx="405111" cy="259045"/>
    <xdr:sp macro="" textlink="">
      <xdr:nvSpPr>
        <xdr:cNvPr id="349" name="【保健センター・保健所】&#10;有形固定資産減価償却率該当値テキスト"/>
        <xdr:cNvSpPr txBox="1"/>
      </xdr:nvSpPr>
      <xdr:spPr>
        <a:xfrm>
          <a:off x="16357600"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350" name="楕円 349"/>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5080</xdr:rowOff>
    </xdr:to>
    <xdr:cxnSp macro="">
      <xdr:nvCxnSpPr>
        <xdr:cNvPr id="351" name="直線コネクタ 350"/>
        <xdr:cNvCxnSpPr/>
      </xdr:nvCxnSpPr>
      <xdr:spPr>
        <a:xfrm>
          <a:off x="15481300" y="100965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72390</xdr:rowOff>
    </xdr:from>
    <xdr:to>
      <xdr:col>76</xdr:col>
      <xdr:colOff>165100</xdr:colOff>
      <xdr:row>59</xdr:row>
      <xdr:rowOff>2540</xdr:rowOff>
    </xdr:to>
    <xdr:sp macro="" textlink="">
      <xdr:nvSpPr>
        <xdr:cNvPr id="352" name="楕円 351"/>
        <xdr:cNvSpPr/>
      </xdr:nvSpPr>
      <xdr:spPr>
        <a:xfrm>
          <a:off x="14541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123190</xdr:rowOff>
    </xdr:from>
    <xdr:to>
      <xdr:col>81</xdr:col>
      <xdr:colOff>50800</xdr:colOff>
      <xdr:row>58</xdr:row>
      <xdr:rowOff>152400</xdr:rowOff>
    </xdr:to>
    <xdr:cxnSp macro="">
      <xdr:nvCxnSpPr>
        <xdr:cNvPr id="353" name="直線コネクタ 352"/>
        <xdr:cNvCxnSpPr/>
      </xdr:nvCxnSpPr>
      <xdr:spPr>
        <a:xfrm>
          <a:off x="14592300" y="1006729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354" name="楕円 353"/>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123190</xdr:rowOff>
    </xdr:to>
    <xdr:cxnSp macro="">
      <xdr:nvCxnSpPr>
        <xdr:cNvPr id="355" name="直線コネクタ 354"/>
        <xdr:cNvCxnSpPr/>
      </xdr:nvCxnSpPr>
      <xdr:spPr>
        <a:xfrm>
          <a:off x="13703300" y="100393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15240</xdr:rowOff>
    </xdr:from>
    <xdr:to>
      <xdr:col>67</xdr:col>
      <xdr:colOff>101600</xdr:colOff>
      <xdr:row>58</xdr:row>
      <xdr:rowOff>116840</xdr:rowOff>
    </xdr:to>
    <xdr:sp macro="" textlink="">
      <xdr:nvSpPr>
        <xdr:cNvPr id="356" name="楕円 355"/>
        <xdr:cNvSpPr/>
      </xdr:nvSpPr>
      <xdr:spPr>
        <a:xfrm>
          <a:off x="12763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66040</xdr:rowOff>
    </xdr:from>
    <xdr:to>
      <xdr:col>71</xdr:col>
      <xdr:colOff>177800</xdr:colOff>
      <xdr:row>58</xdr:row>
      <xdr:rowOff>95250</xdr:rowOff>
    </xdr:to>
    <xdr:cxnSp macro="">
      <xdr:nvCxnSpPr>
        <xdr:cNvPr id="357" name="直線コネクタ 356"/>
        <xdr:cNvCxnSpPr/>
      </xdr:nvCxnSpPr>
      <xdr:spPr>
        <a:xfrm>
          <a:off x="12814300" y="1001014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358" name="n_1aveValue【保健センター・保健所】&#10;有形固定資産減価償却率"/>
        <xdr:cNvSpPr txBox="1"/>
      </xdr:nvSpPr>
      <xdr:spPr>
        <a:xfrm>
          <a:off x="15266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359" name="n_2aveValue【保健センター・保健所】&#10;有形固定資産減価償却率"/>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77487</xdr:rowOff>
    </xdr:from>
    <xdr:ext cx="405111" cy="259045"/>
    <xdr:sp macro="" textlink="">
      <xdr:nvSpPr>
        <xdr:cNvPr id="360" name="n_3aveValue【保健センター・保健所】&#10;有形固定資産減価償却率"/>
        <xdr:cNvSpPr txBox="1"/>
      </xdr:nvSpPr>
      <xdr:spPr>
        <a:xfrm>
          <a:off x="13500744"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361" name="n_4aveValue【保健センター・保健所】&#10;有形固定資産減価償却率"/>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362" name="n_1mainValue【保健センター・保健所】&#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19067</xdr:rowOff>
    </xdr:from>
    <xdr:ext cx="405111" cy="259045"/>
    <xdr:sp macro="" textlink="">
      <xdr:nvSpPr>
        <xdr:cNvPr id="363" name="n_2mainValue【保健センター・保健所】&#10;有形固定資産減価償却率"/>
        <xdr:cNvSpPr txBox="1"/>
      </xdr:nvSpPr>
      <xdr:spPr>
        <a:xfrm>
          <a:off x="14389744" y="979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364" name="n_3mainValue【保健センター・保健所】&#10;有形固定資産減価償却率"/>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133367</xdr:rowOff>
    </xdr:from>
    <xdr:ext cx="405111" cy="259045"/>
    <xdr:sp macro="" textlink="">
      <xdr:nvSpPr>
        <xdr:cNvPr id="365" name="n_4mainValue【保健センター・保健所】&#10;有形固定資産減価償却率"/>
        <xdr:cNvSpPr txBox="1"/>
      </xdr:nvSpPr>
      <xdr:spPr>
        <a:xfrm>
          <a:off x="126117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389" name="直線コネクタ 388"/>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0"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1" name="直線コネクタ 390"/>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392"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393" name="直線コネクタ 392"/>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394"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395" name="フローチャート: 判断 394"/>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96" name="フローチャート: 判断 395"/>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97" name="フローチャート: 判断 396"/>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398" name="フローチャート: 判断 397"/>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399" name="フローチャート: 判断 398"/>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405" name="楕円 404"/>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406"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407" name="楕円 406"/>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160020</xdr:rowOff>
    </xdr:to>
    <xdr:cxnSp macro="">
      <xdr:nvCxnSpPr>
        <xdr:cNvPr id="408" name="直線コネクタ 407"/>
        <xdr:cNvCxnSpPr/>
      </xdr:nvCxnSpPr>
      <xdr:spPr>
        <a:xfrm flipV="1">
          <a:off x="21323300" y="1078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409" name="楕円 408"/>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167640</xdr:rowOff>
    </xdr:to>
    <xdr:cxnSp macro="">
      <xdr:nvCxnSpPr>
        <xdr:cNvPr id="410" name="直線コネクタ 409"/>
        <xdr:cNvCxnSpPr/>
      </xdr:nvCxnSpPr>
      <xdr:spPr>
        <a:xfrm flipV="1">
          <a:off x="20434300" y="1078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11" name="楕円 410"/>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63</xdr:row>
      <xdr:rowOff>0</xdr:rowOff>
    </xdr:to>
    <xdr:cxnSp macro="">
      <xdr:nvCxnSpPr>
        <xdr:cNvPr id="412" name="直線コネクタ 411"/>
        <xdr:cNvCxnSpPr/>
      </xdr:nvCxnSpPr>
      <xdr:spPr>
        <a:xfrm flipV="1">
          <a:off x="19545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128270</xdr:rowOff>
    </xdr:from>
    <xdr:to>
      <xdr:col>98</xdr:col>
      <xdr:colOff>38100</xdr:colOff>
      <xdr:row>63</xdr:row>
      <xdr:rowOff>58420</xdr:rowOff>
    </xdr:to>
    <xdr:sp macro="" textlink="">
      <xdr:nvSpPr>
        <xdr:cNvPr id="413" name="楕円 412"/>
        <xdr:cNvSpPr/>
      </xdr:nvSpPr>
      <xdr:spPr>
        <a:xfrm>
          <a:off x="18605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7620</xdr:rowOff>
    </xdr:to>
    <xdr:cxnSp macro="">
      <xdr:nvCxnSpPr>
        <xdr:cNvPr id="414" name="直線コネクタ 413"/>
        <xdr:cNvCxnSpPr/>
      </xdr:nvCxnSpPr>
      <xdr:spPr>
        <a:xfrm flipV="1">
          <a:off x="18656300" y="1080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15"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16"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17"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418"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419"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420" name="n_2main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421" name="n_3main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49547</xdr:rowOff>
    </xdr:from>
    <xdr:ext cx="469744" cy="259045"/>
    <xdr:sp macro="" textlink="">
      <xdr:nvSpPr>
        <xdr:cNvPr id="422" name="n_4mainValue【保健センター・保健所】&#10;一人当たり面積"/>
        <xdr:cNvSpPr txBox="1"/>
      </xdr:nvSpPr>
      <xdr:spPr>
        <a:xfrm>
          <a:off x="18421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448" name="直線コネクタ 447"/>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49"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50" name="直線コネクタ 449"/>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51"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452" name="直線コネクタ 451"/>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453" name="【消防施設】&#10;有形固定資産減価償却率平均値テキスト"/>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454" name="フローチャート: 判断 453"/>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5" name="フローチャート: 判断 454"/>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6" name="フローチャート: 判断 455"/>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7" name="フローチャート: 判断 456"/>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458" name="フローチャート: 判断 457"/>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464" name="楕円 463"/>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465" name="【消防施設】&#10;有形固定資産減価償却率該当値テキスト"/>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42818</xdr:rowOff>
    </xdr:from>
    <xdr:to>
      <xdr:col>81</xdr:col>
      <xdr:colOff>101600</xdr:colOff>
      <xdr:row>83</xdr:row>
      <xdr:rowOff>144418</xdr:rowOff>
    </xdr:to>
    <xdr:sp macro="" textlink="">
      <xdr:nvSpPr>
        <xdr:cNvPr id="466" name="楕円 465"/>
        <xdr:cNvSpPr/>
      </xdr:nvSpPr>
      <xdr:spPr>
        <a:xfrm>
          <a:off x="15430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93618</xdr:rowOff>
    </xdr:from>
    <xdr:to>
      <xdr:col>85</xdr:col>
      <xdr:colOff>127000</xdr:colOff>
      <xdr:row>83</xdr:row>
      <xdr:rowOff>95250</xdr:rowOff>
    </xdr:to>
    <xdr:cxnSp macro="">
      <xdr:nvCxnSpPr>
        <xdr:cNvPr id="467" name="直線コネクタ 466"/>
        <xdr:cNvCxnSpPr/>
      </xdr:nvCxnSpPr>
      <xdr:spPr>
        <a:xfrm>
          <a:off x="15481300" y="143239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59145</xdr:rowOff>
    </xdr:from>
    <xdr:to>
      <xdr:col>76</xdr:col>
      <xdr:colOff>165100</xdr:colOff>
      <xdr:row>83</xdr:row>
      <xdr:rowOff>160745</xdr:rowOff>
    </xdr:to>
    <xdr:sp macro="" textlink="">
      <xdr:nvSpPr>
        <xdr:cNvPr id="468" name="楕円 467"/>
        <xdr:cNvSpPr/>
      </xdr:nvSpPr>
      <xdr:spPr>
        <a:xfrm>
          <a:off x="14541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93618</xdr:rowOff>
    </xdr:from>
    <xdr:to>
      <xdr:col>81</xdr:col>
      <xdr:colOff>50800</xdr:colOff>
      <xdr:row>83</xdr:row>
      <xdr:rowOff>109945</xdr:rowOff>
    </xdr:to>
    <xdr:cxnSp macro="">
      <xdr:nvCxnSpPr>
        <xdr:cNvPr id="469" name="直線コネクタ 468"/>
        <xdr:cNvCxnSpPr/>
      </xdr:nvCxnSpPr>
      <xdr:spPr>
        <a:xfrm flipV="1">
          <a:off x="14592300" y="143239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34652</xdr:rowOff>
    </xdr:from>
    <xdr:to>
      <xdr:col>72</xdr:col>
      <xdr:colOff>38100</xdr:colOff>
      <xdr:row>83</xdr:row>
      <xdr:rowOff>136252</xdr:rowOff>
    </xdr:to>
    <xdr:sp macro="" textlink="">
      <xdr:nvSpPr>
        <xdr:cNvPr id="470" name="楕円 469"/>
        <xdr:cNvSpPr/>
      </xdr:nvSpPr>
      <xdr:spPr>
        <a:xfrm>
          <a:off x="13652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85452</xdr:rowOff>
    </xdr:from>
    <xdr:to>
      <xdr:col>76</xdr:col>
      <xdr:colOff>114300</xdr:colOff>
      <xdr:row>83</xdr:row>
      <xdr:rowOff>109945</xdr:rowOff>
    </xdr:to>
    <xdr:cxnSp macro="">
      <xdr:nvCxnSpPr>
        <xdr:cNvPr id="471" name="直線コネクタ 470"/>
        <xdr:cNvCxnSpPr/>
      </xdr:nvCxnSpPr>
      <xdr:spPr>
        <a:xfrm>
          <a:off x="13703300" y="143158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122827</xdr:rowOff>
    </xdr:from>
    <xdr:to>
      <xdr:col>67</xdr:col>
      <xdr:colOff>101600</xdr:colOff>
      <xdr:row>84</xdr:row>
      <xdr:rowOff>52977</xdr:rowOff>
    </xdr:to>
    <xdr:sp macro="" textlink="">
      <xdr:nvSpPr>
        <xdr:cNvPr id="472" name="楕円 471"/>
        <xdr:cNvSpPr/>
      </xdr:nvSpPr>
      <xdr:spPr>
        <a:xfrm>
          <a:off x="12763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85452</xdr:rowOff>
    </xdr:from>
    <xdr:to>
      <xdr:col>71</xdr:col>
      <xdr:colOff>177800</xdr:colOff>
      <xdr:row>84</xdr:row>
      <xdr:rowOff>2177</xdr:rowOff>
    </xdr:to>
    <xdr:cxnSp macro="">
      <xdr:nvCxnSpPr>
        <xdr:cNvPr id="473" name="直線コネクタ 472"/>
        <xdr:cNvCxnSpPr/>
      </xdr:nvCxnSpPr>
      <xdr:spPr>
        <a:xfrm flipV="1">
          <a:off x="12814300" y="1431580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4"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475"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76"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477"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135545</xdr:rowOff>
    </xdr:from>
    <xdr:ext cx="405111" cy="259045"/>
    <xdr:sp macro="" textlink="">
      <xdr:nvSpPr>
        <xdr:cNvPr id="478" name="n_1mainValue【消防施設】&#10;有形固定資産減価償却率"/>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479" name="n_2mainValue【消防施設】&#10;有形固定資産減価償却率"/>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127379</xdr:rowOff>
    </xdr:from>
    <xdr:ext cx="405111" cy="259045"/>
    <xdr:sp macro="" textlink="">
      <xdr:nvSpPr>
        <xdr:cNvPr id="480" name="n_3mainValue【消防施設】&#10;有形固定資産減価償却率"/>
        <xdr:cNvSpPr txBox="1"/>
      </xdr:nvSpPr>
      <xdr:spPr>
        <a:xfrm>
          <a:off x="13500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44104</xdr:rowOff>
    </xdr:from>
    <xdr:ext cx="405111" cy="259045"/>
    <xdr:sp macro="" textlink="">
      <xdr:nvSpPr>
        <xdr:cNvPr id="481" name="n_4mainValue【消防施設】&#10;有形固定資産減価償却率"/>
        <xdr:cNvSpPr txBox="1"/>
      </xdr:nvSpPr>
      <xdr:spPr>
        <a:xfrm>
          <a:off x="12611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07" name="直線コネクタ 506"/>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8"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9" name="直線コネクタ 508"/>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10"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11" name="直線コネクタ 510"/>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17325</xdr:rowOff>
    </xdr:from>
    <xdr:ext cx="469744" cy="259045"/>
    <xdr:sp macro="" textlink="">
      <xdr:nvSpPr>
        <xdr:cNvPr id="512" name="【消防施設】&#10;一人当たり面積平均値テキスト"/>
        <xdr:cNvSpPr txBox="1"/>
      </xdr:nvSpPr>
      <xdr:spPr>
        <a:xfrm>
          <a:off x="22199600" y="14762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13" name="フローチャート: 判断 512"/>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14" name="フローチャート: 判断 513"/>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15" name="フローチャート: 判断 514"/>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6" name="フローチャート: 判断 515"/>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17" name="フローチャート: 判断 516"/>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20610</xdr:rowOff>
    </xdr:from>
    <xdr:to>
      <xdr:col>116</xdr:col>
      <xdr:colOff>114300</xdr:colOff>
      <xdr:row>86</xdr:row>
      <xdr:rowOff>122210</xdr:rowOff>
    </xdr:to>
    <xdr:sp macro="" textlink="">
      <xdr:nvSpPr>
        <xdr:cNvPr id="523" name="楕円 522"/>
        <xdr:cNvSpPr/>
      </xdr:nvSpPr>
      <xdr:spPr>
        <a:xfrm>
          <a:off x="22110700" y="147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151437</xdr:rowOff>
    </xdr:from>
    <xdr:ext cx="469744" cy="259045"/>
    <xdr:sp macro="" textlink="">
      <xdr:nvSpPr>
        <xdr:cNvPr id="524" name="【消防施設】&#10;一人当たり面積該当値テキスト"/>
        <xdr:cNvSpPr txBox="1"/>
      </xdr:nvSpPr>
      <xdr:spPr>
        <a:xfrm>
          <a:off x="22199600" y="145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25183</xdr:rowOff>
    </xdr:from>
    <xdr:to>
      <xdr:col>112</xdr:col>
      <xdr:colOff>38100</xdr:colOff>
      <xdr:row>86</xdr:row>
      <xdr:rowOff>126783</xdr:rowOff>
    </xdr:to>
    <xdr:sp macro="" textlink="">
      <xdr:nvSpPr>
        <xdr:cNvPr id="525" name="楕円 524"/>
        <xdr:cNvSpPr/>
      </xdr:nvSpPr>
      <xdr:spPr>
        <a:xfrm>
          <a:off x="21272500" y="147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71410</xdr:rowOff>
    </xdr:from>
    <xdr:to>
      <xdr:col>116</xdr:col>
      <xdr:colOff>63500</xdr:colOff>
      <xdr:row>86</xdr:row>
      <xdr:rowOff>75983</xdr:rowOff>
    </xdr:to>
    <xdr:cxnSp macro="">
      <xdr:nvCxnSpPr>
        <xdr:cNvPr id="526" name="直線コネクタ 525"/>
        <xdr:cNvCxnSpPr/>
      </xdr:nvCxnSpPr>
      <xdr:spPr>
        <a:xfrm flipV="1">
          <a:off x="21323300" y="14816110"/>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28448</xdr:rowOff>
    </xdr:from>
    <xdr:to>
      <xdr:col>107</xdr:col>
      <xdr:colOff>101600</xdr:colOff>
      <xdr:row>86</xdr:row>
      <xdr:rowOff>130048</xdr:rowOff>
    </xdr:to>
    <xdr:sp macro="" textlink="">
      <xdr:nvSpPr>
        <xdr:cNvPr id="527" name="楕円 526"/>
        <xdr:cNvSpPr/>
      </xdr:nvSpPr>
      <xdr:spPr>
        <a:xfrm>
          <a:off x="20383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75983</xdr:rowOff>
    </xdr:from>
    <xdr:to>
      <xdr:col>111</xdr:col>
      <xdr:colOff>177800</xdr:colOff>
      <xdr:row>86</xdr:row>
      <xdr:rowOff>79248</xdr:rowOff>
    </xdr:to>
    <xdr:cxnSp macro="">
      <xdr:nvCxnSpPr>
        <xdr:cNvPr id="528" name="直線コネクタ 527"/>
        <xdr:cNvCxnSpPr/>
      </xdr:nvCxnSpPr>
      <xdr:spPr>
        <a:xfrm flipV="1">
          <a:off x="20434300" y="1482068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28775</xdr:rowOff>
    </xdr:from>
    <xdr:to>
      <xdr:col>102</xdr:col>
      <xdr:colOff>165100</xdr:colOff>
      <xdr:row>86</xdr:row>
      <xdr:rowOff>130375</xdr:rowOff>
    </xdr:to>
    <xdr:sp macro="" textlink="">
      <xdr:nvSpPr>
        <xdr:cNvPr id="529" name="楕円 528"/>
        <xdr:cNvSpPr/>
      </xdr:nvSpPr>
      <xdr:spPr>
        <a:xfrm>
          <a:off x="19494500" y="147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79248</xdr:rowOff>
    </xdr:from>
    <xdr:to>
      <xdr:col>107</xdr:col>
      <xdr:colOff>50800</xdr:colOff>
      <xdr:row>86</xdr:row>
      <xdr:rowOff>79575</xdr:rowOff>
    </xdr:to>
    <xdr:cxnSp macro="">
      <xdr:nvCxnSpPr>
        <xdr:cNvPr id="530" name="直線コネクタ 529"/>
        <xdr:cNvCxnSpPr/>
      </xdr:nvCxnSpPr>
      <xdr:spPr>
        <a:xfrm flipV="1">
          <a:off x="19545300" y="1482394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37266</xdr:rowOff>
    </xdr:from>
    <xdr:to>
      <xdr:col>98</xdr:col>
      <xdr:colOff>38100</xdr:colOff>
      <xdr:row>86</xdr:row>
      <xdr:rowOff>138866</xdr:rowOff>
    </xdr:to>
    <xdr:sp macro="" textlink="">
      <xdr:nvSpPr>
        <xdr:cNvPr id="531" name="楕円 530"/>
        <xdr:cNvSpPr/>
      </xdr:nvSpPr>
      <xdr:spPr>
        <a:xfrm>
          <a:off x="18605500" y="147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79575</xdr:rowOff>
    </xdr:from>
    <xdr:to>
      <xdr:col>102</xdr:col>
      <xdr:colOff>114300</xdr:colOff>
      <xdr:row>86</xdr:row>
      <xdr:rowOff>88066</xdr:rowOff>
    </xdr:to>
    <xdr:cxnSp macro="">
      <xdr:nvCxnSpPr>
        <xdr:cNvPr id="532" name="直線コネクタ 531"/>
        <xdr:cNvCxnSpPr/>
      </xdr:nvCxnSpPr>
      <xdr:spPr>
        <a:xfrm flipV="1">
          <a:off x="18656300" y="1482427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533" name="n_1aveValue【消防施設】&#10;一人当たり面積"/>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534" name="n_2aveValue【消防施設】&#10;一人当たり面積"/>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535"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536" name="n_4aveValue【消防施設】&#10;一人当たり面積"/>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143310</xdr:rowOff>
    </xdr:from>
    <xdr:ext cx="469744" cy="259045"/>
    <xdr:sp macro="" textlink="">
      <xdr:nvSpPr>
        <xdr:cNvPr id="537" name="n_1mainValue【消防施設】&#10;一人当たり面積"/>
        <xdr:cNvSpPr txBox="1"/>
      </xdr:nvSpPr>
      <xdr:spPr>
        <a:xfrm>
          <a:off x="21075727" y="1454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146575</xdr:rowOff>
    </xdr:from>
    <xdr:ext cx="469744" cy="259045"/>
    <xdr:sp macro="" textlink="">
      <xdr:nvSpPr>
        <xdr:cNvPr id="538" name="n_2mainValue【消防施設】&#10;一人当たり面積"/>
        <xdr:cNvSpPr txBox="1"/>
      </xdr:nvSpPr>
      <xdr:spPr>
        <a:xfrm>
          <a:off x="20199427" y="145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146902</xdr:rowOff>
    </xdr:from>
    <xdr:ext cx="469744" cy="259045"/>
    <xdr:sp macro="" textlink="">
      <xdr:nvSpPr>
        <xdr:cNvPr id="539" name="n_3mainValue【消防施設】&#10;一人当たり面積"/>
        <xdr:cNvSpPr txBox="1"/>
      </xdr:nvSpPr>
      <xdr:spPr>
        <a:xfrm>
          <a:off x="19310427" y="145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155393</xdr:rowOff>
    </xdr:from>
    <xdr:ext cx="469744" cy="259045"/>
    <xdr:sp macro="" textlink="">
      <xdr:nvSpPr>
        <xdr:cNvPr id="540" name="n_4mainValue【消防施設】&#10;一人当たり面積"/>
        <xdr:cNvSpPr txBox="1"/>
      </xdr:nvSpPr>
      <xdr:spPr>
        <a:xfrm>
          <a:off x="18421427" y="1455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6" name="直線コネクタ 56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69"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70" name="直線コネクタ 56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571" name="【庁舎】&#10;有形固定資産減価償却率平均値テキスト"/>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572" name="フローチャート: 判断 571"/>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573" name="フローチャート: 判断 572"/>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74" name="フローチャート: 判断 573"/>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575" name="フローチャート: 判断 574"/>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576" name="フローチャート: 判断 575"/>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12337</xdr:rowOff>
    </xdr:from>
    <xdr:to>
      <xdr:col>85</xdr:col>
      <xdr:colOff>177800</xdr:colOff>
      <xdr:row>101</xdr:row>
      <xdr:rowOff>113937</xdr:rowOff>
    </xdr:to>
    <xdr:sp macro="" textlink="">
      <xdr:nvSpPr>
        <xdr:cNvPr id="582" name="楕円 581"/>
        <xdr:cNvSpPr/>
      </xdr:nvSpPr>
      <xdr:spPr>
        <a:xfrm>
          <a:off x="162687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35214</xdr:rowOff>
    </xdr:from>
    <xdr:ext cx="405111" cy="259045"/>
    <xdr:sp macro="" textlink="">
      <xdr:nvSpPr>
        <xdr:cNvPr id="583" name="【庁舎】&#10;有形固定資産減価償却率該当値テキスト"/>
        <xdr:cNvSpPr txBox="1"/>
      </xdr:nvSpPr>
      <xdr:spPr>
        <a:xfrm>
          <a:off x="16357600" y="1718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584" name="楕円 583"/>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63137</xdr:rowOff>
    </xdr:to>
    <xdr:cxnSp macro="">
      <xdr:nvCxnSpPr>
        <xdr:cNvPr id="585" name="直線コネクタ 584"/>
        <xdr:cNvCxnSpPr/>
      </xdr:nvCxnSpPr>
      <xdr:spPr>
        <a:xfrm>
          <a:off x="15481300" y="1731917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586" name="楕円 585"/>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101</xdr:row>
      <xdr:rowOff>2721</xdr:rowOff>
    </xdr:to>
    <xdr:cxnSp macro="">
      <xdr:nvCxnSpPr>
        <xdr:cNvPr id="587" name="直線コネクタ 586"/>
        <xdr:cNvCxnSpPr/>
      </xdr:nvCxnSpPr>
      <xdr:spPr>
        <a:xfrm>
          <a:off x="14592300" y="17253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xdr:rowOff>
    </xdr:from>
    <xdr:to>
      <xdr:col>72</xdr:col>
      <xdr:colOff>38100</xdr:colOff>
      <xdr:row>100</xdr:row>
      <xdr:rowOff>102507</xdr:rowOff>
    </xdr:to>
    <xdr:sp macro="" textlink="">
      <xdr:nvSpPr>
        <xdr:cNvPr id="588" name="楕円 587"/>
        <xdr:cNvSpPr/>
      </xdr:nvSpPr>
      <xdr:spPr>
        <a:xfrm>
          <a:off x="13652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51707</xdr:rowOff>
    </xdr:from>
    <xdr:to>
      <xdr:col>76</xdr:col>
      <xdr:colOff>114300</xdr:colOff>
      <xdr:row>100</xdr:row>
      <xdr:rowOff>108857</xdr:rowOff>
    </xdr:to>
    <xdr:cxnSp macro="">
      <xdr:nvCxnSpPr>
        <xdr:cNvPr id="589" name="直線コネクタ 588"/>
        <xdr:cNvCxnSpPr/>
      </xdr:nvCxnSpPr>
      <xdr:spPr>
        <a:xfrm>
          <a:off x="13703300" y="171967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136434</xdr:rowOff>
    </xdr:from>
    <xdr:to>
      <xdr:col>67</xdr:col>
      <xdr:colOff>101600</xdr:colOff>
      <xdr:row>100</xdr:row>
      <xdr:rowOff>66584</xdr:rowOff>
    </xdr:to>
    <xdr:sp macro="" textlink="">
      <xdr:nvSpPr>
        <xdr:cNvPr id="590" name="楕円 589"/>
        <xdr:cNvSpPr/>
      </xdr:nvSpPr>
      <xdr:spPr>
        <a:xfrm>
          <a:off x="12763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15784</xdr:rowOff>
    </xdr:from>
    <xdr:to>
      <xdr:col>71</xdr:col>
      <xdr:colOff>177800</xdr:colOff>
      <xdr:row>100</xdr:row>
      <xdr:rowOff>51707</xdr:rowOff>
    </xdr:to>
    <xdr:cxnSp macro="">
      <xdr:nvCxnSpPr>
        <xdr:cNvPr id="591" name="直線コネクタ 590"/>
        <xdr:cNvCxnSpPr/>
      </xdr:nvCxnSpPr>
      <xdr:spPr>
        <a:xfrm>
          <a:off x="12814300" y="17160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592" name="n_1aveValue【庁舎】&#10;有形固定資産減価償却率"/>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593" name="n_2ave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594" name="n_3aveValue【庁舎】&#10;有形固定資産減価償却率"/>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595" name="n_4aveValue【庁舎】&#10;有形固定資産減価償却率"/>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596" name="n_1mainValue【庁舎】&#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597" name="n_2mainValue【庁舎】&#10;有形固定資産減価償却率"/>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119034</xdr:rowOff>
    </xdr:from>
    <xdr:ext cx="340478" cy="259045"/>
    <xdr:sp macro="" textlink="">
      <xdr:nvSpPr>
        <xdr:cNvPr id="598" name="n_3mainValue【庁舎】&#10;有形固定資産減価償却率"/>
        <xdr:cNvSpPr txBox="1"/>
      </xdr:nvSpPr>
      <xdr:spPr>
        <a:xfrm>
          <a:off x="135330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83111</xdr:rowOff>
    </xdr:from>
    <xdr:ext cx="340478" cy="259045"/>
    <xdr:sp macro="" textlink="">
      <xdr:nvSpPr>
        <xdr:cNvPr id="599" name="n_4mainValue【庁舎】&#10;有形固定資産減価償却率"/>
        <xdr:cNvSpPr txBox="1"/>
      </xdr:nvSpPr>
      <xdr:spPr>
        <a:xfrm>
          <a:off x="12644061" y="1688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10" name="直線コネクタ 60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11" name="テキスト ボックス 61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12" name="直線コネクタ 61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3" name="テキスト ボックス 61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14" name="直線コネクタ 61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15" name="テキスト ボックス 61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18" name="直線コネクタ 61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19" name="テキスト ボックス 61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20" name="直線コネクタ 61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21" name="テキスト ボックス 62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22" name="直線コネクタ 62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23" name="テキスト ボックス 62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627" name="直線コネクタ 626"/>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628"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629" name="直線コネクタ 628"/>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630"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631" name="直線コネクタ 630"/>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632" name="【庁舎】&#10;一人当たり面積平均値テキスト"/>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633" name="フローチャート: 判断 632"/>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634" name="フローチャート: 判断 633"/>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35" name="フローチャート: 判断 634"/>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636" name="フローチャート: 判断 635"/>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637" name="フローチャート: 判断 636"/>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161607</xdr:rowOff>
    </xdr:from>
    <xdr:to>
      <xdr:col>116</xdr:col>
      <xdr:colOff>114300</xdr:colOff>
      <xdr:row>107</xdr:row>
      <xdr:rowOff>91757</xdr:rowOff>
    </xdr:to>
    <xdr:sp macro="" textlink="">
      <xdr:nvSpPr>
        <xdr:cNvPr id="643" name="楕円 642"/>
        <xdr:cNvSpPr/>
      </xdr:nvSpPr>
      <xdr:spPr>
        <a:xfrm>
          <a:off x="22110700" y="183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140034</xdr:rowOff>
    </xdr:from>
    <xdr:ext cx="469744" cy="259045"/>
    <xdr:sp macro="" textlink="">
      <xdr:nvSpPr>
        <xdr:cNvPr id="644" name="【庁舎】&#10;一人当たり面積該当値テキスト"/>
        <xdr:cNvSpPr txBox="1"/>
      </xdr:nvSpPr>
      <xdr:spPr>
        <a:xfrm>
          <a:off x="22199600" y="1831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636</xdr:rowOff>
    </xdr:from>
    <xdr:to>
      <xdr:col>112</xdr:col>
      <xdr:colOff>38100</xdr:colOff>
      <xdr:row>107</xdr:row>
      <xdr:rowOff>102236</xdr:rowOff>
    </xdr:to>
    <xdr:sp macro="" textlink="">
      <xdr:nvSpPr>
        <xdr:cNvPr id="645" name="楕円 644"/>
        <xdr:cNvSpPr/>
      </xdr:nvSpPr>
      <xdr:spPr>
        <a:xfrm>
          <a:off x="21272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40957</xdr:rowOff>
    </xdr:from>
    <xdr:to>
      <xdr:col>116</xdr:col>
      <xdr:colOff>63500</xdr:colOff>
      <xdr:row>107</xdr:row>
      <xdr:rowOff>51436</xdr:rowOff>
    </xdr:to>
    <xdr:cxnSp macro="">
      <xdr:nvCxnSpPr>
        <xdr:cNvPr id="646" name="直線コネクタ 645"/>
        <xdr:cNvCxnSpPr/>
      </xdr:nvCxnSpPr>
      <xdr:spPr>
        <a:xfrm flipV="1">
          <a:off x="21323300" y="18386107"/>
          <a:ext cx="8382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11113</xdr:rowOff>
    </xdr:from>
    <xdr:to>
      <xdr:col>107</xdr:col>
      <xdr:colOff>101600</xdr:colOff>
      <xdr:row>107</xdr:row>
      <xdr:rowOff>112713</xdr:rowOff>
    </xdr:to>
    <xdr:sp macro="" textlink="">
      <xdr:nvSpPr>
        <xdr:cNvPr id="647" name="楕円 646"/>
        <xdr:cNvSpPr/>
      </xdr:nvSpPr>
      <xdr:spPr>
        <a:xfrm>
          <a:off x="203835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51436</xdr:rowOff>
    </xdr:from>
    <xdr:to>
      <xdr:col>111</xdr:col>
      <xdr:colOff>177800</xdr:colOff>
      <xdr:row>107</xdr:row>
      <xdr:rowOff>61913</xdr:rowOff>
    </xdr:to>
    <xdr:cxnSp macro="">
      <xdr:nvCxnSpPr>
        <xdr:cNvPr id="648" name="直線コネクタ 647"/>
        <xdr:cNvCxnSpPr/>
      </xdr:nvCxnSpPr>
      <xdr:spPr>
        <a:xfrm flipV="1">
          <a:off x="20434300" y="18396586"/>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20638</xdr:rowOff>
    </xdr:from>
    <xdr:to>
      <xdr:col>102</xdr:col>
      <xdr:colOff>165100</xdr:colOff>
      <xdr:row>107</xdr:row>
      <xdr:rowOff>122238</xdr:rowOff>
    </xdr:to>
    <xdr:sp macro="" textlink="">
      <xdr:nvSpPr>
        <xdr:cNvPr id="649" name="楕円 648"/>
        <xdr:cNvSpPr/>
      </xdr:nvSpPr>
      <xdr:spPr>
        <a:xfrm>
          <a:off x="19494500" y="183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61913</xdr:rowOff>
    </xdr:from>
    <xdr:to>
      <xdr:col>107</xdr:col>
      <xdr:colOff>50800</xdr:colOff>
      <xdr:row>107</xdr:row>
      <xdr:rowOff>71438</xdr:rowOff>
    </xdr:to>
    <xdr:cxnSp macro="">
      <xdr:nvCxnSpPr>
        <xdr:cNvPr id="650" name="直線コネクタ 649"/>
        <xdr:cNvCxnSpPr/>
      </xdr:nvCxnSpPr>
      <xdr:spPr>
        <a:xfrm flipV="1">
          <a:off x="19545300" y="1840706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166370</xdr:rowOff>
    </xdr:from>
    <xdr:to>
      <xdr:col>98</xdr:col>
      <xdr:colOff>38100</xdr:colOff>
      <xdr:row>107</xdr:row>
      <xdr:rowOff>96520</xdr:rowOff>
    </xdr:to>
    <xdr:sp macro="" textlink="">
      <xdr:nvSpPr>
        <xdr:cNvPr id="651" name="楕円 650"/>
        <xdr:cNvSpPr/>
      </xdr:nvSpPr>
      <xdr:spPr>
        <a:xfrm>
          <a:off x="18605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45720</xdr:rowOff>
    </xdr:from>
    <xdr:to>
      <xdr:col>102</xdr:col>
      <xdr:colOff>114300</xdr:colOff>
      <xdr:row>107</xdr:row>
      <xdr:rowOff>71438</xdr:rowOff>
    </xdr:to>
    <xdr:cxnSp macro="">
      <xdr:nvCxnSpPr>
        <xdr:cNvPr id="652" name="直線コネクタ 651"/>
        <xdr:cNvCxnSpPr/>
      </xdr:nvCxnSpPr>
      <xdr:spPr>
        <a:xfrm>
          <a:off x="18656300" y="1839087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653" name="n_1aveValue【庁舎】&#10;一人当たり面積"/>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654" name="n_2aveValue【庁舎】&#10;一人当たり面積"/>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655" name="n_3aveValue【庁舎】&#10;一人当たり面積"/>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656" name="n_4aveValue【庁舎】&#10;一人当たり面積"/>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93363</xdr:rowOff>
    </xdr:from>
    <xdr:ext cx="469744" cy="259045"/>
    <xdr:sp macro="" textlink="">
      <xdr:nvSpPr>
        <xdr:cNvPr id="657" name="n_1mainValue【庁舎】&#10;一人当たり面積"/>
        <xdr:cNvSpPr txBox="1"/>
      </xdr:nvSpPr>
      <xdr:spPr>
        <a:xfrm>
          <a:off x="210757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103840</xdr:rowOff>
    </xdr:from>
    <xdr:ext cx="469744" cy="259045"/>
    <xdr:sp macro="" textlink="">
      <xdr:nvSpPr>
        <xdr:cNvPr id="658" name="n_2mainValue【庁舎】&#10;一人当たり面積"/>
        <xdr:cNvSpPr txBox="1"/>
      </xdr:nvSpPr>
      <xdr:spPr>
        <a:xfrm>
          <a:off x="20199427" y="184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113365</xdr:rowOff>
    </xdr:from>
    <xdr:ext cx="469744" cy="259045"/>
    <xdr:sp macro="" textlink="">
      <xdr:nvSpPr>
        <xdr:cNvPr id="659" name="n_3mainValue【庁舎】&#10;一人当たり面積"/>
        <xdr:cNvSpPr txBox="1"/>
      </xdr:nvSpPr>
      <xdr:spPr>
        <a:xfrm>
          <a:off x="19310427" y="1845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87647</xdr:rowOff>
    </xdr:from>
    <xdr:ext cx="469744" cy="259045"/>
    <xdr:sp macro="" textlink="">
      <xdr:nvSpPr>
        <xdr:cNvPr id="660" name="n_4mainValue【庁舎】&#10;一人当たり面積"/>
        <xdr:cNvSpPr txBox="1"/>
      </xdr:nvSpPr>
      <xdr:spPr>
        <a:xfrm>
          <a:off x="18421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年度の有形固定資産減価償却率について、類似団体と比較すると</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消防</a:t>
          </a:r>
          <a:r>
            <a:rPr kumimoji="1" lang="ja-JP" altLang="en-US" sz="1100">
              <a:solidFill>
                <a:schemeClr val="dk1"/>
              </a:solidFill>
              <a:effectLst/>
              <a:latin typeface="+mn-lt"/>
              <a:ea typeface="+mn-ea"/>
              <a:cs typeface="+mn-cs"/>
            </a:rPr>
            <a:t>施設の数値</a:t>
          </a:r>
          <a:r>
            <a:rPr kumimoji="1" lang="ja-JP" altLang="ja-JP" sz="1100">
              <a:solidFill>
                <a:schemeClr val="dk1"/>
              </a:solidFill>
              <a:effectLst/>
              <a:latin typeface="+mn-lt"/>
              <a:ea typeface="+mn-ea"/>
              <a:cs typeface="+mn-cs"/>
            </a:rPr>
            <a:t>が高く老朽化が進んでいる</a:t>
          </a:r>
          <a:r>
            <a:rPr kumimoji="1" lang="ja-JP" altLang="en-US" sz="1100">
              <a:solidFill>
                <a:schemeClr val="dk1"/>
              </a:solidFill>
              <a:effectLst/>
              <a:latin typeface="+mn-lt"/>
              <a:ea typeface="+mn-ea"/>
              <a:cs typeface="+mn-cs"/>
            </a:rPr>
            <a:t>が、一般廃棄物処理施設については町内</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か所のため、修繕を行いながら維持管理に努める</a:t>
          </a:r>
          <a:r>
            <a:rPr kumimoji="1" lang="ja-JP" altLang="ja-JP" sz="1100">
              <a:solidFill>
                <a:schemeClr val="dk1"/>
              </a:solidFill>
              <a:effectLst/>
              <a:latin typeface="+mn-lt"/>
              <a:ea typeface="+mn-ea"/>
              <a:cs typeface="+mn-cs"/>
            </a:rPr>
            <a:t>。また、人口減少等により、年々消防団員も減っている中、一人当たり面積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類似団体と比較して大きいことから、今後、消防屯所</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統廃合を含めた検討が必要である。</a:t>
          </a:r>
          <a:endParaRPr lang="ja-JP" altLang="ja-JP" sz="1400">
            <a:effectLst/>
          </a:endParaRPr>
        </a:p>
        <a:p>
          <a:r>
            <a:rPr kumimoji="1" lang="ja-JP" altLang="ja-JP" sz="1100">
              <a:solidFill>
                <a:schemeClr val="dk1"/>
              </a:solidFill>
              <a:effectLst/>
              <a:latin typeface="+mn-lt"/>
              <a:ea typeface="+mn-ea"/>
              <a:cs typeface="+mn-cs"/>
            </a:rPr>
            <a:t>体育館・プール及び保健センターでは類似団体内平均値を下回っており、比較的老朽化は進んでいない。保健センターの一人当たり面積は、類似団体と比較して小さいが、特に支障</a:t>
          </a:r>
          <a:r>
            <a:rPr kumimoji="1" lang="ja-JP" altLang="en-US" sz="1100">
              <a:solidFill>
                <a:schemeClr val="dk1"/>
              </a:solidFill>
              <a:effectLst/>
              <a:latin typeface="+mn-lt"/>
              <a:ea typeface="+mn-ea"/>
              <a:cs typeface="+mn-cs"/>
            </a:rPr>
            <a:t>はない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庁舎については、旧本庁舎が震災により被災し、使用不可とされたことから、平成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年度に本庁舎を新築したところであるため、類似団体と比較して著しく低い数値となっている。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12,632
12,494
127.70
11,828,713
11,061,159
452,732
4,340,283
7,898,936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と比べ基準財政需要額と基準財政収入額が共に増加となったが、基準財政需要額の増加率が大きかったため財政力指数が下がることとなった。これらは会計年度任用職員の地方負担増に対する措置や、庁舎建設事業の事業費補正増加の影響を受け上昇したことが影響した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今後の人口減少や認定こども園整備事業を始めとする大型事業を実施する中で上昇すると考えられる公債費に注視し、行政の効率化を進めていく必要がある。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111337</xdr:rowOff>
    </xdr:to>
    <xdr:cxnSp macro="">
      <xdr:nvCxnSpPr>
        <xdr:cNvPr id="68" name="直線コネクタ 67"/>
        <xdr:cNvCxnSpPr/>
      </xdr:nvCxnSpPr>
      <xdr:spPr>
        <a:xfrm>
          <a:off x="4114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103294</xdr:rowOff>
    </xdr:to>
    <xdr:cxnSp macro="">
      <xdr:nvCxnSpPr>
        <xdr:cNvPr id="71" name="直線コネクタ 70"/>
        <xdr:cNvCxnSpPr/>
      </xdr:nvCxnSpPr>
      <xdr:spPr>
        <a:xfrm>
          <a:off x="3225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111337</xdr:rowOff>
    </xdr:to>
    <xdr:cxnSp macro="">
      <xdr:nvCxnSpPr>
        <xdr:cNvPr id="74" name="直線コネクタ 73"/>
        <xdr:cNvCxnSpPr/>
      </xdr:nvCxnSpPr>
      <xdr:spPr>
        <a:xfrm flipV="1">
          <a:off x="2336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111337</xdr:rowOff>
    </xdr:from>
    <xdr:to>
      <xdr:col>11</xdr:col>
      <xdr:colOff>31750</xdr:colOff>
      <xdr:row>43</xdr:row>
      <xdr:rowOff>127423</xdr:rowOff>
    </xdr:to>
    <xdr:cxnSp macro="">
      <xdr:nvCxnSpPr>
        <xdr:cNvPr id="77" name="直線コネクタ 76"/>
        <xdr:cNvCxnSpPr/>
      </xdr:nvCxnSpPr>
      <xdr:spPr>
        <a:xfrm flipV="1">
          <a:off x="1447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135061</xdr:rowOff>
    </xdr:from>
    <xdr:ext cx="762000" cy="259045"/>
    <xdr:sp macro="" textlink="">
      <xdr:nvSpPr>
        <xdr:cNvPr id="88" name="財政力該当値テキスト"/>
        <xdr:cNvSpPr txBox="1"/>
      </xdr:nvSpPr>
      <xdr:spPr>
        <a:xfrm>
          <a:off x="5041900" y="73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90" name="テキスト ボックス 89"/>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52494</xdr:rowOff>
    </xdr:from>
    <xdr:to>
      <xdr:col>15</xdr:col>
      <xdr:colOff>133350</xdr:colOff>
      <xdr:row>43</xdr:row>
      <xdr:rowOff>154094</xdr:rowOff>
    </xdr:to>
    <xdr:sp macro="" textlink="">
      <xdr:nvSpPr>
        <xdr:cNvPr id="91" name="楕円 90"/>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92" name="テキスト ボックス 91"/>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60537</xdr:rowOff>
    </xdr:from>
    <xdr:to>
      <xdr:col>11</xdr:col>
      <xdr:colOff>82550</xdr:colOff>
      <xdr:row>43</xdr:row>
      <xdr:rowOff>162137</xdr:rowOff>
    </xdr:to>
    <xdr:sp macro="" textlink="">
      <xdr:nvSpPr>
        <xdr:cNvPr id="93" name="楕円 92"/>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146914</xdr:rowOff>
    </xdr:from>
    <xdr:ext cx="762000" cy="259045"/>
    <xdr:sp macro="" textlink="">
      <xdr:nvSpPr>
        <xdr:cNvPr id="94" name="テキスト ボックス 93"/>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96" name="テキスト ボックス 95"/>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ポイント減少したように平成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年度以降の高止まりしていた水準から改善することとなった。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これは、分母となる歳入の経常一般財源の額が普通交付税の伸びに伴い上昇したことに対し、分子となる歳出での経常一般財源が抑制されたことが要因となっている。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の年齢の偏りによる人件費の増加や大型事業の財源となる起債の影響による公債費の増加に対して、人員の適正化や繰上償還の計画的実施などによりさらなる改善を進める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63</xdr:row>
      <xdr:rowOff>114300</xdr:rowOff>
    </xdr:to>
    <xdr:cxnSp macro="">
      <xdr:nvCxnSpPr>
        <xdr:cNvPr id="131" name="直線コネクタ 130"/>
        <xdr:cNvCxnSpPr/>
      </xdr:nvCxnSpPr>
      <xdr:spPr>
        <a:xfrm flipV="1">
          <a:off x="4114800" y="10569787"/>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114300</xdr:rowOff>
    </xdr:to>
    <xdr:cxnSp macro="">
      <xdr:nvCxnSpPr>
        <xdr:cNvPr id="134" name="直線コネクタ 133"/>
        <xdr:cNvCxnSpPr/>
      </xdr:nvCxnSpPr>
      <xdr:spPr>
        <a:xfrm>
          <a:off x="3225800" y="1084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98213</xdr:rowOff>
    </xdr:to>
    <xdr:cxnSp macro="">
      <xdr:nvCxnSpPr>
        <xdr:cNvPr id="137" name="直線コネクタ 136"/>
        <xdr:cNvCxnSpPr/>
      </xdr:nvCxnSpPr>
      <xdr:spPr>
        <a:xfrm flipV="1">
          <a:off x="2336800" y="1084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98213</xdr:rowOff>
    </xdr:to>
    <xdr:cxnSp macro="">
      <xdr:nvCxnSpPr>
        <xdr:cNvPr id="140" name="直線コネクタ 139"/>
        <xdr:cNvCxnSpPr/>
      </xdr:nvCxnSpPr>
      <xdr:spPr>
        <a:xfrm>
          <a:off x="1447800" y="1075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0" name="楕円 149"/>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1"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2" name="楕円 151"/>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3" name="テキスト ボックス 15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4" name="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5" name="テキスト ボックス 154"/>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6" name="楕円 155"/>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7" name="テキスト ボックス 156"/>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8" name="楕円 157"/>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59" name="テキスト ボックス 158"/>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主に物件費が要因となっており、震災後実施している除染対策業務や令和元年東日本台風による被害を受け実施している災害廃棄物処理の事業費が増加した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今後も新型コロナウイルス感染症に関連する物件費の増加が見込まれるため、経常的となっている支出を見直し等により抑制すべき支出を見極めていく必要があると考えられる。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22940</xdr:rowOff>
    </xdr:from>
    <xdr:to>
      <xdr:col>23</xdr:col>
      <xdr:colOff>133350</xdr:colOff>
      <xdr:row>83</xdr:row>
      <xdr:rowOff>103139</xdr:rowOff>
    </xdr:to>
    <xdr:cxnSp macro="">
      <xdr:nvCxnSpPr>
        <xdr:cNvPr id="194" name="直線コネクタ 193"/>
        <xdr:cNvCxnSpPr/>
      </xdr:nvCxnSpPr>
      <xdr:spPr>
        <a:xfrm>
          <a:off x="4114800" y="14253290"/>
          <a:ext cx="838200" cy="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118845</xdr:rowOff>
    </xdr:from>
    <xdr:to>
      <xdr:col>19</xdr:col>
      <xdr:colOff>133350</xdr:colOff>
      <xdr:row>83</xdr:row>
      <xdr:rowOff>22940</xdr:rowOff>
    </xdr:to>
    <xdr:cxnSp macro="">
      <xdr:nvCxnSpPr>
        <xdr:cNvPr id="197" name="直線コネクタ 196"/>
        <xdr:cNvCxnSpPr/>
      </xdr:nvCxnSpPr>
      <xdr:spPr>
        <a:xfrm>
          <a:off x="3225800" y="14177745"/>
          <a:ext cx="889000" cy="7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118845</xdr:rowOff>
    </xdr:from>
    <xdr:to>
      <xdr:col>15</xdr:col>
      <xdr:colOff>82550</xdr:colOff>
      <xdr:row>84</xdr:row>
      <xdr:rowOff>73884</xdr:rowOff>
    </xdr:to>
    <xdr:cxnSp macro="">
      <xdr:nvCxnSpPr>
        <xdr:cNvPr id="200" name="直線コネクタ 199"/>
        <xdr:cNvCxnSpPr/>
      </xdr:nvCxnSpPr>
      <xdr:spPr>
        <a:xfrm flipV="1">
          <a:off x="2336800" y="14177745"/>
          <a:ext cx="889000" cy="2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73884</xdr:rowOff>
    </xdr:from>
    <xdr:to>
      <xdr:col>11</xdr:col>
      <xdr:colOff>31750</xdr:colOff>
      <xdr:row>85</xdr:row>
      <xdr:rowOff>58792</xdr:rowOff>
    </xdr:to>
    <xdr:cxnSp macro="">
      <xdr:nvCxnSpPr>
        <xdr:cNvPr id="203" name="直線コネクタ 202"/>
        <xdr:cNvCxnSpPr/>
      </xdr:nvCxnSpPr>
      <xdr:spPr>
        <a:xfrm flipV="1">
          <a:off x="1447800" y="14475684"/>
          <a:ext cx="889000" cy="1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52339</xdr:rowOff>
    </xdr:from>
    <xdr:to>
      <xdr:col>23</xdr:col>
      <xdr:colOff>184150</xdr:colOff>
      <xdr:row>83</xdr:row>
      <xdr:rowOff>153939</xdr:rowOff>
    </xdr:to>
    <xdr:sp macro="" textlink="">
      <xdr:nvSpPr>
        <xdr:cNvPr id="213" name="楕円 212"/>
        <xdr:cNvSpPr/>
      </xdr:nvSpPr>
      <xdr:spPr>
        <a:xfrm>
          <a:off x="4902200" y="142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24416</xdr:rowOff>
    </xdr:from>
    <xdr:ext cx="762000" cy="259045"/>
    <xdr:sp macro="" textlink="">
      <xdr:nvSpPr>
        <xdr:cNvPr id="214" name="人件費・物件費等の状況該当値テキスト"/>
        <xdr:cNvSpPr txBox="1"/>
      </xdr:nvSpPr>
      <xdr:spPr>
        <a:xfrm>
          <a:off x="5041900" y="142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143590</xdr:rowOff>
    </xdr:from>
    <xdr:to>
      <xdr:col>19</xdr:col>
      <xdr:colOff>184150</xdr:colOff>
      <xdr:row>83</xdr:row>
      <xdr:rowOff>73740</xdr:rowOff>
    </xdr:to>
    <xdr:sp macro="" textlink="">
      <xdr:nvSpPr>
        <xdr:cNvPr id="215" name="楕円 214"/>
        <xdr:cNvSpPr/>
      </xdr:nvSpPr>
      <xdr:spPr>
        <a:xfrm>
          <a:off x="4064000" y="142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58517</xdr:rowOff>
    </xdr:from>
    <xdr:ext cx="736600" cy="259045"/>
    <xdr:sp macro="" textlink="">
      <xdr:nvSpPr>
        <xdr:cNvPr id="216" name="テキスト ボックス 215"/>
        <xdr:cNvSpPr txBox="1"/>
      </xdr:nvSpPr>
      <xdr:spPr>
        <a:xfrm>
          <a:off x="3733800" y="1428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68045</xdr:rowOff>
    </xdr:from>
    <xdr:to>
      <xdr:col>15</xdr:col>
      <xdr:colOff>133350</xdr:colOff>
      <xdr:row>82</xdr:row>
      <xdr:rowOff>169645</xdr:rowOff>
    </xdr:to>
    <xdr:sp macro="" textlink="">
      <xdr:nvSpPr>
        <xdr:cNvPr id="217" name="楕円 216"/>
        <xdr:cNvSpPr/>
      </xdr:nvSpPr>
      <xdr:spPr>
        <a:xfrm>
          <a:off x="3175000" y="141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154422</xdr:rowOff>
    </xdr:from>
    <xdr:ext cx="762000" cy="259045"/>
    <xdr:sp macro="" textlink="">
      <xdr:nvSpPr>
        <xdr:cNvPr id="218" name="テキスト ボックス 217"/>
        <xdr:cNvSpPr txBox="1"/>
      </xdr:nvSpPr>
      <xdr:spPr>
        <a:xfrm>
          <a:off x="2844800" y="1421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23084</xdr:rowOff>
    </xdr:from>
    <xdr:to>
      <xdr:col>11</xdr:col>
      <xdr:colOff>82550</xdr:colOff>
      <xdr:row>84</xdr:row>
      <xdr:rowOff>124684</xdr:rowOff>
    </xdr:to>
    <xdr:sp macro="" textlink="">
      <xdr:nvSpPr>
        <xdr:cNvPr id="219" name="楕円 218"/>
        <xdr:cNvSpPr/>
      </xdr:nvSpPr>
      <xdr:spPr>
        <a:xfrm>
          <a:off x="2286000" y="144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109461</xdr:rowOff>
    </xdr:from>
    <xdr:ext cx="762000" cy="259045"/>
    <xdr:sp macro="" textlink="">
      <xdr:nvSpPr>
        <xdr:cNvPr id="220" name="テキスト ボックス 219"/>
        <xdr:cNvSpPr txBox="1"/>
      </xdr:nvSpPr>
      <xdr:spPr>
        <a:xfrm>
          <a:off x="1955800" y="1451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7992</xdr:rowOff>
    </xdr:from>
    <xdr:to>
      <xdr:col>7</xdr:col>
      <xdr:colOff>31750</xdr:colOff>
      <xdr:row>85</xdr:row>
      <xdr:rowOff>109592</xdr:rowOff>
    </xdr:to>
    <xdr:sp macro="" textlink="">
      <xdr:nvSpPr>
        <xdr:cNvPr id="221" name="楕円 220"/>
        <xdr:cNvSpPr/>
      </xdr:nvSpPr>
      <xdr:spPr>
        <a:xfrm>
          <a:off x="1397000" y="145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94369</xdr:rowOff>
    </xdr:from>
    <xdr:ext cx="762000" cy="259045"/>
    <xdr:sp macro="" textlink="">
      <xdr:nvSpPr>
        <xdr:cNvPr id="222" name="テキスト ボックス 221"/>
        <xdr:cNvSpPr txBox="1"/>
      </xdr:nvSpPr>
      <xdr:spPr>
        <a:xfrm>
          <a:off x="1066800" y="146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年度が令和元年度と比較し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ポイント上昇した要因としては、管理職等へ昇給した職員及び永年勤続（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年勤続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職員に係る特別昇給が多かったためだと考えられる。</a:t>
          </a:r>
        </a:p>
        <a:p>
          <a:r>
            <a:rPr kumimoji="1" lang="ja-JP" altLang="en-US" sz="1300">
              <a:latin typeface="ＭＳ Ｐゴシック" panose="020B0600070205080204" pitchFamily="50" charset="-128"/>
              <a:ea typeface="ＭＳ Ｐゴシック" panose="020B0600070205080204" pitchFamily="50" charset="-128"/>
            </a:rPr>
            <a:t>　また、職員数の当町においては職員の年齢の変化による階層の変化がラスパイレス指数へ大きく影響するため、今回の上昇も職員の年齢構成の変化がひとつの要因となっていると考えられる。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117828</xdr:rowOff>
    </xdr:to>
    <xdr:cxnSp macro="">
      <xdr:nvCxnSpPr>
        <xdr:cNvPr id="256" name="直線コネクタ 255"/>
        <xdr:cNvCxnSpPr/>
      </xdr:nvCxnSpPr>
      <xdr:spPr>
        <a:xfrm>
          <a:off x="16179800" y="149669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40216</xdr:rowOff>
    </xdr:to>
    <xdr:cxnSp macro="">
      <xdr:nvCxnSpPr>
        <xdr:cNvPr id="259" name="直線コネクタ 258"/>
        <xdr:cNvCxnSpPr/>
      </xdr:nvCxnSpPr>
      <xdr:spPr>
        <a:xfrm flipV="1">
          <a:off x="15290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160866</xdr:rowOff>
    </xdr:to>
    <xdr:cxnSp macro="">
      <xdr:nvCxnSpPr>
        <xdr:cNvPr id="262" name="直線コネクタ 261"/>
        <xdr:cNvCxnSpPr/>
      </xdr:nvCxnSpPr>
      <xdr:spPr>
        <a:xfrm flipV="1">
          <a:off x="14401800" y="151278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160866</xdr:rowOff>
    </xdr:to>
    <xdr:cxnSp macro="">
      <xdr:nvCxnSpPr>
        <xdr:cNvPr id="265" name="直線コネクタ 264"/>
        <xdr:cNvCxnSpPr/>
      </xdr:nvCxnSpPr>
      <xdr:spPr>
        <a:xfrm>
          <a:off x="13512800" y="151278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5" name="楕円 274"/>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6"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7" name="楕円 276"/>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8" name="テキスト ボックス 277"/>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9" name="楕円 278"/>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0" name="テキスト ボックス 279"/>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1" name="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2" name="テキスト ボックス 281"/>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3" name="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年度より開始した「定員適正化計画」及び平成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年度からの「川俣町行政財政集中改革プラン」等により、退職者の補充をはじめ、事務事業の見直し、組織機構の簡素合理化及び民間への業務委託を行ったことにより平成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名であった職員数は平成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年度当初では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名まで減少している。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しかし、原子力災害対応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積極的な採用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若年層職員の割合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で今後数値の上昇が見込まれるため、令和２年度に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した定員適正化計画に沿っ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26549</xdr:rowOff>
    </xdr:from>
    <xdr:to>
      <xdr:col>81</xdr:col>
      <xdr:colOff>44450</xdr:colOff>
      <xdr:row>60</xdr:row>
      <xdr:rowOff>48381</xdr:rowOff>
    </xdr:to>
    <xdr:cxnSp macro="">
      <xdr:nvCxnSpPr>
        <xdr:cNvPr id="321" name="直線コネクタ 320"/>
        <xdr:cNvCxnSpPr/>
      </xdr:nvCxnSpPr>
      <xdr:spPr>
        <a:xfrm>
          <a:off x="16179800" y="10313549"/>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160080</xdr:rowOff>
    </xdr:from>
    <xdr:to>
      <xdr:col>77</xdr:col>
      <xdr:colOff>44450</xdr:colOff>
      <xdr:row>60</xdr:row>
      <xdr:rowOff>26549</xdr:rowOff>
    </xdr:to>
    <xdr:cxnSp macro="">
      <xdr:nvCxnSpPr>
        <xdr:cNvPr id="324" name="直線コネクタ 323"/>
        <xdr:cNvCxnSpPr/>
      </xdr:nvCxnSpPr>
      <xdr:spPr>
        <a:xfrm>
          <a:off x="15290800" y="102756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160080</xdr:rowOff>
    </xdr:to>
    <xdr:cxnSp macro="">
      <xdr:nvCxnSpPr>
        <xdr:cNvPr id="327" name="直線コネクタ 326"/>
        <xdr:cNvCxnSpPr/>
      </xdr:nvCxnSpPr>
      <xdr:spPr>
        <a:xfrm>
          <a:off x="14401800" y="1024001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137099</xdr:rowOff>
    </xdr:to>
    <xdr:cxnSp macro="">
      <xdr:nvCxnSpPr>
        <xdr:cNvPr id="330" name="直線コネクタ 329"/>
        <xdr:cNvCxnSpPr/>
      </xdr:nvCxnSpPr>
      <xdr:spPr>
        <a:xfrm flipV="1">
          <a:off x="13512800" y="1024001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169031</xdr:rowOff>
    </xdr:from>
    <xdr:to>
      <xdr:col>81</xdr:col>
      <xdr:colOff>95250</xdr:colOff>
      <xdr:row>60</xdr:row>
      <xdr:rowOff>99181</xdr:rowOff>
    </xdr:to>
    <xdr:sp macro="" textlink="">
      <xdr:nvSpPr>
        <xdr:cNvPr id="340" name="楕円 339"/>
        <xdr:cNvSpPr/>
      </xdr:nvSpPr>
      <xdr:spPr>
        <a:xfrm>
          <a:off x="169672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14108</xdr:rowOff>
    </xdr:from>
    <xdr:ext cx="762000" cy="259045"/>
    <xdr:sp macro="" textlink="">
      <xdr:nvSpPr>
        <xdr:cNvPr id="341" name="定員管理の状況該当値テキスト"/>
        <xdr:cNvSpPr txBox="1"/>
      </xdr:nvSpPr>
      <xdr:spPr>
        <a:xfrm>
          <a:off x="17106900" y="101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147199</xdr:rowOff>
    </xdr:from>
    <xdr:to>
      <xdr:col>77</xdr:col>
      <xdr:colOff>95250</xdr:colOff>
      <xdr:row>60</xdr:row>
      <xdr:rowOff>77349</xdr:rowOff>
    </xdr:to>
    <xdr:sp macro="" textlink="">
      <xdr:nvSpPr>
        <xdr:cNvPr id="342" name="楕円 341"/>
        <xdr:cNvSpPr/>
      </xdr:nvSpPr>
      <xdr:spPr>
        <a:xfrm>
          <a:off x="16129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87526</xdr:rowOff>
    </xdr:from>
    <xdr:ext cx="736600" cy="259045"/>
    <xdr:sp macro="" textlink="">
      <xdr:nvSpPr>
        <xdr:cNvPr id="343" name="テキスト ボックス 342"/>
        <xdr:cNvSpPr txBox="1"/>
      </xdr:nvSpPr>
      <xdr:spPr>
        <a:xfrm>
          <a:off x="15798800" y="1003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109280</xdr:rowOff>
    </xdr:from>
    <xdr:to>
      <xdr:col>73</xdr:col>
      <xdr:colOff>44450</xdr:colOff>
      <xdr:row>60</xdr:row>
      <xdr:rowOff>39430</xdr:rowOff>
    </xdr:to>
    <xdr:sp macro="" textlink="">
      <xdr:nvSpPr>
        <xdr:cNvPr id="344" name="楕円 343"/>
        <xdr:cNvSpPr/>
      </xdr:nvSpPr>
      <xdr:spPr>
        <a:xfrm>
          <a:off x="15240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49607</xdr:rowOff>
    </xdr:from>
    <xdr:ext cx="762000" cy="259045"/>
    <xdr:sp macro="" textlink="">
      <xdr:nvSpPr>
        <xdr:cNvPr id="345" name="テキスト ボックス 344"/>
        <xdr:cNvSpPr txBox="1"/>
      </xdr:nvSpPr>
      <xdr:spPr>
        <a:xfrm>
          <a:off x="14909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6" name="楕円 345"/>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7" name="テキスト ボックス 346"/>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86299</xdr:rowOff>
    </xdr:from>
    <xdr:to>
      <xdr:col>64</xdr:col>
      <xdr:colOff>152400</xdr:colOff>
      <xdr:row>60</xdr:row>
      <xdr:rowOff>16449</xdr:rowOff>
    </xdr:to>
    <xdr:sp macro="" textlink="">
      <xdr:nvSpPr>
        <xdr:cNvPr id="348" name="楕円 347"/>
        <xdr:cNvSpPr/>
      </xdr:nvSpPr>
      <xdr:spPr>
        <a:xfrm>
          <a:off x="13462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26626</xdr:rowOff>
    </xdr:from>
    <xdr:ext cx="762000" cy="259045"/>
    <xdr:sp macro="" textlink="">
      <xdr:nvSpPr>
        <xdr:cNvPr id="349" name="テキスト ボックス 348"/>
        <xdr:cNvSpPr txBox="1"/>
      </xdr:nvSpPr>
      <xdr:spPr>
        <a:xfrm>
          <a:off x="13131800" y="99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実質公債費比率が前年度比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ポイントの増加となった要因には、比率の低かった平成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年度算定分が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か年平均の算定対象より除外されたためであると考えれる。また、単年度で実質公債費比率をみると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ポイント程度減少となっている。これらは、地方債借入に伴い公債費が増加する中で、普通交付税も増加したことが要因であると考えられる。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今後は大型の施設改修事業が控えていることからも地方債現在高が上昇し、公債費も増加することが見込まれるため減債基金の積立を開始するなど将来的な対策をしていく必要があると考えられる。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100390</xdr:rowOff>
    </xdr:from>
    <xdr:to>
      <xdr:col>81</xdr:col>
      <xdr:colOff>44450</xdr:colOff>
      <xdr:row>36</xdr:row>
      <xdr:rowOff>123372</xdr:rowOff>
    </xdr:to>
    <xdr:cxnSp macro="">
      <xdr:nvCxnSpPr>
        <xdr:cNvPr id="386" name="直線コネクタ 385"/>
        <xdr:cNvCxnSpPr/>
      </xdr:nvCxnSpPr>
      <xdr:spPr>
        <a:xfrm>
          <a:off x="16179800" y="627259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54428</xdr:rowOff>
    </xdr:from>
    <xdr:to>
      <xdr:col>77</xdr:col>
      <xdr:colOff>44450</xdr:colOff>
      <xdr:row>36</xdr:row>
      <xdr:rowOff>100390</xdr:rowOff>
    </xdr:to>
    <xdr:cxnSp macro="">
      <xdr:nvCxnSpPr>
        <xdr:cNvPr id="389" name="直線コネクタ 388"/>
        <xdr:cNvCxnSpPr/>
      </xdr:nvCxnSpPr>
      <xdr:spPr>
        <a:xfrm>
          <a:off x="15290800" y="622662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133955</xdr:rowOff>
    </xdr:from>
    <xdr:to>
      <xdr:col>72</xdr:col>
      <xdr:colOff>203200</xdr:colOff>
      <xdr:row>36</xdr:row>
      <xdr:rowOff>54428</xdr:rowOff>
    </xdr:to>
    <xdr:cxnSp macro="">
      <xdr:nvCxnSpPr>
        <xdr:cNvPr id="392" name="直線コネクタ 391"/>
        <xdr:cNvCxnSpPr/>
      </xdr:nvCxnSpPr>
      <xdr:spPr>
        <a:xfrm>
          <a:off x="14401800" y="61347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35</xdr:row>
      <xdr:rowOff>133955</xdr:rowOff>
    </xdr:to>
    <xdr:cxnSp macro="">
      <xdr:nvCxnSpPr>
        <xdr:cNvPr id="395" name="直線コネクタ 394"/>
        <xdr:cNvCxnSpPr/>
      </xdr:nvCxnSpPr>
      <xdr:spPr>
        <a:xfrm>
          <a:off x="13512800" y="61232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72572</xdr:rowOff>
    </xdr:from>
    <xdr:to>
      <xdr:col>81</xdr:col>
      <xdr:colOff>95250</xdr:colOff>
      <xdr:row>37</xdr:row>
      <xdr:rowOff>2722</xdr:rowOff>
    </xdr:to>
    <xdr:sp macro="" textlink="">
      <xdr:nvSpPr>
        <xdr:cNvPr id="405" name="楕円 404"/>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165299</xdr:rowOff>
    </xdr:from>
    <xdr:ext cx="762000" cy="259045"/>
    <xdr:sp macro="" textlink="">
      <xdr:nvSpPr>
        <xdr:cNvPr id="406"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49590</xdr:rowOff>
    </xdr:from>
    <xdr:to>
      <xdr:col>77</xdr:col>
      <xdr:colOff>95250</xdr:colOff>
      <xdr:row>36</xdr:row>
      <xdr:rowOff>151190</xdr:rowOff>
    </xdr:to>
    <xdr:sp macro="" textlink="">
      <xdr:nvSpPr>
        <xdr:cNvPr id="407" name="楕円 406"/>
        <xdr:cNvSpPr/>
      </xdr:nvSpPr>
      <xdr:spPr>
        <a:xfrm>
          <a:off x="16129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161367</xdr:rowOff>
    </xdr:from>
    <xdr:ext cx="736600" cy="259045"/>
    <xdr:sp macro="" textlink="">
      <xdr:nvSpPr>
        <xdr:cNvPr id="408" name="テキスト ボックス 407"/>
        <xdr:cNvSpPr txBox="1"/>
      </xdr:nvSpPr>
      <xdr:spPr>
        <a:xfrm>
          <a:off x="15798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3628</xdr:rowOff>
    </xdr:from>
    <xdr:to>
      <xdr:col>73</xdr:col>
      <xdr:colOff>44450</xdr:colOff>
      <xdr:row>36</xdr:row>
      <xdr:rowOff>105228</xdr:rowOff>
    </xdr:to>
    <xdr:sp macro="" textlink="">
      <xdr:nvSpPr>
        <xdr:cNvPr id="409" name="楕円 408"/>
        <xdr:cNvSpPr/>
      </xdr:nvSpPr>
      <xdr:spPr>
        <a:xfrm>
          <a:off x="15240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115405</xdr:rowOff>
    </xdr:from>
    <xdr:ext cx="762000" cy="259045"/>
    <xdr:sp macro="" textlink="">
      <xdr:nvSpPr>
        <xdr:cNvPr id="410" name="テキスト ボックス 409"/>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83155</xdr:rowOff>
    </xdr:from>
    <xdr:to>
      <xdr:col>68</xdr:col>
      <xdr:colOff>203200</xdr:colOff>
      <xdr:row>36</xdr:row>
      <xdr:rowOff>13305</xdr:rowOff>
    </xdr:to>
    <xdr:sp macro="" textlink="">
      <xdr:nvSpPr>
        <xdr:cNvPr id="411" name="楕円 410"/>
        <xdr:cNvSpPr/>
      </xdr:nvSpPr>
      <xdr:spPr>
        <a:xfrm>
          <a:off x="14351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23482</xdr:rowOff>
    </xdr:from>
    <xdr:ext cx="762000" cy="259045"/>
    <xdr:sp macro="" textlink="">
      <xdr:nvSpPr>
        <xdr:cNvPr id="412" name="テキスト ボックス 411"/>
        <xdr:cNvSpPr txBox="1"/>
      </xdr:nvSpPr>
      <xdr:spPr>
        <a:xfrm>
          <a:off x="14020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71664</xdr:rowOff>
    </xdr:from>
    <xdr:to>
      <xdr:col>64</xdr:col>
      <xdr:colOff>152400</xdr:colOff>
      <xdr:row>36</xdr:row>
      <xdr:rowOff>1814</xdr:rowOff>
    </xdr:to>
    <xdr:sp macro="" textlink="">
      <xdr:nvSpPr>
        <xdr:cNvPr id="413" name="楕円 412"/>
        <xdr:cNvSpPr/>
      </xdr:nvSpPr>
      <xdr:spPr>
        <a:xfrm>
          <a:off x="13462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11991</xdr:rowOff>
    </xdr:from>
    <xdr:ext cx="762000" cy="259045"/>
    <xdr:sp macro="" textlink="">
      <xdr:nvSpPr>
        <xdr:cNvPr id="414" name="テキスト ボックス 413"/>
        <xdr:cNvSpPr txBox="1"/>
      </xdr:nvSpPr>
      <xdr:spPr>
        <a:xfrm>
          <a:off x="13131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将来負担比率が令和元年度と比較して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ポイント改善された要因としては地方債現在高が増えている中で、基準財政需要額算入が見込めれる地方債を発行するなど計画的な資金調達の実施が影響したと考えられる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年齢構成の偏り等の影響を受け退職手当負担見込額の増加や普通交付税の減少に伴う標準財政規模の縮小が見込まれるため、今後も比率に注視し急激な上昇が生じないように努める必要があると考えられ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105954</xdr:rowOff>
    </xdr:from>
    <xdr:to>
      <xdr:col>81</xdr:col>
      <xdr:colOff>44450</xdr:colOff>
      <xdr:row>14</xdr:row>
      <xdr:rowOff>107103</xdr:rowOff>
    </xdr:to>
    <xdr:cxnSp macro="">
      <xdr:nvCxnSpPr>
        <xdr:cNvPr id="450" name="直線コネクタ 449"/>
        <xdr:cNvCxnSpPr/>
      </xdr:nvCxnSpPr>
      <xdr:spPr>
        <a:xfrm flipV="1">
          <a:off x="16179800" y="250625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107103</xdr:rowOff>
    </xdr:from>
    <xdr:to>
      <xdr:col>77</xdr:col>
      <xdr:colOff>44450</xdr:colOff>
      <xdr:row>16</xdr:row>
      <xdr:rowOff>4354</xdr:rowOff>
    </xdr:to>
    <xdr:cxnSp macro="">
      <xdr:nvCxnSpPr>
        <xdr:cNvPr id="453" name="直線コネクタ 452"/>
        <xdr:cNvCxnSpPr/>
      </xdr:nvCxnSpPr>
      <xdr:spPr>
        <a:xfrm flipV="1">
          <a:off x="15290800" y="2507403"/>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55" name="テキスト ボックス 454"/>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4354</xdr:rowOff>
    </xdr:from>
    <xdr:to>
      <xdr:col>72</xdr:col>
      <xdr:colOff>203200</xdr:colOff>
      <xdr:row>17</xdr:row>
      <xdr:rowOff>73055</xdr:rowOff>
    </xdr:to>
    <xdr:cxnSp macro="">
      <xdr:nvCxnSpPr>
        <xdr:cNvPr id="456" name="直線コネクタ 455"/>
        <xdr:cNvCxnSpPr/>
      </xdr:nvCxnSpPr>
      <xdr:spPr>
        <a:xfrm flipV="1">
          <a:off x="14401800" y="2747554"/>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73055</xdr:rowOff>
    </xdr:from>
    <xdr:to>
      <xdr:col>68</xdr:col>
      <xdr:colOff>152400</xdr:colOff>
      <xdr:row>18</xdr:row>
      <xdr:rowOff>103838</xdr:rowOff>
    </xdr:to>
    <xdr:cxnSp macro="">
      <xdr:nvCxnSpPr>
        <xdr:cNvPr id="459" name="直線コネクタ 458"/>
        <xdr:cNvCxnSpPr/>
      </xdr:nvCxnSpPr>
      <xdr:spPr>
        <a:xfrm flipV="1">
          <a:off x="13512800" y="2987705"/>
          <a:ext cx="889000" cy="2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69" name="楕円 468"/>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71681</xdr:rowOff>
    </xdr:from>
    <xdr:ext cx="762000" cy="259045"/>
    <xdr:sp macro="" textlink="">
      <xdr:nvSpPr>
        <xdr:cNvPr id="470" name="将来負担の状況該当値テキスト"/>
        <xdr:cNvSpPr txBox="1"/>
      </xdr:nvSpPr>
      <xdr:spPr>
        <a:xfrm>
          <a:off x="17106900" y="230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56303</xdr:rowOff>
    </xdr:from>
    <xdr:to>
      <xdr:col>77</xdr:col>
      <xdr:colOff>95250</xdr:colOff>
      <xdr:row>14</xdr:row>
      <xdr:rowOff>157903</xdr:rowOff>
    </xdr:to>
    <xdr:sp macro="" textlink="">
      <xdr:nvSpPr>
        <xdr:cNvPr id="471" name="楕円 470"/>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168080</xdr:rowOff>
    </xdr:from>
    <xdr:ext cx="736600" cy="259045"/>
    <xdr:sp macro="" textlink="">
      <xdr:nvSpPr>
        <xdr:cNvPr id="472" name="テキスト ボックス 471"/>
        <xdr:cNvSpPr txBox="1"/>
      </xdr:nvSpPr>
      <xdr:spPr>
        <a:xfrm>
          <a:off x="15798800" y="222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125004</xdr:rowOff>
    </xdr:from>
    <xdr:to>
      <xdr:col>73</xdr:col>
      <xdr:colOff>44450</xdr:colOff>
      <xdr:row>16</xdr:row>
      <xdr:rowOff>55154</xdr:rowOff>
    </xdr:to>
    <xdr:sp macro="" textlink="">
      <xdr:nvSpPr>
        <xdr:cNvPr id="473" name="楕円 472"/>
        <xdr:cNvSpPr/>
      </xdr:nvSpPr>
      <xdr:spPr>
        <a:xfrm>
          <a:off x="15240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39931</xdr:rowOff>
    </xdr:from>
    <xdr:ext cx="762000" cy="259045"/>
    <xdr:sp macro="" textlink="">
      <xdr:nvSpPr>
        <xdr:cNvPr id="474" name="テキスト ボックス 473"/>
        <xdr:cNvSpPr txBox="1"/>
      </xdr:nvSpPr>
      <xdr:spPr>
        <a:xfrm>
          <a:off x="14909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22255</xdr:rowOff>
    </xdr:from>
    <xdr:to>
      <xdr:col>68</xdr:col>
      <xdr:colOff>203200</xdr:colOff>
      <xdr:row>17</xdr:row>
      <xdr:rowOff>123855</xdr:rowOff>
    </xdr:to>
    <xdr:sp macro="" textlink="">
      <xdr:nvSpPr>
        <xdr:cNvPr id="475" name="楕円 474"/>
        <xdr:cNvSpPr/>
      </xdr:nvSpPr>
      <xdr:spPr>
        <a:xfrm>
          <a:off x="14351000" y="2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108632</xdr:rowOff>
    </xdr:from>
    <xdr:ext cx="762000" cy="259045"/>
    <xdr:sp macro="" textlink="">
      <xdr:nvSpPr>
        <xdr:cNvPr id="476" name="テキスト ボックス 475"/>
        <xdr:cNvSpPr txBox="1"/>
      </xdr:nvSpPr>
      <xdr:spPr>
        <a:xfrm>
          <a:off x="14020800" y="30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53038</xdr:rowOff>
    </xdr:from>
    <xdr:to>
      <xdr:col>64</xdr:col>
      <xdr:colOff>152400</xdr:colOff>
      <xdr:row>18</xdr:row>
      <xdr:rowOff>154638</xdr:rowOff>
    </xdr:to>
    <xdr:sp macro="" textlink="">
      <xdr:nvSpPr>
        <xdr:cNvPr id="477" name="楕円 476"/>
        <xdr:cNvSpPr/>
      </xdr:nvSpPr>
      <xdr:spPr>
        <a:xfrm>
          <a:off x="134620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139414</xdr:rowOff>
    </xdr:from>
    <xdr:ext cx="762000" cy="259045"/>
    <xdr:sp macro="" textlink="">
      <xdr:nvSpPr>
        <xdr:cNvPr id="478" name="テキスト ボックス 477"/>
        <xdr:cNvSpPr txBox="1"/>
      </xdr:nvSpPr>
      <xdr:spPr>
        <a:xfrm>
          <a:off x="131318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12,632
12,494
127.70
11,828,713
11,061,159
452,732
4,340,283
7,898,936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人件費の経常収支比率の占める割合は令和元年度と比較して</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ポイント下がり、今年度は類似団体平均より低い水準となった。要因としては、大型事業開始に伴う事業費支弁職員数の増加や職員の年齢層の偏りによるものが影響していると考えられる。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今後、大型事業の完了や、年齢層の偏りから生じる職員給の増加などが考えられるため、職員数や職員配置を適正に実施し改善に努める必要がある。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149860</xdr:rowOff>
    </xdr:to>
    <xdr:cxnSp macro="">
      <xdr:nvCxnSpPr>
        <xdr:cNvPr id="66" name="直線コネクタ 65"/>
        <xdr:cNvCxnSpPr/>
      </xdr:nvCxnSpPr>
      <xdr:spPr>
        <a:xfrm flipV="1">
          <a:off x="3987800" y="62001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8890</xdr:rowOff>
    </xdr:to>
    <xdr:cxnSp macro="">
      <xdr:nvCxnSpPr>
        <xdr:cNvPr id="69" name="直線コネクタ 68"/>
        <xdr:cNvCxnSpPr/>
      </xdr:nvCxnSpPr>
      <xdr:spPr>
        <a:xfrm flipV="1">
          <a:off x="3098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8890</xdr:rowOff>
    </xdr:to>
    <xdr:cxnSp macro="">
      <xdr:nvCxnSpPr>
        <xdr:cNvPr id="72" name="直線コネクタ 71"/>
        <xdr:cNvCxnSpPr/>
      </xdr:nvCxnSpPr>
      <xdr:spPr>
        <a:xfrm>
          <a:off x="2209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1270</xdr:rowOff>
    </xdr:to>
    <xdr:cxnSp macro="">
      <xdr:nvCxnSpPr>
        <xdr:cNvPr id="75" name="直線コネクタ 74"/>
        <xdr:cNvCxnSpPr/>
      </xdr:nvCxnSpPr>
      <xdr:spPr>
        <a:xfrm>
          <a:off x="1320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ポイントの減少となったが、依然として高い水準であり類似団体の最大値に近い数値となっている。その中でも減少した主な要因としては、臨時職員賃金が人件費に移行したことだと考えられる。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除染支援事業など復興事業が影響している部分もあるが、経常的に支出しているものについての再点検の実施など増加抑制に努める必要があると考えられる。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25763</xdr:rowOff>
    </xdr:to>
    <xdr:cxnSp macro="">
      <xdr:nvCxnSpPr>
        <xdr:cNvPr id="129" name="直線コネクタ 128"/>
        <xdr:cNvCxnSpPr/>
      </xdr:nvCxnSpPr>
      <xdr:spPr>
        <a:xfrm flipV="1">
          <a:off x="15671800" y="3245757"/>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25763</xdr:rowOff>
    </xdr:to>
    <xdr:cxnSp macro="">
      <xdr:nvCxnSpPr>
        <xdr:cNvPr id="132" name="直線コネクタ 131"/>
        <xdr:cNvCxnSpPr/>
      </xdr:nvCxnSpPr>
      <xdr:spPr>
        <a:xfrm>
          <a:off x="14782800" y="33437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99242</xdr:rowOff>
    </xdr:to>
    <xdr:cxnSp macro="">
      <xdr:nvCxnSpPr>
        <xdr:cNvPr id="135" name="直線コネクタ 134"/>
        <xdr:cNvCxnSpPr/>
      </xdr:nvCxnSpPr>
      <xdr:spPr>
        <a:xfrm flipV="1">
          <a:off x="13893800" y="33437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113937</xdr:rowOff>
    </xdr:from>
    <xdr:to>
      <xdr:col>69</xdr:col>
      <xdr:colOff>92075</xdr:colOff>
      <xdr:row>19</xdr:row>
      <xdr:rowOff>99242</xdr:rowOff>
    </xdr:to>
    <xdr:cxnSp macro="">
      <xdr:nvCxnSpPr>
        <xdr:cNvPr id="138" name="直線コネクタ 137"/>
        <xdr:cNvCxnSpPr/>
      </xdr:nvCxnSpPr>
      <xdr:spPr>
        <a:xfrm>
          <a:off x="13004800" y="320003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146413</xdr:rowOff>
    </xdr:from>
    <xdr:to>
      <xdr:col>78</xdr:col>
      <xdr:colOff>120650</xdr:colOff>
      <xdr:row>20</xdr:row>
      <xdr:rowOff>76563</xdr:rowOff>
    </xdr:to>
    <xdr:sp macro="" textlink="">
      <xdr:nvSpPr>
        <xdr:cNvPr id="150" name="楕円 149"/>
        <xdr:cNvSpPr/>
      </xdr:nvSpPr>
      <xdr:spPr>
        <a:xfrm>
          <a:off x="15621000" y="34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61340</xdr:rowOff>
    </xdr:from>
    <xdr:ext cx="736600" cy="259045"/>
    <xdr:sp macro="" textlink="">
      <xdr:nvSpPr>
        <xdr:cNvPr id="151" name="テキスト ボックス 150"/>
        <xdr:cNvSpPr txBox="1"/>
      </xdr:nvSpPr>
      <xdr:spPr>
        <a:xfrm>
          <a:off x="15290800" y="349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48442</xdr:rowOff>
    </xdr:from>
    <xdr:to>
      <xdr:col>69</xdr:col>
      <xdr:colOff>142875</xdr:colOff>
      <xdr:row>19</xdr:row>
      <xdr:rowOff>150042</xdr:rowOff>
    </xdr:to>
    <xdr:sp macro="" textlink="">
      <xdr:nvSpPr>
        <xdr:cNvPr id="154" name="楕円 153"/>
        <xdr:cNvSpPr/>
      </xdr:nvSpPr>
      <xdr:spPr>
        <a:xfrm>
          <a:off x="13843000" y="33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134819</xdr:rowOff>
    </xdr:from>
    <xdr:ext cx="762000" cy="259045"/>
    <xdr:sp macro="" textlink="">
      <xdr:nvSpPr>
        <xdr:cNvPr id="155" name="テキスト ボックス 154"/>
        <xdr:cNvSpPr txBox="1"/>
      </xdr:nvSpPr>
      <xdr:spPr>
        <a:xfrm>
          <a:off x="13512800" y="339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63137</xdr:rowOff>
    </xdr:from>
    <xdr:to>
      <xdr:col>65</xdr:col>
      <xdr:colOff>53975</xdr:colOff>
      <xdr:row>18</xdr:row>
      <xdr:rowOff>164737</xdr:rowOff>
    </xdr:to>
    <xdr:sp macro="" textlink="">
      <xdr:nvSpPr>
        <xdr:cNvPr id="156" name="楕円 155"/>
        <xdr:cNvSpPr/>
      </xdr:nvSpPr>
      <xdr:spPr>
        <a:xfrm>
          <a:off x="129540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149514</xdr:rowOff>
    </xdr:from>
    <xdr:ext cx="762000" cy="259045"/>
    <xdr:sp macro="" textlink="">
      <xdr:nvSpPr>
        <xdr:cNvPr id="157" name="テキスト ボックス 156"/>
        <xdr:cNvSpPr txBox="1"/>
      </xdr:nvSpPr>
      <xdr:spPr>
        <a:xfrm>
          <a:off x="12623800" y="323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ポイント下降した。これは、少子化の影響を受け児童手当や子ども医療費の助成などの支給額が減少した影響が大きいと考えられる。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今後は高齢化が進み自立支援事業の介護訓練等給付費が増加していくことが予想されるため、住民の年齢構成比も考慮した長期的な財政支出を見込んでいく必要があると考えれる。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54</xdr:row>
      <xdr:rowOff>29028</xdr:rowOff>
    </xdr:to>
    <xdr:cxnSp macro="">
      <xdr:nvCxnSpPr>
        <xdr:cNvPr id="192" name="直線コネクタ 191"/>
        <xdr:cNvCxnSpPr/>
      </xdr:nvCxnSpPr>
      <xdr:spPr>
        <a:xfrm flipV="1">
          <a:off x="3987800" y="9205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54</xdr:row>
      <xdr:rowOff>29028</xdr:rowOff>
    </xdr:to>
    <xdr:cxnSp macro="">
      <xdr:nvCxnSpPr>
        <xdr:cNvPr id="195" name="直線コネクタ 194"/>
        <xdr:cNvCxnSpPr/>
      </xdr:nvCxnSpPr>
      <xdr:spPr>
        <a:xfrm>
          <a:off x="3098800" y="9205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118835</xdr:rowOff>
    </xdr:to>
    <xdr:cxnSp macro="">
      <xdr:nvCxnSpPr>
        <xdr:cNvPr id="198" name="直線コネクタ 197"/>
        <xdr:cNvCxnSpPr/>
      </xdr:nvCxnSpPr>
      <xdr:spPr>
        <a:xfrm>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54</xdr:row>
      <xdr:rowOff>143328</xdr:rowOff>
    </xdr:to>
    <xdr:cxnSp macro="">
      <xdr:nvCxnSpPr>
        <xdr:cNvPr id="201" name="直線コネクタ 200"/>
        <xdr:cNvCxnSpPr/>
      </xdr:nvCxnSpPr>
      <xdr:spPr>
        <a:xfrm flipV="1">
          <a:off x="1320800" y="91730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11" name="楕円 210"/>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12"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15" name="楕円 214"/>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6" name="テキスト ボックス 215"/>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7" name="楕円 216"/>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8" name="テキスト ボックス 217"/>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その他の経費に関しては、平成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年度以降介護保険や国民健康保険に対する繰出金の減少が大きな要因となり減少傾向となっていた。しかし、今年度は後期高齢者医療特別会計繰出金の大幅増などが影響し割合が増加することとなった。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特別会計への繰出については、一般会計への財政運営に対して大きな影響を及ぼすことからも今後の適正な執行に努める必要がある。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140607</xdr:rowOff>
    </xdr:to>
    <xdr:cxnSp macro="">
      <xdr:nvCxnSpPr>
        <xdr:cNvPr id="255" name="直線コネクタ 254"/>
        <xdr:cNvCxnSpPr/>
      </xdr:nvCxnSpPr>
      <xdr:spPr>
        <a:xfrm>
          <a:off x="15671800" y="9417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107950</xdr:rowOff>
    </xdr:to>
    <xdr:cxnSp macro="">
      <xdr:nvCxnSpPr>
        <xdr:cNvPr id="258" name="直線コネクタ 257"/>
        <xdr:cNvCxnSpPr/>
      </xdr:nvCxnSpPr>
      <xdr:spPr>
        <a:xfrm flipV="1">
          <a:off x="14782800" y="9417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99785</xdr:rowOff>
    </xdr:to>
    <xdr:cxnSp macro="">
      <xdr:nvCxnSpPr>
        <xdr:cNvPr id="261" name="直線コネクタ 260"/>
        <xdr:cNvCxnSpPr/>
      </xdr:nvCxnSpPr>
      <xdr:spPr>
        <a:xfrm flipV="1">
          <a:off x="13893800" y="9537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57</xdr:row>
      <xdr:rowOff>26307</xdr:rowOff>
    </xdr:to>
    <xdr:cxnSp macro="">
      <xdr:nvCxnSpPr>
        <xdr:cNvPr id="264" name="直線コネクタ 263"/>
        <xdr:cNvCxnSpPr/>
      </xdr:nvCxnSpPr>
      <xdr:spPr>
        <a:xfrm flipV="1">
          <a:off x="13004800" y="9700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4" name="楕円 273"/>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5" name="その他該当値テキスト"/>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6" name="楕円 275"/>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7" name="テキスト ボックス 276"/>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8" name="楕円 277"/>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9" name="テキスト ボックス 27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80" name="楕円 279"/>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81" name="テキスト ボックス 280"/>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2" name="楕円 281"/>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61884</xdr:rowOff>
    </xdr:from>
    <xdr:ext cx="762000" cy="259045"/>
    <xdr:sp macro="" textlink="">
      <xdr:nvSpPr>
        <xdr:cNvPr id="283" name="テキスト ボックス 282"/>
        <xdr:cNvSpPr txBox="1"/>
      </xdr:nvSpPr>
      <xdr:spPr>
        <a:xfrm>
          <a:off x="12623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補助費等は大部分を占める一部事務組合負担金も含め補助費等全体が減少したことや、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公債費や積立金などその他の経費の増加が大きかったこと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今後も補助費等の過剰な増加を防止するため、補助金等が適当な事業か判断するための明確な基準を設けるなどして事業費を精査していく必要がある。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58420</xdr:rowOff>
    </xdr:to>
    <xdr:cxnSp macro="">
      <xdr:nvCxnSpPr>
        <xdr:cNvPr id="312" name="直線コネクタ 311"/>
        <xdr:cNvCxnSpPr/>
      </xdr:nvCxnSpPr>
      <xdr:spPr>
        <a:xfrm flipV="1">
          <a:off x="15671800" y="6024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58420</xdr:rowOff>
    </xdr:from>
    <xdr:to>
      <xdr:col>78</xdr:col>
      <xdr:colOff>69850</xdr:colOff>
      <xdr:row>35</xdr:row>
      <xdr:rowOff>98425</xdr:rowOff>
    </xdr:to>
    <xdr:cxnSp macro="">
      <xdr:nvCxnSpPr>
        <xdr:cNvPr id="315" name="直線コネクタ 314"/>
        <xdr:cNvCxnSpPr/>
      </xdr:nvCxnSpPr>
      <xdr:spPr>
        <a:xfrm flipV="1">
          <a:off x="14782800" y="6059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64135</xdr:rowOff>
    </xdr:from>
    <xdr:to>
      <xdr:col>73</xdr:col>
      <xdr:colOff>180975</xdr:colOff>
      <xdr:row>35</xdr:row>
      <xdr:rowOff>98425</xdr:rowOff>
    </xdr:to>
    <xdr:cxnSp macro="">
      <xdr:nvCxnSpPr>
        <xdr:cNvPr id="318" name="直線コネクタ 317"/>
        <xdr:cNvCxnSpPr/>
      </xdr:nvCxnSpPr>
      <xdr:spPr>
        <a:xfrm>
          <a:off x="13893800" y="6064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35560</xdr:rowOff>
    </xdr:from>
    <xdr:to>
      <xdr:col>69</xdr:col>
      <xdr:colOff>92075</xdr:colOff>
      <xdr:row>35</xdr:row>
      <xdr:rowOff>64135</xdr:rowOff>
    </xdr:to>
    <xdr:cxnSp macro="">
      <xdr:nvCxnSpPr>
        <xdr:cNvPr id="321" name="直線コネクタ 320"/>
        <xdr:cNvCxnSpPr/>
      </xdr:nvCxnSpPr>
      <xdr:spPr>
        <a:xfrm>
          <a:off x="13004800" y="6036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1" name="楕円 330"/>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32"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7620</xdr:rowOff>
    </xdr:from>
    <xdr:to>
      <xdr:col>78</xdr:col>
      <xdr:colOff>120650</xdr:colOff>
      <xdr:row>35</xdr:row>
      <xdr:rowOff>109220</xdr:rowOff>
    </xdr:to>
    <xdr:sp macro="" textlink="">
      <xdr:nvSpPr>
        <xdr:cNvPr id="333" name="楕円 332"/>
        <xdr:cNvSpPr/>
      </xdr:nvSpPr>
      <xdr:spPr>
        <a:xfrm>
          <a:off x="15621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119397</xdr:rowOff>
    </xdr:from>
    <xdr:ext cx="736600" cy="259045"/>
    <xdr:sp macro="" textlink="">
      <xdr:nvSpPr>
        <xdr:cNvPr id="334" name="テキスト ボックス 333"/>
        <xdr:cNvSpPr txBox="1"/>
      </xdr:nvSpPr>
      <xdr:spPr>
        <a:xfrm>
          <a:off x="15290800" y="577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47625</xdr:rowOff>
    </xdr:from>
    <xdr:to>
      <xdr:col>74</xdr:col>
      <xdr:colOff>31750</xdr:colOff>
      <xdr:row>35</xdr:row>
      <xdr:rowOff>149225</xdr:rowOff>
    </xdr:to>
    <xdr:sp macro="" textlink="">
      <xdr:nvSpPr>
        <xdr:cNvPr id="335" name="楕円 334"/>
        <xdr:cNvSpPr/>
      </xdr:nvSpPr>
      <xdr:spPr>
        <a:xfrm>
          <a:off x="14732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134002</xdr:rowOff>
    </xdr:from>
    <xdr:ext cx="762000" cy="259045"/>
    <xdr:sp macro="" textlink="">
      <xdr:nvSpPr>
        <xdr:cNvPr id="336" name="テキスト ボックス 335"/>
        <xdr:cNvSpPr txBox="1"/>
      </xdr:nvSpPr>
      <xdr:spPr>
        <a:xfrm>
          <a:off x="14401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xdr:rowOff>
    </xdr:from>
    <xdr:to>
      <xdr:col>69</xdr:col>
      <xdr:colOff>142875</xdr:colOff>
      <xdr:row>35</xdr:row>
      <xdr:rowOff>114935</xdr:rowOff>
    </xdr:to>
    <xdr:sp macro="" textlink="">
      <xdr:nvSpPr>
        <xdr:cNvPr id="337" name="楕円 336"/>
        <xdr:cNvSpPr/>
      </xdr:nvSpPr>
      <xdr:spPr>
        <a:xfrm>
          <a:off x="13843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125112</xdr:rowOff>
    </xdr:from>
    <xdr:ext cx="762000" cy="259045"/>
    <xdr:sp macro="" textlink="">
      <xdr:nvSpPr>
        <xdr:cNvPr id="338" name="テキスト ボックス 337"/>
        <xdr:cNvSpPr txBox="1"/>
      </xdr:nvSpPr>
      <xdr:spPr>
        <a:xfrm>
          <a:off x="13512800" y="57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156210</xdr:rowOff>
    </xdr:from>
    <xdr:to>
      <xdr:col>65</xdr:col>
      <xdr:colOff>53975</xdr:colOff>
      <xdr:row>35</xdr:row>
      <xdr:rowOff>86360</xdr:rowOff>
    </xdr:to>
    <xdr:sp macro="" textlink="">
      <xdr:nvSpPr>
        <xdr:cNvPr id="339" name="楕円 338"/>
        <xdr:cNvSpPr/>
      </xdr:nvSpPr>
      <xdr:spPr>
        <a:xfrm>
          <a:off x="12954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96537</xdr:rowOff>
    </xdr:from>
    <xdr:ext cx="762000" cy="259045"/>
    <xdr:sp macro="" textlink="">
      <xdr:nvSpPr>
        <xdr:cNvPr id="340" name="テキスト ボックス 339"/>
        <xdr:cNvSpPr txBox="1"/>
      </xdr:nvSpPr>
      <xdr:spPr>
        <a:xfrm>
          <a:off x="12623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公債費の割合は年々増加傾向にある。令和元年東日本台風の災害復旧事業に対して発行した地方債の償還が開始したことが大きな要因となっている。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今後は繰越事業となっている災害復旧事業や庁舎建設事業などの元金償還が控えていることもあるため公債費の推移に注視していく必要がある。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104139</xdr:rowOff>
    </xdr:to>
    <xdr:cxnSp macro="">
      <xdr:nvCxnSpPr>
        <xdr:cNvPr id="373" name="直線コネクタ 372"/>
        <xdr:cNvCxnSpPr/>
      </xdr:nvCxnSpPr>
      <xdr:spPr>
        <a:xfrm>
          <a:off x="3987800" y="13119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88900</xdr:rowOff>
    </xdr:to>
    <xdr:cxnSp macro="">
      <xdr:nvCxnSpPr>
        <xdr:cNvPr id="376" name="直線コネクタ 375"/>
        <xdr:cNvCxnSpPr/>
      </xdr:nvCxnSpPr>
      <xdr:spPr>
        <a:xfrm>
          <a:off x="3098800" y="13050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20320</xdr:rowOff>
    </xdr:to>
    <xdr:cxnSp macro="">
      <xdr:nvCxnSpPr>
        <xdr:cNvPr id="379" name="直線コネクタ 378"/>
        <xdr:cNvCxnSpPr/>
      </xdr:nvCxnSpPr>
      <xdr:spPr>
        <a:xfrm>
          <a:off x="2209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12700</xdr:rowOff>
    </xdr:to>
    <xdr:cxnSp macro="">
      <xdr:nvCxnSpPr>
        <xdr:cNvPr id="382" name="直線コネクタ 381"/>
        <xdr:cNvCxnSpPr/>
      </xdr:nvCxnSpPr>
      <xdr:spPr>
        <a:xfrm>
          <a:off x="1320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2" name="楕円 39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3"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4" name="楕円 393"/>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5" name="テキスト ボックス 394"/>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6" name="楕円 395"/>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7" name="テキスト ボックス 396"/>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8" name="楕円 39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9" name="テキスト ボックス 39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400" name="楕円 399"/>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401" name="テキスト ボックス 400"/>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公債費や繰出金の割合が増加したことにより前年度と比較し</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ポイントの大幅減となることとなった。人件費や扶助費が類似団体と比較して低いにも関わらず、物件費が高い傾向が大きく影響している。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今後も経費の節減・合理化により効率的な執行を図る必要がある。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58420</xdr:rowOff>
    </xdr:to>
    <xdr:cxnSp macro="">
      <xdr:nvCxnSpPr>
        <xdr:cNvPr id="432" name="直線コネクタ 431"/>
        <xdr:cNvCxnSpPr/>
      </xdr:nvCxnSpPr>
      <xdr:spPr>
        <a:xfrm flipV="1">
          <a:off x="15671800" y="132257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58420</xdr:rowOff>
    </xdr:to>
    <xdr:cxnSp macro="">
      <xdr:nvCxnSpPr>
        <xdr:cNvPr id="435" name="直線コネクタ 434"/>
        <xdr:cNvCxnSpPr/>
      </xdr:nvCxnSpPr>
      <xdr:spPr>
        <a:xfrm>
          <a:off x="14782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94996</xdr:rowOff>
    </xdr:to>
    <xdr:cxnSp macro="">
      <xdr:nvCxnSpPr>
        <xdr:cNvPr id="438" name="直線コネクタ 437"/>
        <xdr:cNvCxnSpPr/>
      </xdr:nvCxnSpPr>
      <xdr:spPr>
        <a:xfrm flipV="1">
          <a:off x="13893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94996</xdr:rowOff>
    </xdr:to>
    <xdr:cxnSp macro="">
      <xdr:nvCxnSpPr>
        <xdr:cNvPr id="441" name="直線コネクタ 440"/>
        <xdr:cNvCxnSpPr/>
      </xdr:nvCxnSpPr>
      <xdr:spPr>
        <a:xfrm>
          <a:off x="13004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1" name="楕円 45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2"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3" name="楕円 452"/>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4" name="テキスト ボックス 453"/>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5" name="楕円 45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6" name="テキスト ボックス 455"/>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7" name="楕円 456"/>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8" name="テキスト ボックス 457"/>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9" name="楕円 458"/>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60" name="テキスト ボックス 459"/>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23360</xdr:rowOff>
    </xdr:from>
    <xdr:to>
      <xdr:col>29</xdr:col>
      <xdr:colOff>127000</xdr:colOff>
      <xdr:row>18</xdr:row>
      <xdr:rowOff>43584</xdr:rowOff>
    </xdr:to>
    <xdr:cxnSp macro="">
      <xdr:nvCxnSpPr>
        <xdr:cNvPr id="50" name="直線コネクタ 49"/>
        <xdr:cNvCxnSpPr/>
      </xdr:nvCxnSpPr>
      <xdr:spPr bwMode="auto">
        <a:xfrm flipV="1">
          <a:off x="5003800" y="3157085"/>
          <a:ext cx="647700" cy="2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43584</xdr:rowOff>
    </xdr:from>
    <xdr:to>
      <xdr:col>26</xdr:col>
      <xdr:colOff>50800</xdr:colOff>
      <xdr:row>18</xdr:row>
      <xdr:rowOff>81440</xdr:rowOff>
    </xdr:to>
    <xdr:cxnSp macro="">
      <xdr:nvCxnSpPr>
        <xdr:cNvPr id="53" name="直線コネクタ 52"/>
        <xdr:cNvCxnSpPr/>
      </xdr:nvCxnSpPr>
      <xdr:spPr bwMode="auto">
        <a:xfrm flipV="1">
          <a:off x="4305300" y="3177309"/>
          <a:ext cx="6985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74689</xdr:rowOff>
    </xdr:from>
    <xdr:to>
      <xdr:col>22</xdr:col>
      <xdr:colOff>114300</xdr:colOff>
      <xdr:row>18</xdr:row>
      <xdr:rowOff>81440</xdr:rowOff>
    </xdr:to>
    <xdr:cxnSp macro="">
      <xdr:nvCxnSpPr>
        <xdr:cNvPr id="56" name="直線コネクタ 55"/>
        <xdr:cNvCxnSpPr/>
      </xdr:nvCxnSpPr>
      <xdr:spPr bwMode="auto">
        <a:xfrm>
          <a:off x="3606800" y="3208414"/>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74689</xdr:rowOff>
    </xdr:from>
    <xdr:to>
      <xdr:col>18</xdr:col>
      <xdr:colOff>177800</xdr:colOff>
      <xdr:row>18</xdr:row>
      <xdr:rowOff>111737</xdr:rowOff>
    </xdr:to>
    <xdr:cxnSp macro="">
      <xdr:nvCxnSpPr>
        <xdr:cNvPr id="59" name="直線コネクタ 58"/>
        <xdr:cNvCxnSpPr/>
      </xdr:nvCxnSpPr>
      <xdr:spPr bwMode="auto">
        <a:xfrm flipV="1">
          <a:off x="2908300" y="3208414"/>
          <a:ext cx="698500" cy="3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144010</xdr:rowOff>
    </xdr:from>
    <xdr:to>
      <xdr:col>29</xdr:col>
      <xdr:colOff>177800</xdr:colOff>
      <xdr:row>18</xdr:row>
      <xdr:rowOff>74160</xdr:rowOff>
    </xdr:to>
    <xdr:sp macro="" textlink="">
      <xdr:nvSpPr>
        <xdr:cNvPr id="69" name="楕円 68"/>
        <xdr:cNvSpPr/>
      </xdr:nvSpPr>
      <xdr:spPr bwMode="auto">
        <a:xfrm>
          <a:off x="5600700" y="310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116087</xdr:rowOff>
    </xdr:from>
    <xdr:ext cx="762000" cy="259045"/>
    <xdr:sp macro="" textlink="">
      <xdr:nvSpPr>
        <xdr:cNvPr id="70" name="人口1人当たり決算額の推移該当値テキスト130"/>
        <xdr:cNvSpPr txBox="1"/>
      </xdr:nvSpPr>
      <xdr:spPr>
        <a:xfrm>
          <a:off x="5740400" y="307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164234</xdr:rowOff>
    </xdr:from>
    <xdr:to>
      <xdr:col>26</xdr:col>
      <xdr:colOff>101600</xdr:colOff>
      <xdr:row>18</xdr:row>
      <xdr:rowOff>94384</xdr:rowOff>
    </xdr:to>
    <xdr:sp macro="" textlink="">
      <xdr:nvSpPr>
        <xdr:cNvPr id="71" name="楕円 70"/>
        <xdr:cNvSpPr/>
      </xdr:nvSpPr>
      <xdr:spPr bwMode="auto">
        <a:xfrm>
          <a:off x="4953000" y="312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79161</xdr:rowOff>
    </xdr:from>
    <xdr:ext cx="736600" cy="259045"/>
    <xdr:sp macro="" textlink="">
      <xdr:nvSpPr>
        <xdr:cNvPr id="72" name="テキスト ボックス 71"/>
        <xdr:cNvSpPr txBox="1"/>
      </xdr:nvSpPr>
      <xdr:spPr>
        <a:xfrm>
          <a:off x="4622800" y="321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30640</xdr:rowOff>
    </xdr:from>
    <xdr:to>
      <xdr:col>22</xdr:col>
      <xdr:colOff>165100</xdr:colOff>
      <xdr:row>18</xdr:row>
      <xdr:rowOff>132240</xdr:rowOff>
    </xdr:to>
    <xdr:sp macro="" textlink="">
      <xdr:nvSpPr>
        <xdr:cNvPr id="73" name="楕円 72"/>
        <xdr:cNvSpPr/>
      </xdr:nvSpPr>
      <xdr:spPr bwMode="auto">
        <a:xfrm>
          <a:off x="4254500" y="316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117017</xdr:rowOff>
    </xdr:from>
    <xdr:ext cx="762000" cy="259045"/>
    <xdr:sp macro="" textlink="">
      <xdr:nvSpPr>
        <xdr:cNvPr id="74" name="テキスト ボックス 73"/>
        <xdr:cNvSpPr txBox="1"/>
      </xdr:nvSpPr>
      <xdr:spPr>
        <a:xfrm>
          <a:off x="3924300" y="325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23889</xdr:rowOff>
    </xdr:from>
    <xdr:to>
      <xdr:col>19</xdr:col>
      <xdr:colOff>38100</xdr:colOff>
      <xdr:row>18</xdr:row>
      <xdr:rowOff>125488</xdr:rowOff>
    </xdr:to>
    <xdr:sp macro="" textlink="">
      <xdr:nvSpPr>
        <xdr:cNvPr id="75" name="楕円 74"/>
        <xdr:cNvSpPr/>
      </xdr:nvSpPr>
      <xdr:spPr bwMode="auto">
        <a:xfrm>
          <a:off x="3556000" y="31576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110266</xdr:rowOff>
    </xdr:from>
    <xdr:ext cx="762000" cy="259045"/>
    <xdr:sp macro="" textlink="">
      <xdr:nvSpPr>
        <xdr:cNvPr id="76" name="テキスト ボックス 75"/>
        <xdr:cNvSpPr txBox="1"/>
      </xdr:nvSpPr>
      <xdr:spPr>
        <a:xfrm>
          <a:off x="3225800" y="32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60937</xdr:rowOff>
    </xdr:from>
    <xdr:to>
      <xdr:col>15</xdr:col>
      <xdr:colOff>101600</xdr:colOff>
      <xdr:row>18</xdr:row>
      <xdr:rowOff>162537</xdr:rowOff>
    </xdr:to>
    <xdr:sp macro="" textlink="">
      <xdr:nvSpPr>
        <xdr:cNvPr id="77" name="楕円 76"/>
        <xdr:cNvSpPr/>
      </xdr:nvSpPr>
      <xdr:spPr bwMode="auto">
        <a:xfrm>
          <a:off x="2857500" y="319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147314</xdr:rowOff>
    </xdr:from>
    <xdr:ext cx="762000" cy="259045"/>
    <xdr:sp macro="" textlink="">
      <xdr:nvSpPr>
        <xdr:cNvPr id="78" name="テキスト ボックス 77"/>
        <xdr:cNvSpPr txBox="1"/>
      </xdr:nvSpPr>
      <xdr:spPr>
        <a:xfrm>
          <a:off x="2527300" y="328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31925</xdr:rowOff>
    </xdr:from>
    <xdr:to>
      <xdr:col>29</xdr:col>
      <xdr:colOff>127000</xdr:colOff>
      <xdr:row>37</xdr:row>
      <xdr:rowOff>50922</xdr:rowOff>
    </xdr:to>
    <xdr:cxnSp macro="">
      <xdr:nvCxnSpPr>
        <xdr:cNvPr id="110" name="直線コネクタ 109"/>
        <xdr:cNvCxnSpPr/>
      </xdr:nvCxnSpPr>
      <xdr:spPr bwMode="auto">
        <a:xfrm flipV="1">
          <a:off x="5003800" y="7156625"/>
          <a:ext cx="647700" cy="1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50922</xdr:rowOff>
    </xdr:from>
    <xdr:to>
      <xdr:col>26</xdr:col>
      <xdr:colOff>50800</xdr:colOff>
      <xdr:row>37</xdr:row>
      <xdr:rowOff>72319</xdr:rowOff>
    </xdr:to>
    <xdr:cxnSp macro="">
      <xdr:nvCxnSpPr>
        <xdr:cNvPr id="113" name="直線コネクタ 112"/>
        <xdr:cNvCxnSpPr/>
      </xdr:nvCxnSpPr>
      <xdr:spPr bwMode="auto">
        <a:xfrm flipV="1">
          <a:off x="4305300" y="7175622"/>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72319</xdr:rowOff>
    </xdr:from>
    <xdr:to>
      <xdr:col>22</xdr:col>
      <xdr:colOff>114300</xdr:colOff>
      <xdr:row>37</xdr:row>
      <xdr:rowOff>113353</xdr:rowOff>
    </xdr:to>
    <xdr:cxnSp macro="">
      <xdr:nvCxnSpPr>
        <xdr:cNvPr id="116" name="直線コネクタ 115"/>
        <xdr:cNvCxnSpPr/>
      </xdr:nvCxnSpPr>
      <xdr:spPr bwMode="auto">
        <a:xfrm flipV="1">
          <a:off x="3606800" y="7197019"/>
          <a:ext cx="6985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113353</xdr:rowOff>
    </xdr:from>
    <xdr:to>
      <xdr:col>18</xdr:col>
      <xdr:colOff>177800</xdr:colOff>
      <xdr:row>37</xdr:row>
      <xdr:rowOff>151209</xdr:rowOff>
    </xdr:to>
    <xdr:cxnSp macro="">
      <xdr:nvCxnSpPr>
        <xdr:cNvPr id="119" name="直線コネクタ 118"/>
        <xdr:cNvCxnSpPr/>
      </xdr:nvCxnSpPr>
      <xdr:spPr bwMode="auto">
        <a:xfrm flipV="1">
          <a:off x="2908300" y="7238053"/>
          <a:ext cx="6985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152575</xdr:rowOff>
    </xdr:from>
    <xdr:to>
      <xdr:col>29</xdr:col>
      <xdr:colOff>177800</xdr:colOff>
      <xdr:row>37</xdr:row>
      <xdr:rowOff>82725</xdr:rowOff>
    </xdr:to>
    <xdr:sp macro="" textlink="">
      <xdr:nvSpPr>
        <xdr:cNvPr id="129" name="楕円 128"/>
        <xdr:cNvSpPr/>
      </xdr:nvSpPr>
      <xdr:spPr bwMode="auto">
        <a:xfrm>
          <a:off x="5600700" y="710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61152</xdr:rowOff>
    </xdr:from>
    <xdr:ext cx="762000" cy="259045"/>
    <xdr:sp macro="" textlink="">
      <xdr:nvSpPr>
        <xdr:cNvPr id="130" name="人口1人当たり決算額の推移該当値テキスト445"/>
        <xdr:cNvSpPr txBox="1"/>
      </xdr:nvSpPr>
      <xdr:spPr>
        <a:xfrm>
          <a:off x="5740400" y="701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xdr:rowOff>
    </xdr:from>
    <xdr:to>
      <xdr:col>26</xdr:col>
      <xdr:colOff>101600</xdr:colOff>
      <xdr:row>37</xdr:row>
      <xdr:rowOff>101722</xdr:rowOff>
    </xdr:to>
    <xdr:sp macro="" textlink="">
      <xdr:nvSpPr>
        <xdr:cNvPr id="131" name="楕円 130"/>
        <xdr:cNvSpPr/>
      </xdr:nvSpPr>
      <xdr:spPr bwMode="auto">
        <a:xfrm>
          <a:off x="4953000" y="712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86499</xdr:rowOff>
    </xdr:from>
    <xdr:ext cx="736600" cy="259045"/>
    <xdr:sp macro="" textlink="">
      <xdr:nvSpPr>
        <xdr:cNvPr id="132" name="テキスト ボックス 131"/>
        <xdr:cNvSpPr txBox="1"/>
      </xdr:nvSpPr>
      <xdr:spPr>
        <a:xfrm>
          <a:off x="4622800" y="721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21519</xdr:rowOff>
    </xdr:from>
    <xdr:to>
      <xdr:col>22</xdr:col>
      <xdr:colOff>165100</xdr:colOff>
      <xdr:row>37</xdr:row>
      <xdr:rowOff>123119</xdr:rowOff>
    </xdr:to>
    <xdr:sp macro="" textlink="">
      <xdr:nvSpPr>
        <xdr:cNvPr id="133" name="楕円 132"/>
        <xdr:cNvSpPr/>
      </xdr:nvSpPr>
      <xdr:spPr bwMode="auto">
        <a:xfrm>
          <a:off x="4254500" y="714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107896</xdr:rowOff>
    </xdr:from>
    <xdr:ext cx="762000" cy="259045"/>
    <xdr:sp macro="" textlink="">
      <xdr:nvSpPr>
        <xdr:cNvPr id="134" name="テキスト ボックス 133"/>
        <xdr:cNvSpPr txBox="1"/>
      </xdr:nvSpPr>
      <xdr:spPr>
        <a:xfrm>
          <a:off x="3924300" y="723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62553</xdr:rowOff>
    </xdr:from>
    <xdr:to>
      <xdr:col>19</xdr:col>
      <xdr:colOff>38100</xdr:colOff>
      <xdr:row>37</xdr:row>
      <xdr:rowOff>164153</xdr:rowOff>
    </xdr:to>
    <xdr:sp macro="" textlink="">
      <xdr:nvSpPr>
        <xdr:cNvPr id="135" name="楕円 134"/>
        <xdr:cNvSpPr/>
      </xdr:nvSpPr>
      <xdr:spPr bwMode="auto">
        <a:xfrm>
          <a:off x="3556000" y="718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148930</xdr:rowOff>
    </xdr:from>
    <xdr:ext cx="762000" cy="259045"/>
    <xdr:sp macro="" textlink="">
      <xdr:nvSpPr>
        <xdr:cNvPr id="136" name="テキスト ボックス 135"/>
        <xdr:cNvSpPr txBox="1"/>
      </xdr:nvSpPr>
      <xdr:spPr>
        <a:xfrm>
          <a:off x="3225800" y="727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100409</xdr:rowOff>
    </xdr:from>
    <xdr:to>
      <xdr:col>15</xdr:col>
      <xdr:colOff>101600</xdr:colOff>
      <xdr:row>37</xdr:row>
      <xdr:rowOff>202009</xdr:rowOff>
    </xdr:to>
    <xdr:sp macro="" textlink="">
      <xdr:nvSpPr>
        <xdr:cNvPr id="137" name="楕円 136"/>
        <xdr:cNvSpPr/>
      </xdr:nvSpPr>
      <xdr:spPr bwMode="auto">
        <a:xfrm>
          <a:off x="2857500" y="722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186786</xdr:rowOff>
    </xdr:from>
    <xdr:ext cx="762000" cy="259045"/>
    <xdr:sp macro="" textlink="">
      <xdr:nvSpPr>
        <xdr:cNvPr id="138" name="テキスト ボックス 137"/>
        <xdr:cNvSpPr txBox="1"/>
      </xdr:nvSpPr>
      <xdr:spPr>
        <a:xfrm>
          <a:off x="2527300" y="731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12,632
12,494
127.70
11,828,713
11,061,159
452,732
4,340,283
7,898,936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92558</xdr:rowOff>
    </xdr:from>
    <xdr:to>
      <xdr:col>24</xdr:col>
      <xdr:colOff>63500</xdr:colOff>
      <xdr:row>37</xdr:row>
      <xdr:rowOff>125413</xdr:rowOff>
    </xdr:to>
    <xdr:cxnSp macro="">
      <xdr:nvCxnSpPr>
        <xdr:cNvPr id="61" name="直線コネクタ 60"/>
        <xdr:cNvCxnSpPr/>
      </xdr:nvCxnSpPr>
      <xdr:spPr>
        <a:xfrm flipV="1">
          <a:off x="3797300" y="6436208"/>
          <a:ext cx="8382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125413</xdr:rowOff>
    </xdr:from>
    <xdr:to>
      <xdr:col>19</xdr:col>
      <xdr:colOff>177800</xdr:colOff>
      <xdr:row>37</xdr:row>
      <xdr:rowOff>154280</xdr:rowOff>
    </xdr:to>
    <xdr:cxnSp macro="">
      <xdr:nvCxnSpPr>
        <xdr:cNvPr id="64" name="直線コネクタ 63"/>
        <xdr:cNvCxnSpPr/>
      </xdr:nvCxnSpPr>
      <xdr:spPr>
        <a:xfrm flipV="1">
          <a:off x="2908300" y="6469063"/>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154280</xdr:rowOff>
    </xdr:from>
    <xdr:to>
      <xdr:col>15</xdr:col>
      <xdr:colOff>50800</xdr:colOff>
      <xdr:row>38</xdr:row>
      <xdr:rowOff>4026</xdr:rowOff>
    </xdr:to>
    <xdr:cxnSp macro="">
      <xdr:nvCxnSpPr>
        <xdr:cNvPr id="67" name="直線コネクタ 66"/>
        <xdr:cNvCxnSpPr/>
      </xdr:nvCxnSpPr>
      <xdr:spPr>
        <a:xfrm flipV="1">
          <a:off x="2019300" y="6497930"/>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4026</xdr:rowOff>
    </xdr:from>
    <xdr:to>
      <xdr:col>10</xdr:col>
      <xdr:colOff>114300</xdr:colOff>
      <xdr:row>38</xdr:row>
      <xdr:rowOff>32969</xdr:rowOff>
    </xdr:to>
    <xdr:cxnSp macro="">
      <xdr:nvCxnSpPr>
        <xdr:cNvPr id="70" name="直線コネクタ 69"/>
        <xdr:cNvCxnSpPr/>
      </xdr:nvCxnSpPr>
      <xdr:spPr>
        <a:xfrm flipV="1">
          <a:off x="1130300" y="6519126"/>
          <a:ext cx="889000" cy="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41758</xdr:rowOff>
    </xdr:from>
    <xdr:to>
      <xdr:col>24</xdr:col>
      <xdr:colOff>114300</xdr:colOff>
      <xdr:row>37</xdr:row>
      <xdr:rowOff>143358</xdr:rowOff>
    </xdr:to>
    <xdr:sp macro="" textlink="">
      <xdr:nvSpPr>
        <xdr:cNvPr id="80" name="楕円 79"/>
        <xdr:cNvSpPr/>
      </xdr:nvSpPr>
      <xdr:spPr>
        <a:xfrm>
          <a:off x="4584700" y="63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20185</xdr:rowOff>
    </xdr:from>
    <xdr:ext cx="534377" cy="259045"/>
    <xdr:sp macro="" textlink="">
      <xdr:nvSpPr>
        <xdr:cNvPr id="81" name="人件費該当値テキスト"/>
        <xdr:cNvSpPr txBox="1"/>
      </xdr:nvSpPr>
      <xdr:spPr>
        <a:xfrm>
          <a:off x="4686300" y="63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74613</xdr:rowOff>
    </xdr:from>
    <xdr:to>
      <xdr:col>20</xdr:col>
      <xdr:colOff>38100</xdr:colOff>
      <xdr:row>38</xdr:row>
      <xdr:rowOff>4763</xdr:rowOff>
    </xdr:to>
    <xdr:sp macro="" textlink="">
      <xdr:nvSpPr>
        <xdr:cNvPr id="82" name="楕円 81"/>
        <xdr:cNvSpPr/>
      </xdr:nvSpPr>
      <xdr:spPr>
        <a:xfrm>
          <a:off x="3746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167340</xdr:rowOff>
    </xdr:from>
    <xdr:ext cx="534377" cy="259045"/>
    <xdr:sp macro="" textlink="">
      <xdr:nvSpPr>
        <xdr:cNvPr id="83" name="テキスト ボックス 82"/>
        <xdr:cNvSpPr txBox="1"/>
      </xdr:nvSpPr>
      <xdr:spPr>
        <a:xfrm>
          <a:off x="3530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103480</xdr:rowOff>
    </xdr:from>
    <xdr:to>
      <xdr:col>15</xdr:col>
      <xdr:colOff>101600</xdr:colOff>
      <xdr:row>38</xdr:row>
      <xdr:rowOff>33630</xdr:rowOff>
    </xdr:to>
    <xdr:sp macro="" textlink="">
      <xdr:nvSpPr>
        <xdr:cNvPr id="84" name="楕円 83"/>
        <xdr:cNvSpPr/>
      </xdr:nvSpPr>
      <xdr:spPr>
        <a:xfrm>
          <a:off x="2857500" y="64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24757</xdr:rowOff>
    </xdr:from>
    <xdr:ext cx="534377" cy="259045"/>
    <xdr:sp macro="" textlink="">
      <xdr:nvSpPr>
        <xdr:cNvPr id="85" name="テキスト ボックス 84"/>
        <xdr:cNvSpPr txBox="1"/>
      </xdr:nvSpPr>
      <xdr:spPr>
        <a:xfrm>
          <a:off x="2641111" y="65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124676</xdr:rowOff>
    </xdr:from>
    <xdr:to>
      <xdr:col>10</xdr:col>
      <xdr:colOff>165100</xdr:colOff>
      <xdr:row>38</xdr:row>
      <xdr:rowOff>54826</xdr:rowOff>
    </xdr:to>
    <xdr:sp macro="" textlink="">
      <xdr:nvSpPr>
        <xdr:cNvPr id="86" name="楕円 85"/>
        <xdr:cNvSpPr/>
      </xdr:nvSpPr>
      <xdr:spPr>
        <a:xfrm>
          <a:off x="1968500" y="64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45953</xdr:rowOff>
    </xdr:from>
    <xdr:ext cx="534377" cy="259045"/>
    <xdr:sp macro="" textlink="">
      <xdr:nvSpPr>
        <xdr:cNvPr id="87" name="テキスト ボックス 86"/>
        <xdr:cNvSpPr txBox="1"/>
      </xdr:nvSpPr>
      <xdr:spPr>
        <a:xfrm>
          <a:off x="1752111" y="65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153619</xdr:rowOff>
    </xdr:from>
    <xdr:to>
      <xdr:col>6</xdr:col>
      <xdr:colOff>38100</xdr:colOff>
      <xdr:row>38</xdr:row>
      <xdr:rowOff>83769</xdr:rowOff>
    </xdr:to>
    <xdr:sp macro="" textlink="">
      <xdr:nvSpPr>
        <xdr:cNvPr id="88" name="楕円 87"/>
        <xdr:cNvSpPr/>
      </xdr:nvSpPr>
      <xdr:spPr>
        <a:xfrm>
          <a:off x="1079500" y="6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74896</xdr:rowOff>
    </xdr:from>
    <xdr:ext cx="534377" cy="259045"/>
    <xdr:sp macro="" textlink="">
      <xdr:nvSpPr>
        <xdr:cNvPr id="89" name="テキスト ボックス 88"/>
        <xdr:cNvSpPr txBox="1"/>
      </xdr:nvSpPr>
      <xdr:spPr>
        <a:xfrm>
          <a:off x="863111" y="65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1566</xdr:rowOff>
    </xdr:from>
    <xdr:to>
      <xdr:col>24</xdr:col>
      <xdr:colOff>63500</xdr:colOff>
      <xdr:row>55</xdr:row>
      <xdr:rowOff>62085</xdr:rowOff>
    </xdr:to>
    <xdr:cxnSp macro="">
      <xdr:nvCxnSpPr>
        <xdr:cNvPr id="116" name="直線コネクタ 115"/>
        <xdr:cNvCxnSpPr/>
      </xdr:nvCxnSpPr>
      <xdr:spPr>
        <a:xfrm flipV="1">
          <a:off x="3797300" y="9431316"/>
          <a:ext cx="838200" cy="6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62085</xdr:rowOff>
    </xdr:from>
    <xdr:to>
      <xdr:col>19</xdr:col>
      <xdr:colOff>177800</xdr:colOff>
      <xdr:row>55</xdr:row>
      <xdr:rowOff>125874</xdr:rowOff>
    </xdr:to>
    <xdr:cxnSp macro="">
      <xdr:nvCxnSpPr>
        <xdr:cNvPr id="119" name="直線コネクタ 118"/>
        <xdr:cNvCxnSpPr/>
      </xdr:nvCxnSpPr>
      <xdr:spPr>
        <a:xfrm flipV="1">
          <a:off x="2908300" y="9491835"/>
          <a:ext cx="889000" cy="6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119235</xdr:rowOff>
    </xdr:from>
    <xdr:to>
      <xdr:col>15</xdr:col>
      <xdr:colOff>50800</xdr:colOff>
      <xdr:row>55</xdr:row>
      <xdr:rowOff>125874</xdr:rowOff>
    </xdr:to>
    <xdr:cxnSp macro="">
      <xdr:nvCxnSpPr>
        <xdr:cNvPr id="122" name="直線コネクタ 121"/>
        <xdr:cNvCxnSpPr/>
      </xdr:nvCxnSpPr>
      <xdr:spPr>
        <a:xfrm>
          <a:off x="2019300" y="9206085"/>
          <a:ext cx="889000" cy="34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98566</xdr:rowOff>
    </xdr:from>
    <xdr:to>
      <xdr:col>10</xdr:col>
      <xdr:colOff>114300</xdr:colOff>
      <xdr:row>53</xdr:row>
      <xdr:rowOff>119235</xdr:rowOff>
    </xdr:to>
    <xdr:cxnSp macro="">
      <xdr:nvCxnSpPr>
        <xdr:cNvPr id="125" name="直線コネクタ 124"/>
        <xdr:cNvCxnSpPr/>
      </xdr:nvCxnSpPr>
      <xdr:spPr>
        <a:xfrm>
          <a:off x="1130300" y="9013966"/>
          <a:ext cx="889000" cy="1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122216</xdr:rowOff>
    </xdr:from>
    <xdr:to>
      <xdr:col>24</xdr:col>
      <xdr:colOff>114300</xdr:colOff>
      <xdr:row>55</xdr:row>
      <xdr:rowOff>52366</xdr:rowOff>
    </xdr:to>
    <xdr:sp macro="" textlink="">
      <xdr:nvSpPr>
        <xdr:cNvPr id="135" name="楕円 134"/>
        <xdr:cNvSpPr/>
      </xdr:nvSpPr>
      <xdr:spPr>
        <a:xfrm>
          <a:off x="4584700" y="938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145093</xdr:rowOff>
    </xdr:from>
    <xdr:ext cx="599010" cy="259045"/>
    <xdr:sp macro="" textlink="">
      <xdr:nvSpPr>
        <xdr:cNvPr id="136" name="物件費該当値テキスト"/>
        <xdr:cNvSpPr txBox="1"/>
      </xdr:nvSpPr>
      <xdr:spPr>
        <a:xfrm>
          <a:off x="4686300" y="923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11285</xdr:rowOff>
    </xdr:from>
    <xdr:to>
      <xdr:col>20</xdr:col>
      <xdr:colOff>38100</xdr:colOff>
      <xdr:row>55</xdr:row>
      <xdr:rowOff>112885</xdr:rowOff>
    </xdr:to>
    <xdr:sp macro="" textlink="">
      <xdr:nvSpPr>
        <xdr:cNvPr id="137" name="楕円 136"/>
        <xdr:cNvSpPr/>
      </xdr:nvSpPr>
      <xdr:spPr>
        <a:xfrm>
          <a:off x="3746500" y="9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129412</xdr:rowOff>
    </xdr:from>
    <xdr:ext cx="599010" cy="259045"/>
    <xdr:sp macro="" textlink="">
      <xdr:nvSpPr>
        <xdr:cNvPr id="138" name="テキスト ボックス 137"/>
        <xdr:cNvSpPr txBox="1"/>
      </xdr:nvSpPr>
      <xdr:spPr>
        <a:xfrm>
          <a:off x="3497795" y="921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75074</xdr:rowOff>
    </xdr:from>
    <xdr:to>
      <xdr:col>15</xdr:col>
      <xdr:colOff>101600</xdr:colOff>
      <xdr:row>56</xdr:row>
      <xdr:rowOff>5224</xdr:rowOff>
    </xdr:to>
    <xdr:sp macro="" textlink="">
      <xdr:nvSpPr>
        <xdr:cNvPr id="139" name="楕円 138"/>
        <xdr:cNvSpPr/>
      </xdr:nvSpPr>
      <xdr:spPr>
        <a:xfrm>
          <a:off x="2857500" y="9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21751</xdr:rowOff>
    </xdr:from>
    <xdr:ext cx="599010" cy="259045"/>
    <xdr:sp macro="" textlink="">
      <xdr:nvSpPr>
        <xdr:cNvPr id="140" name="テキスト ボックス 139"/>
        <xdr:cNvSpPr txBox="1"/>
      </xdr:nvSpPr>
      <xdr:spPr>
        <a:xfrm>
          <a:off x="2608795" y="928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68435</xdr:rowOff>
    </xdr:from>
    <xdr:to>
      <xdr:col>10</xdr:col>
      <xdr:colOff>165100</xdr:colOff>
      <xdr:row>53</xdr:row>
      <xdr:rowOff>170035</xdr:rowOff>
    </xdr:to>
    <xdr:sp macro="" textlink="">
      <xdr:nvSpPr>
        <xdr:cNvPr id="141" name="楕円 140"/>
        <xdr:cNvSpPr/>
      </xdr:nvSpPr>
      <xdr:spPr>
        <a:xfrm>
          <a:off x="1968500" y="91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15112</xdr:rowOff>
    </xdr:from>
    <xdr:ext cx="599010" cy="259045"/>
    <xdr:sp macro="" textlink="">
      <xdr:nvSpPr>
        <xdr:cNvPr id="142" name="テキスト ボックス 141"/>
        <xdr:cNvSpPr txBox="1"/>
      </xdr:nvSpPr>
      <xdr:spPr>
        <a:xfrm>
          <a:off x="1719795" y="893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47766</xdr:rowOff>
    </xdr:from>
    <xdr:to>
      <xdr:col>6</xdr:col>
      <xdr:colOff>38100</xdr:colOff>
      <xdr:row>52</xdr:row>
      <xdr:rowOff>149366</xdr:rowOff>
    </xdr:to>
    <xdr:sp macro="" textlink="">
      <xdr:nvSpPr>
        <xdr:cNvPr id="143" name="楕円 142"/>
        <xdr:cNvSpPr/>
      </xdr:nvSpPr>
      <xdr:spPr>
        <a:xfrm>
          <a:off x="1079500" y="896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165893</xdr:rowOff>
    </xdr:from>
    <xdr:ext cx="599010" cy="259045"/>
    <xdr:sp macro="" textlink="">
      <xdr:nvSpPr>
        <xdr:cNvPr id="144" name="テキスト ボックス 143"/>
        <xdr:cNvSpPr txBox="1"/>
      </xdr:nvSpPr>
      <xdr:spPr>
        <a:xfrm>
          <a:off x="830795" y="873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150147</xdr:rowOff>
    </xdr:from>
    <xdr:to>
      <xdr:col>24</xdr:col>
      <xdr:colOff>63500</xdr:colOff>
      <xdr:row>78</xdr:row>
      <xdr:rowOff>12553</xdr:rowOff>
    </xdr:to>
    <xdr:cxnSp macro="">
      <xdr:nvCxnSpPr>
        <xdr:cNvPr id="171" name="直線コネクタ 170"/>
        <xdr:cNvCxnSpPr/>
      </xdr:nvCxnSpPr>
      <xdr:spPr>
        <a:xfrm flipV="1">
          <a:off x="3797300" y="13351797"/>
          <a:ext cx="8382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12553</xdr:rowOff>
    </xdr:from>
    <xdr:to>
      <xdr:col>19</xdr:col>
      <xdr:colOff>177800</xdr:colOff>
      <xdr:row>78</xdr:row>
      <xdr:rowOff>31846</xdr:rowOff>
    </xdr:to>
    <xdr:cxnSp macro="">
      <xdr:nvCxnSpPr>
        <xdr:cNvPr id="174" name="直線コネクタ 173"/>
        <xdr:cNvCxnSpPr/>
      </xdr:nvCxnSpPr>
      <xdr:spPr>
        <a:xfrm flipV="1">
          <a:off x="2908300" y="13385653"/>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31846</xdr:rowOff>
    </xdr:from>
    <xdr:to>
      <xdr:col>15</xdr:col>
      <xdr:colOff>50800</xdr:colOff>
      <xdr:row>78</xdr:row>
      <xdr:rowOff>73475</xdr:rowOff>
    </xdr:to>
    <xdr:cxnSp macro="">
      <xdr:nvCxnSpPr>
        <xdr:cNvPr id="177" name="直線コネクタ 176"/>
        <xdr:cNvCxnSpPr/>
      </xdr:nvCxnSpPr>
      <xdr:spPr>
        <a:xfrm flipV="1">
          <a:off x="2019300" y="13404946"/>
          <a:ext cx="889000" cy="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70275</xdr:rowOff>
    </xdr:from>
    <xdr:to>
      <xdr:col>10</xdr:col>
      <xdr:colOff>114300</xdr:colOff>
      <xdr:row>78</xdr:row>
      <xdr:rowOff>73475</xdr:rowOff>
    </xdr:to>
    <xdr:cxnSp macro="">
      <xdr:nvCxnSpPr>
        <xdr:cNvPr id="180" name="直線コネクタ 179"/>
        <xdr:cNvCxnSpPr/>
      </xdr:nvCxnSpPr>
      <xdr:spPr>
        <a:xfrm>
          <a:off x="1130300" y="1344337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99347</xdr:rowOff>
    </xdr:from>
    <xdr:to>
      <xdr:col>24</xdr:col>
      <xdr:colOff>114300</xdr:colOff>
      <xdr:row>78</xdr:row>
      <xdr:rowOff>29497</xdr:rowOff>
    </xdr:to>
    <xdr:sp macro="" textlink="">
      <xdr:nvSpPr>
        <xdr:cNvPr id="190" name="楕円 189"/>
        <xdr:cNvSpPr/>
      </xdr:nvSpPr>
      <xdr:spPr>
        <a:xfrm>
          <a:off x="4584700" y="133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77774</xdr:rowOff>
    </xdr:from>
    <xdr:ext cx="469744" cy="259045"/>
    <xdr:sp macro="" textlink="">
      <xdr:nvSpPr>
        <xdr:cNvPr id="191" name="維持補修費該当値テキスト"/>
        <xdr:cNvSpPr txBox="1"/>
      </xdr:nvSpPr>
      <xdr:spPr>
        <a:xfrm>
          <a:off x="4686300" y="132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133203</xdr:rowOff>
    </xdr:from>
    <xdr:to>
      <xdr:col>20</xdr:col>
      <xdr:colOff>38100</xdr:colOff>
      <xdr:row>78</xdr:row>
      <xdr:rowOff>63353</xdr:rowOff>
    </xdr:to>
    <xdr:sp macro="" textlink="">
      <xdr:nvSpPr>
        <xdr:cNvPr id="192" name="楕円 191"/>
        <xdr:cNvSpPr/>
      </xdr:nvSpPr>
      <xdr:spPr>
        <a:xfrm>
          <a:off x="3746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54480</xdr:rowOff>
    </xdr:from>
    <xdr:ext cx="469744" cy="259045"/>
    <xdr:sp macro="" textlink="">
      <xdr:nvSpPr>
        <xdr:cNvPr id="193" name="テキスト ボックス 192"/>
        <xdr:cNvSpPr txBox="1"/>
      </xdr:nvSpPr>
      <xdr:spPr>
        <a:xfrm>
          <a:off x="3562428"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152496</xdr:rowOff>
    </xdr:from>
    <xdr:to>
      <xdr:col>15</xdr:col>
      <xdr:colOff>101600</xdr:colOff>
      <xdr:row>78</xdr:row>
      <xdr:rowOff>82646</xdr:rowOff>
    </xdr:to>
    <xdr:sp macro="" textlink="">
      <xdr:nvSpPr>
        <xdr:cNvPr id="194" name="楕円 193"/>
        <xdr:cNvSpPr/>
      </xdr:nvSpPr>
      <xdr:spPr>
        <a:xfrm>
          <a:off x="28575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73773</xdr:rowOff>
    </xdr:from>
    <xdr:ext cx="469744" cy="259045"/>
    <xdr:sp macro="" textlink="">
      <xdr:nvSpPr>
        <xdr:cNvPr id="195" name="テキスト ボックス 194"/>
        <xdr:cNvSpPr txBox="1"/>
      </xdr:nvSpPr>
      <xdr:spPr>
        <a:xfrm>
          <a:off x="2673428" y="134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22675</xdr:rowOff>
    </xdr:from>
    <xdr:to>
      <xdr:col>10</xdr:col>
      <xdr:colOff>165100</xdr:colOff>
      <xdr:row>78</xdr:row>
      <xdr:rowOff>124275</xdr:rowOff>
    </xdr:to>
    <xdr:sp macro="" textlink="">
      <xdr:nvSpPr>
        <xdr:cNvPr id="196" name="楕円 195"/>
        <xdr:cNvSpPr/>
      </xdr:nvSpPr>
      <xdr:spPr>
        <a:xfrm>
          <a:off x="1968500" y="133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115402</xdr:rowOff>
    </xdr:from>
    <xdr:ext cx="469744" cy="259045"/>
    <xdr:sp macro="" textlink="">
      <xdr:nvSpPr>
        <xdr:cNvPr id="197" name="テキスト ボックス 196"/>
        <xdr:cNvSpPr txBox="1"/>
      </xdr:nvSpPr>
      <xdr:spPr>
        <a:xfrm>
          <a:off x="1784428" y="134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19475</xdr:rowOff>
    </xdr:from>
    <xdr:to>
      <xdr:col>6</xdr:col>
      <xdr:colOff>38100</xdr:colOff>
      <xdr:row>78</xdr:row>
      <xdr:rowOff>121075</xdr:rowOff>
    </xdr:to>
    <xdr:sp macro="" textlink="">
      <xdr:nvSpPr>
        <xdr:cNvPr id="198" name="楕円 197"/>
        <xdr:cNvSpPr/>
      </xdr:nvSpPr>
      <xdr:spPr>
        <a:xfrm>
          <a:off x="1079500" y="133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112202</xdr:rowOff>
    </xdr:from>
    <xdr:ext cx="469744" cy="259045"/>
    <xdr:sp macro="" textlink="">
      <xdr:nvSpPr>
        <xdr:cNvPr id="199" name="テキスト ボックス 198"/>
        <xdr:cNvSpPr txBox="1"/>
      </xdr:nvSpPr>
      <xdr:spPr>
        <a:xfrm>
          <a:off x="895428" y="134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121565</xdr:rowOff>
    </xdr:from>
    <xdr:to>
      <xdr:col>24</xdr:col>
      <xdr:colOff>63500</xdr:colOff>
      <xdr:row>98</xdr:row>
      <xdr:rowOff>135776</xdr:rowOff>
    </xdr:to>
    <xdr:cxnSp macro="">
      <xdr:nvCxnSpPr>
        <xdr:cNvPr id="229" name="直線コネクタ 228"/>
        <xdr:cNvCxnSpPr/>
      </xdr:nvCxnSpPr>
      <xdr:spPr>
        <a:xfrm flipV="1">
          <a:off x="3797300" y="16923665"/>
          <a:ext cx="8382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135776</xdr:rowOff>
    </xdr:from>
    <xdr:to>
      <xdr:col>19</xdr:col>
      <xdr:colOff>177800</xdr:colOff>
      <xdr:row>99</xdr:row>
      <xdr:rowOff>254</xdr:rowOff>
    </xdr:to>
    <xdr:cxnSp macro="">
      <xdr:nvCxnSpPr>
        <xdr:cNvPr id="232" name="直線コネクタ 231"/>
        <xdr:cNvCxnSpPr/>
      </xdr:nvCxnSpPr>
      <xdr:spPr>
        <a:xfrm flipV="1">
          <a:off x="2908300" y="16937876"/>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254</xdr:rowOff>
    </xdr:from>
    <xdr:to>
      <xdr:col>15</xdr:col>
      <xdr:colOff>50800</xdr:colOff>
      <xdr:row>99</xdr:row>
      <xdr:rowOff>11664</xdr:rowOff>
    </xdr:to>
    <xdr:cxnSp macro="">
      <xdr:nvCxnSpPr>
        <xdr:cNvPr id="235" name="直線コネクタ 234"/>
        <xdr:cNvCxnSpPr/>
      </xdr:nvCxnSpPr>
      <xdr:spPr>
        <a:xfrm flipV="1">
          <a:off x="2019300" y="16973804"/>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45650</xdr:rowOff>
    </xdr:from>
    <xdr:to>
      <xdr:col>10</xdr:col>
      <xdr:colOff>114300</xdr:colOff>
      <xdr:row>99</xdr:row>
      <xdr:rowOff>11664</xdr:rowOff>
    </xdr:to>
    <xdr:cxnSp macro="">
      <xdr:nvCxnSpPr>
        <xdr:cNvPr id="238" name="直線コネクタ 237"/>
        <xdr:cNvCxnSpPr/>
      </xdr:nvCxnSpPr>
      <xdr:spPr>
        <a:xfrm>
          <a:off x="1130300" y="16847750"/>
          <a:ext cx="8890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70765</xdr:rowOff>
    </xdr:from>
    <xdr:to>
      <xdr:col>24</xdr:col>
      <xdr:colOff>114300</xdr:colOff>
      <xdr:row>99</xdr:row>
      <xdr:rowOff>915</xdr:rowOff>
    </xdr:to>
    <xdr:sp macro="" textlink="">
      <xdr:nvSpPr>
        <xdr:cNvPr id="248" name="楕円 247"/>
        <xdr:cNvSpPr/>
      </xdr:nvSpPr>
      <xdr:spPr>
        <a:xfrm>
          <a:off x="4584700" y="16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157142</xdr:rowOff>
    </xdr:from>
    <xdr:ext cx="534377" cy="259045"/>
    <xdr:sp macro="" textlink="">
      <xdr:nvSpPr>
        <xdr:cNvPr id="249" name="扶助費該当値テキスト"/>
        <xdr:cNvSpPr txBox="1"/>
      </xdr:nvSpPr>
      <xdr:spPr>
        <a:xfrm>
          <a:off x="4686300" y="167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84976</xdr:rowOff>
    </xdr:from>
    <xdr:to>
      <xdr:col>20</xdr:col>
      <xdr:colOff>38100</xdr:colOff>
      <xdr:row>99</xdr:row>
      <xdr:rowOff>15126</xdr:rowOff>
    </xdr:to>
    <xdr:sp macro="" textlink="">
      <xdr:nvSpPr>
        <xdr:cNvPr id="250" name="楕円 249"/>
        <xdr:cNvSpPr/>
      </xdr:nvSpPr>
      <xdr:spPr>
        <a:xfrm>
          <a:off x="3746500" y="168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6253</xdr:rowOff>
    </xdr:from>
    <xdr:ext cx="534377" cy="259045"/>
    <xdr:sp macro="" textlink="">
      <xdr:nvSpPr>
        <xdr:cNvPr id="251" name="テキスト ボックス 250"/>
        <xdr:cNvSpPr txBox="1"/>
      </xdr:nvSpPr>
      <xdr:spPr>
        <a:xfrm>
          <a:off x="3530111" y="169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120904</xdr:rowOff>
    </xdr:from>
    <xdr:to>
      <xdr:col>15</xdr:col>
      <xdr:colOff>101600</xdr:colOff>
      <xdr:row>99</xdr:row>
      <xdr:rowOff>51054</xdr:rowOff>
    </xdr:to>
    <xdr:sp macro="" textlink="">
      <xdr:nvSpPr>
        <xdr:cNvPr id="252" name="楕円 251"/>
        <xdr:cNvSpPr/>
      </xdr:nvSpPr>
      <xdr:spPr>
        <a:xfrm>
          <a:off x="2857500" y="16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42181</xdr:rowOff>
    </xdr:from>
    <xdr:ext cx="534377" cy="259045"/>
    <xdr:sp macro="" textlink="">
      <xdr:nvSpPr>
        <xdr:cNvPr id="253" name="テキスト ボックス 252"/>
        <xdr:cNvSpPr txBox="1"/>
      </xdr:nvSpPr>
      <xdr:spPr>
        <a:xfrm>
          <a:off x="2641111" y="170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132314</xdr:rowOff>
    </xdr:from>
    <xdr:to>
      <xdr:col>10</xdr:col>
      <xdr:colOff>165100</xdr:colOff>
      <xdr:row>99</xdr:row>
      <xdr:rowOff>62464</xdr:rowOff>
    </xdr:to>
    <xdr:sp macro="" textlink="">
      <xdr:nvSpPr>
        <xdr:cNvPr id="254" name="楕円 253"/>
        <xdr:cNvSpPr/>
      </xdr:nvSpPr>
      <xdr:spPr>
        <a:xfrm>
          <a:off x="1968500" y="169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53591</xdr:rowOff>
    </xdr:from>
    <xdr:ext cx="534377" cy="259045"/>
    <xdr:sp macro="" textlink="">
      <xdr:nvSpPr>
        <xdr:cNvPr id="255" name="テキスト ボックス 254"/>
        <xdr:cNvSpPr txBox="1"/>
      </xdr:nvSpPr>
      <xdr:spPr>
        <a:xfrm>
          <a:off x="1752111" y="170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166300</xdr:rowOff>
    </xdr:from>
    <xdr:to>
      <xdr:col>6</xdr:col>
      <xdr:colOff>38100</xdr:colOff>
      <xdr:row>98</xdr:row>
      <xdr:rowOff>96450</xdr:rowOff>
    </xdr:to>
    <xdr:sp macro="" textlink="">
      <xdr:nvSpPr>
        <xdr:cNvPr id="256" name="楕円 255"/>
        <xdr:cNvSpPr/>
      </xdr:nvSpPr>
      <xdr:spPr>
        <a:xfrm>
          <a:off x="1079500" y="167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87577</xdr:rowOff>
    </xdr:from>
    <xdr:ext cx="534377" cy="259045"/>
    <xdr:sp macro="" textlink="">
      <xdr:nvSpPr>
        <xdr:cNvPr id="257" name="テキスト ボックス 256"/>
        <xdr:cNvSpPr txBox="1"/>
      </xdr:nvSpPr>
      <xdr:spPr>
        <a:xfrm>
          <a:off x="863111" y="168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142132</xdr:rowOff>
    </xdr:from>
    <xdr:to>
      <xdr:col>55</xdr:col>
      <xdr:colOff>0</xdr:colOff>
      <xdr:row>37</xdr:row>
      <xdr:rowOff>69378</xdr:rowOff>
    </xdr:to>
    <xdr:cxnSp macro="">
      <xdr:nvCxnSpPr>
        <xdr:cNvPr id="284" name="直線コネクタ 283"/>
        <xdr:cNvCxnSpPr/>
      </xdr:nvCxnSpPr>
      <xdr:spPr>
        <a:xfrm flipV="1">
          <a:off x="9639300" y="6142882"/>
          <a:ext cx="838200" cy="27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69378</xdr:rowOff>
    </xdr:from>
    <xdr:to>
      <xdr:col>50</xdr:col>
      <xdr:colOff>114300</xdr:colOff>
      <xdr:row>37</xdr:row>
      <xdr:rowOff>141357</xdr:rowOff>
    </xdr:to>
    <xdr:cxnSp macro="">
      <xdr:nvCxnSpPr>
        <xdr:cNvPr id="287" name="直線コネクタ 286"/>
        <xdr:cNvCxnSpPr/>
      </xdr:nvCxnSpPr>
      <xdr:spPr>
        <a:xfrm flipV="1">
          <a:off x="8750300" y="6413028"/>
          <a:ext cx="889000" cy="7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141357</xdr:rowOff>
    </xdr:from>
    <xdr:to>
      <xdr:col>45</xdr:col>
      <xdr:colOff>177800</xdr:colOff>
      <xdr:row>37</xdr:row>
      <xdr:rowOff>167573</xdr:rowOff>
    </xdr:to>
    <xdr:cxnSp macro="">
      <xdr:nvCxnSpPr>
        <xdr:cNvPr id="290" name="直線コネクタ 289"/>
        <xdr:cNvCxnSpPr/>
      </xdr:nvCxnSpPr>
      <xdr:spPr>
        <a:xfrm flipV="1">
          <a:off x="7861300" y="6485007"/>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167573</xdr:rowOff>
    </xdr:from>
    <xdr:to>
      <xdr:col>41</xdr:col>
      <xdr:colOff>50800</xdr:colOff>
      <xdr:row>38</xdr:row>
      <xdr:rowOff>12102</xdr:rowOff>
    </xdr:to>
    <xdr:cxnSp macro="">
      <xdr:nvCxnSpPr>
        <xdr:cNvPr id="293" name="直線コネクタ 292"/>
        <xdr:cNvCxnSpPr/>
      </xdr:nvCxnSpPr>
      <xdr:spPr>
        <a:xfrm flipV="1">
          <a:off x="6972300" y="6511223"/>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91332</xdr:rowOff>
    </xdr:from>
    <xdr:to>
      <xdr:col>55</xdr:col>
      <xdr:colOff>50800</xdr:colOff>
      <xdr:row>36</xdr:row>
      <xdr:rowOff>21482</xdr:rowOff>
    </xdr:to>
    <xdr:sp macro="" textlink="">
      <xdr:nvSpPr>
        <xdr:cNvPr id="303" name="楕円 302"/>
        <xdr:cNvSpPr/>
      </xdr:nvSpPr>
      <xdr:spPr>
        <a:xfrm>
          <a:off x="10426700" y="60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114209</xdr:rowOff>
    </xdr:from>
    <xdr:ext cx="599010" cy="259045"/>
    <xdr:sp macro="" textlink="">
      <xdr:nvSpPr>
        <xdr:cNvPr id="304" name="補助費等該当値テキスト"/>
        <xdr:cNvSpPr txBox="1"/>
      </xdr:nvSpPr>
      <xdr:spPr>
        <a:xfrm>
          <a:off x="10528300" y="594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18578</xdr:rowOff>
    </xdr:from>
    <xdr:to>
      <xdr:col>50</xdr:col>
      <xdr:colOff>165100</xdr:colOff>
      <xdr:row>37</xdr:row>
      <xdr:rowOff>120178</xdr:rowOff>
    </xdr:to>
    <xdr:sp macro="" textlink="">
      <xdr:nvSpPr>
        <xdr:cNvPr id="305" name="楕円 304"/>
        <xdr:cNvSpPr/>
      </xdr:nvSpPr>
      <xdr:spPr>
        <a:xfrm>
          <a:off x="9588500" y="63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136705</xdr:rowOff>
    </xdr:from>
    <xdr:ext cx="599010" cy="259045"/>
    <xdr:sp macro="" textlink="">
      <xdr:nvSpPr>
        <xdr:cNvPr id="306" name="テキスト ボックス 305"/>
        <xdr:cNvSpPr txBox="1"/>
      </xdr:nvSpPr>
      <xdr:spPr>
        <a:xfrm>
          <a:off x="9339795" y="613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90557</xdr:rowOff>
    </xdr:from>
    <xdr:to>
      <xdr:col>46</xdr:col>
      <xdr:colOff>38100</xdr:colOff>
      <xdr:row>38</xdr:row>
      <xdr:rowOff>20707</xdr:rowOff>
    </xdr:to>
    <xdr:sp macro="" textlink="">
      <xdr:nvSpPr>
        <xdr:cNvPr id="307" name="楕円 306"/>
        <xdr:cNvSpPr/>
      </xdr:nvSpPr>
      <xdr:spPr>
        <a:xfrm>
          <a:off x="8699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11834</xdr:rowOff>
    </xdr:from>
    <xdr:ext cx="534377" cy="259045"/>
    <xdr:sp macro="" textlink="">
      <xdr:nvSpPr>
        <xdr:cNvPr id="308" name="テキスト ボックス 307"/>
        <xdr:cNvSpPr txBox="1"/>
      </xdr:nvSpPr>
      <xdr:spPr>
        <a:xfrm>
          <a:off x="8483111" y="65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116773</xdr:rowOff>
    </xdr:from>
    <xdr:to>
      <xdr:col>41</xdr:col>
      <xdr:colOff>101600</xdr:colOff>
      <xdr:row>38</xdr:row>
      <xdr:rowOff>46923</xdr:rowOff>
    </xdr:to>
    <xdr:sp macro="" textlink="">
      <xdr:nvSpPr>
        <xdr:cNvPr id="309" name="楕円 308"/>
        <xdr:cNvSpPr/>
      </xdr:nvSpPr>
      <xdr:spPr>
        <a:xfrm>
          <a:off x="7810500" y="6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38050</xdr:rowOff>
    </xdr:from>
    <xdr:ext cx="534377" cy="259045"/>
    <xdr:sp macro="" textlink="">
      <xdr:nvSpPr>
        <xdr:cNvPr id="310" name="テキスト ボックス 309"/>
        <xdr:cNvSpPr txBox="1"/>
      </xdr:nvSpPr>
      <xdr:spPr>
        <a:xfrm>
          <a:off x="7594111" y="655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132752</xdr:rowOff>
    </xdr:from>
    <xdr:to>
      <xdr:col>36</xdr:col>
      <xdr:colOff>165100</xdr:colOff>
      <xdr:row>38</xdr:row>
      <xdr:rowOff>62902</xdr:rowOff>
    </xdr:to>
    <xdr:sp macro="" textlink="">
      <xdr:nvSpPr>
        <xdr:cNvPr id="311" name="楕円 310"/>
        <xdr:cNvSpPr/>
      </xdr:nvSpPr>
      <xdr:spPr>
        <a:xfrm>
          <a:off x="6921500" y="6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54029</xdr:rowOff>
    </xdr:from>
    <xdr:ext cx="534377" cy="259045"/>
    <xdr:sp macro="" textlink="">
      <xdr:nvSpPr>
        <xdr:cNvPr id="312" name="テキスト ボックス 311"/>
        <xdr:cNvSpPr txBox="1"/>
      </xdr:nvSpPr>
      <xdr:spPr>
        <a:xfrm>
          <a:off x="6705111" y="65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110854</xdr:rowOff>
    </xdr:from>
    <xdr:to>
      <xdr:col>55</xdr:col>
      <xdr:colOff>0</xdr:colOff>
      <xdr:row>56</xdr:row>
      <xdr:rowOff>56147</xdr:rowOff>
    </xdr:to>
    <xdr:cxnSp macro="">
      <xdr:nvCxnSpPr>
        <xdr:cNvPr id="343" name="直線コネクタ 342"/>
        <xdr:cNvCxnSpPr/>
      </xdr:nvCxnSpPr>
      <xdr:spPr>
        <a:xfrm>
          <a:off x="9639300" y="9540604"/>
          <a:ext cx="838200" cy="1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74758</xdr:rowOff>
    </xdr:from>
    <xdr:to>
      <xdr:col>50</xdr:col>
      <xdr:colOff>114300</xdr:colOff>
      <xdr:row>55</xdr:row>
      <xdr:rowOff>110854</xdr:rowOff>
    </xdr:to>
    <xdr:cxnSp macro="">
      <xdr:nvCxnSpPr>
        <xdr:cNvPr id="346" name="直線コネクタ 345"/>
        <xdr:cNvCxnSpPr/>
      </xdr:nvCxnSpPr>
      <xdr:spPr>
        <a:xfrm>
          <a:off x="8750300" y="9333058"/>
          <a:ext cx="889000" cy="20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48058</xdr:rowOff>
    </xdr:from>
    <xdr:to>
      <xdr:col>45</xdr:col>
      <xdr:colOff>177800</xdr:colOff>
      <xdr:row>54</xdr:row>
      <xdr:rowOff>74758</xdr:rowOff>
    </xdr:to>
    <xdr:cxnSp macro="">
      <xdr:nvCxnSpPr>
        <xdr:cNvPr id="349" name="直線コネクタ 348"/>
        <xdr:cNvCxnSpPr/>
      </xdr:nvCxnSpPr>
      <xdr:spPr>
        <a:xfrm>
          <a:off x="7861300" y="9306358"/>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48058</xdr:rowOff>
    </xdr:from>
    <xdr:to>
      <xdr:col>41</xdr:col>
      <xdr:colOff>50800</xdr:colOff>
      <xdr:row>54</xdr:row>
      <xdr:rowOff>66123</xdr:rowOff>
    </xdr:to>
    <xdr:cxnSp macro="">
      <xdr:nvCxnSpPr>
        <xdr:cNvPr id="352" name="直線コネクタ 351"/>
        <xdr:cNvCxnSpPr/>
      </xdr:nvCxnSpPr>
      <xdr:spPr>
        <a:xfrm flipV="1">
          <a:off x="6972300" y="9306358"/>
          <a:ext cx="889000" cy="1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5347</xdr:rowOff>
    </xdr:from>
    <xdr:to>
      <xdr:col>55</xdr:col>
      <xdr:colOff>50800</xdr:colOff>
      <xdr:row>56</xdr:row>
      <xdr:rowOff>106947</xdr:rowOff>
    </xdr:to>
    <xdr:sp macro="" textlink="">
      <xdr:nvSpPr>
        <xdr:cNvPr id="362" name="楕円 361"/>
        <xdr:cNvSpPr/>
      </xdr:nvSpPr>
      <xdr:spPr>
        <a:xfrm>
          <a:off x="10426700" y="96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28224</xdr:rowOff>
    </xdr:from>
    <xdr:ext cx="599010" cy="259045"/>
    <xdr:sp macro="" textlink="">
      <xdr:nvSpPr>
        <xdr:cNvPr id="363" name="普通建設事業費該当値テキスト"/>
        <xdr:cNvSpPr txBox="1"/>
      </xdr:nvSpPr>
      <xdr:spPr>
        <a:xfrm>
          <a:off x="10528300" y="945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60054</xdr:rowOff>
    </xdr:from>
    <xdr:to>
      <xdr:col>50</xdr:col>
      <xdr:colOff>165100</xdr:colOff>
      <xdr:row>55</xdr:row>
      <xdr:rowOff>161654</xdr:rowOff>
    </xdr:to>
    <xdr:sp macro="" textlink="">
      <xdr:nvSpPr>
        <xdr:cNvPr id="364" name="楕円 363"/>
        <xdr:cNvSpPr/>
      </xdr:nvSpPr>
      <xdr:spPr>
        <a:xfrm>
          <a:off x="9588500" y="9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6731</xdr:rowOff>
    </xdr:from>
    <xdr:ext cx="599010" cy="259045"/>
    <xdr:sp macro="" textlink="">
      <xdr:nvSpPr>
        <xdr:cNvPr id="365" name="テキスト ボックス 364"/>
        <xdr:cNvSpPr txBox="1"/>
      </xdr:nvSpPr>
      <xdr:spPr>
        <a:xfrm>
          <a:off x="9339795" y="926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23958</xdr:rowOff>
    </xdr:from>
    <xdr:to>
      <xdr:col>46</xdr:col>
      <xdr:colOff>38100</xdr:colOff>
      <xdr:row>54</xdr:row>
      <xdr:rowOff>125558</xdr:rowOff>
    </xdr:to>
    <xdr:sp macro="" textlink="">
      <xdr:nvSpPr>
        <xdr:cNvPr id="366" name="楕円 365"/>
        <xdr:cNvSpPr/>
      </xdr:nvSpPr>
      <xdr:spPr>
        <a:xfrm>
          <a:off x="8699500" y="92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142085</xdr:rowOff>
    </xdr:from>
    <xdr:ext cx="599010" cy="259045"/>
    <xdr:sp macro="" textlink="">
      <xdr:nvSpPr>
        <xdr:cNvPr id="367" name="テキスト ボックス 366"/>
        <xdr:cNvSpPr txBox="1"/>
      </xdr:nvSpPr>
      <xdr:spPr>
        <a:xfrm>
          <a:off x="8450795" y="90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168708</xdr:rowOff>
    </xdr:from>
    <xdr:to>
      <xdr:col>41</xdr:col>
      <xdr:colOff>101600</xdr:colOff>
      <xdr:row>54</xdr:row>
      <xdr:rowOff>98858</xdr:rowOff>
    </xdr:to>
    <xdr:sp macro="" textlink="">
      <xdr:nvSpPr>
        <xdr:cNvPr id="368" name="楕円 367"/>
        <xdr:cNvSpPr/>
      </xdr:nvSpPr>
      <xdr:spPr>
        <a:xfrm>
          <a:off x="7810500" y="92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115385</xdr:rowOff>
    </xdr:from>
    <xdr:ext cx="599010" cy="259045"/>
    <xdr:sp macro="" textlink="">
      <xdr:nvSpPr>
        <xdr:cNvPr id="369" name="テキスト ボックス 368"/>
        <xdr:cNvSpPr txBox="1"/>
      </xdr:nvSpPr>
      <xdr:spPr>
        <a:xfrm>
          <a:off x="7561795" y="903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15323</xdr:rowOff>
    </xdr:from>
    <xdr:to>
      <xdr:col>36</xdr:col>
      <xdr:colOff>165100</xdr:colOff>
      <xdr:row>54</xdr:row>
      <xdr:rowOff>116923</xdr:rowOff>
    </xdr:to>
    <xdr:sp macro="" textlink="">
      <xdr:nvSpPr>
        <xdr:cNvPr id="370" name="楕円 369"/>
        <xdr:cNvSpPr/>
      </xdr:nvSpPr>
      <xdr:spPr>
        <a:xfrm>
          <a:off x="6921500" y="92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133450</xdr:rowOff>
    </xdr:from>
    <xdr:ext cx="599010" cy="259045"/>
    <xdr:sp macro="" textlink="">
      <xdr:nvSpPr>
        <xdr:cNvPr id="371" name="テキスト ボックス 370"/>
        <xdr:cNvSpPr txBox="1"/>
      </xdr:nvSpPr>
      <xdr:spPr>
        <a:xfrm>
          <a:off x="6672795" y="904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81983</xdr:rowOff>
    </xdr:from>
    <xdr:to>
      <xdr:col>55</xdr:col>
      <xdr:colOff>0</xdr:colOff>
      <xdr:row>78</xdr:row>
      <xdr:rowOff>5621</xdr:rowOff>
    </xdr:to>
    <xdr:cxnSp macro="">
      <xdr:nvCxnSpPr>
        <xdr:cNvPr id="398" name="直線コネクタ 397"/>
        <xdr:cNvCxnSpPr/>
      </xdr:nvCxnSpPr>
      <xdr:spPr>
        <a:xfrm>
          <a:off x="9639300" y="13112183"/>
          <a:ext cx="838200" cy="26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36692</xdr:rowOff>
    </xdr:from>
    <xdr:to>
      <xdr:col>50</xdr:col>
      <xdr:colOff>114300</xdr:colOff>
      <xdr:row>76</xdr:row>
      <xdr:rowOff>81983</xdr:rowOff>
    </xdr:to>
    <xdr:cxnSp macro="">
      <xdr:nvCxnSpPr>
        <xdr:cNvPr id="401" name="直線コネクタ 400"/>
        <xdr:cNvCxnSpPr/>
      </xdr:nvCxnSpPr>
      <xdr:spPr>
        <a:xfrm>
          <a:off x="8750300" y="13066892"/>
          <a:ext cx="889000" cy="4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136102</xdr:rowOff>
    </xdr:from>
    <xdr:to>
      <xdr:col>45</xdr:col>
      <xdr:colOff>177800</xdr:colOff>
      <xdr:row>76</xdr:row>
      <xdr:rowOff>36692</xdr:rowOff>
    </xdr:to>
    <xdr:cxnSp macro="">
      <xdr:nvCxnSpPr>
        <xdr:cNvPr id="404" name="直線コネクタ 403"/>
        <xdr:cNvCxnSpPr/>
      </xdr:nvCxnSpPr>
      <xdr:spPr>
        <a:xfrm>
          <a:off x="7861300" y="12994852"/>
          <a:ext cx="889000" cy="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136102</xdr:rowOff>
    </xdr:from>
    <xdr:to>
      <xdr:col>41</xdr:col>
      <xdr:colOff>50800</xdr:colOff>
      <xdr:row>76</xdr:row>
      <xdr:rowOff>132426</xdr:rowOff>
    </xdr:to>
    <xdr:cxnSp macro="">
      <xdr:nvCxnSpPr>
        <xdr:cNvPr id="407" name="直線コネクタ 406"/>
        <xdr:cNvCxnSpPr/>
      </xdr:nvCxnSpPr>
      <xdr:spPr>
        <a:xfrm flipV="1">
          <a:off x="6972300" y="12994852"/>
          <a:ext cx="889000" cy="16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126271</xdr:rowOff>
    </xdr:from>
    <xdr:to>
      <xdr:col>55</xdr:col>
      <xdr:colOff>50800</xdr:colOff>
      <xdr:row>78</xdr:row>
      <xdr:rowOff>56421</xdr:rowOff>
    </xdr:to>
    <xdr:sp macro="" textlink="">
      <xdr:nvSpPr>
        <xdr:cNvPr id="417" name="楕円 416"/>
        <xdr:cNvSpPr/>
      </xdr:nvSpPr>
      <xdr:spPr>
        <a:xfrm>
          <a:off x="10426700" y="133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104698</xdr:rowOff>
    </xdr:from>
    <xdr:ext cx="534377" cy="259045"/>
    <xdr:sp macro="" textlink="">
      <xdr:nvSpPr>
        <xdr:cNvPr id="418" name="普通建設事業費 （ うち新規整備　）該当値テキスト"/>
        <xdr:cNvSpPr txBox="1"/>
      </xdr:nvSpPr>
      <xdr:spPr>
        <a:xfrm>
          <a:off x="10528300" y="133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31183</xdr:rowOff>
    </xdr:from>
    <xdr:to>
      <xdr:col>50</xdr:col>
      <xdr:colOff>165100</xdr:colOff>
      <xdr:row>76</xdr:row>
      <xdr:rowOff>132783</xdr:rowOff>
    </xdr:to>
    <xdr:sp macro="" textlink="">
      <xdr:nvSpPr>
        <xdr:cNvPr id="419" name="楕円 418"/>
        <xdr:cNvSpPr/>
      </xdr:nvSpPr>
      <xdr:spPr>
        <a:xfrm>
          <a:off x="9588500" y="130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149310</xdr:rowOff>
    </xdr:from>
    <xdr:ext cx="534377" cy="259045"/>
    <xdr:sp macro="" textlink="">
      <xdr:nvSpPr>
        <xdr:cNvPr id="420" name="テキスト ボックス 419"/>
        <xdr:cNvSpPr txBox="1"/>
      </xdr:nvSpPr>
      <xdr:spPr>
        <a:xfrm>
          <a:off x="9372111" y="128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157342</xdr:rowOff>
    </xdr:from>
    <xdr:to>
      <xdr:col>46</xdr:col>
      <xdr:colOff>38100</xdr:colOff>
      <xdr:row>76</xdr:row>
      <xdr:rowOff>87492</xdr:rowOff>
    </xdr:to>
    <xdr:sp macro="" textlink="">
      <xdr:nvSpPr>
        <xdr:cNvPr id="421" name="楕円 420"/>
        <xdr:cNvSpPr/>
      </xdr:nvSpPr>
      <xdr:spPr>
        <a:xfrm>
          <a:off x="8699500" y="130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104020</xdr:rowOff>
    </xdr:from>
    <xdr:ext cx="534377" cy="259045"/>
    <xdr:sp macro="" textlink="">
      <xdr:nvSpPr>
        <xdr:cNvPr id="422" name="テキスト ボックス 421"/>
        <xdr:cNvSpPr txBox="1"/>
      </xdr:nvSpPr>
      <xdr:spPr>
        <a:xfrm>
          <a:off x="8483111" y="127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85302</xdr:rowOff>
    </xdr:from>
    <xdr:to>
      <xdr:col>41</xdr:col>
      <xdr:colOff>101600</xdr:colOff>
      <xdr:row>76</xdr:row>
      <xdr:rowOff>15452</xdr:rowOff>
    </xdr:to>
    <xdr:sp macro="" textlink="">
      <xdr:nvSpPr>
        <xdr:cNvPr id="423" name="楕円 422"/>
        <xdr:cNvSpPr/>
      </xdr:nvSpPr>
      <xdr:spPr>
        <a:xfrm>
          <a:off x="7810500" y="129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31979</xdr:rowOff>
    </xdr:from>
    <xdr:ext cx="599010" cy="259045"/>
    <xdr:sp macro="" textlink="">
      <xdr:nvSpPr>
        <xdr:cNvPr id="424" name="テキスト ボックス 423"/>
        <xdr:cNvSpPr txBox="1"/>
      </xdr:nvSpPr>
      <xdr:spPr>
        <a:xfrm>
          <a:off x="7561795" y="1271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81626</xdr:rowOff>
    </xdr:from>
    <xdr:to>
      <xdr:col>36</xdr:col>
      <xdr:colOff>165100</xdr:colOff>
      <xdr:row>77</xdr:row>
      <xdr:rowOff>11776</xdr:rowOff>
    </xdr:to>
    <xdr:sp macro="" textlink="">
      <xdr:nvSpPr>
        <xdr:cNvPr id="425" name="楕円 424"/>
        <xdr:cNvSpPr/>
      </xdr:nvSpPr>
      <xdr:spPr>
        <a:xfrm>
          <a:off x="6921500" y="131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28303</xdr:rowOff>
    </xdr:from>
    <xdr:ext cx="534377" cy="259045"/>
    <xdr:sp macro="" textlink="">
      <xdr:nvSpPr>
        <xdr:cNvPr id="426" name="テキスト ボックス 425"/>
        <xdr:cNvSpPr txBox="1"/>
      </xdr:nvSpPr>
      <xdr:spPr>
        <a:xfrm>
          <a:off x="6705111" y="128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4563</xdr:rowOff>
    </xdr:from>
    <xdr:to>
      <xdr:col>55</xdr:col>
      <xdr:colOff>0</xdr:colOff>
      <xdr:row>94</xdr:row>
      <xdr:rowOff>162091</xdr:rowOff>
    </xdr:to>
    <xdr:cxnSp macro="">
      <xdr:nvCxnSpPr>
        <xdr:cNvPr id="451" name="直線コネクタ 450"/>
        <xdr:cNvCxnSpPr/>
      </xdr:nvCxnSpPr>
      <xdr:spPr>
        <a:xfrm flipV="1">
          <a:off x="9639300" y="16120863"/>
          <a:ext cx="838200" cy="1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121349</xdr:rowOff>
    </xdr:from>
    <xdr:to>
      <xdr:col>50</xdr:col>
      <xdr:colOff>114300</xdr:colOff>
      <xdr:row>94</xdr:row>
      <xdr:rowOff>162091</xdr:rowOff>
    </xdr:to>
    <xdr:cxnSp macro="">
      <xdr:nvCxnSpPr>
        <xdr:cNvPr id="454" name="直線コネクタ 453"/>
        <xdr:cNvCxnSpPr/>
      </xdr:nvCxnSpPr>
      <xdr:spPr>
        <a:xfrm>
          <a:off x="8750300" y="15894749"/>
          <a:ext cx="889000" cy="3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121349</xdr:rowOff>
    </xdr:from>
    <xdr:to>
      <xdr:col>45</xdr:col>
      <xdr:colOff>177800</xdr:colOff>
      <xdr:row>92</xdr:row>
      <xdr:rowOff>167869</xdr:rowOff>
    </xdr:to>
    <xdr:cxnSp macro="">
      <xdr:nvCxnSpPr>
        <xdr:cNvPr id="457" name="直線コネクタ 456"/>
        <xdr:cNvCxnSpPr/>
      </xdr:nvCxnSpPr>
      <xdr:spPr>
        <a:xfrm flipV="1">
          <a:off x="7861300" y="15894749"/>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16552</xdr:rowOff>
    </xdr:from>
    <xdr:to>
      <xdr:col>41</xdr:col>
      <xdr:colOff>50800</xdr:colOff>
      <xdr:row>92</xdr:row>
      <xdr:rowOff>167869</xdr:rowOff>
    </xdr:to>
    <xdr:cxnSp macro="">
      <xdr:nvCxnSpPr>
        <xdr:cNvPr id="460" name="直線コネクタ 459"/>
        <xdr:cNvCxnSpPr/>
      </xdr:nvCxnSpPr>
      <xdr:spPr>
        <a:xfrm>
          <a:off x="6972300" y="15789952"/>
          <a:ext cx="889000" cy="15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125213</xdr:rowOff>
    </xdr:from>
    <xdr:to>
      <xdr:col>55</xdr:col>
      <xdr:colOff>50800</xdr:colOff>
      <xdr:row>94</xdr:row>
      <xdr:rowOff>55363</xdr:rowOff>
    </xdr:to>
    <xdr:sp macro="" textlink="">
      <xdr:nvSpPr>
        <xdr:cNvPr id="470" name="楕円 469"/>
        <xdr:cNvSpPr/>
      </xdr:nvSpPr>
      <xdr:spPr>
        <a:xfrm>
          <a:off x="10426700" y="160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148090</xdr:rowOff>
    </xdr:from>
    <xdr:ext cx="599010" cy="259045"/>
    <xdr:sp macro="" textlink="">
      <xdr:nvSpPr>
        <xdr:cNvPr id="471" name="普通建設事業費 （ うち更新整備　）該当値テキスト"/>
        <xdr:cNvSpPr txBox="1"/>
      </xdr:nvSpPr>
      <xdr:spPr>
        <a:xfrm>
          <a:off x="10528300" y="1592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111291</xdr:rowOff>
    </xdr:from>
    <xdr:to>
      <xdr:col>50</xdr:col>
      <xdr:colOff>165100</xdr:colOff>
      <xdr:row>95</xdr:row>
      <xdr:rowOff>41441</xdr:rowOff>
    </xdr:to>
    <xdr:sp macro="" textlink="">
      <xdr:nvSpPr>
        <xdr:cNvPr id="472" name="楕円 471"/>
        <xdr:cNvSpPr/>
      </xdr:nvSpPr>
      <xdr:spPr>
        <a:xfrm>
          <a:off x="9588500" y="162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57968</xdr:rowOff>
    </xdr:from>
    <xdr:ext cx="534377" cy="259045"/>
    <xdr:sp macro="" textlink="">
      <xdr:nvSpPr>
        <xdr:cNvPr id="473" name="テキスト ボックス 472"/>
        <xdr:cNvSpPr txBox="1"/>
      </xdr:nvSpPr>
      <xdr:spPr>
        <a:xfrm>
          <a:off x="9372111" y="160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70549</xdr:rowOff>
    </xdr:from>
    <xdr:to>
      <xdr:col>46</xdr:col>
      <xdr:colOff>38100</xdr:colOff>
      <xdr:row>93</xdr:row>
      <xdr:rowOff>699</xdr:rowOff>
    </xdr:to>
    <xdr:sp macro="" textlink="">
      <xdr:nvSpPr>
        <xdr:cNvPr id="474" name="楕円 473"/>
        <xdr:cNvSpPr/>
      </xdr:nvSpPr>
      <xdr:spPr>
        <a:xfrm>
          <a:off x="8699500" y="1584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17226</xdr:rowOff>
    </xdr:from>
    <xdr:ext cx="599010" cy="259045"/>
    <xdr:sp macro="" textlink="">
      <xdr:nvSpPr>
        <xdr:cNvPr id="475" name="テキスト ボックス 474"/>
        <xdr:cNvSpPr txBox="1"/>
      </xdr:nvSpPr>
      <xdr:spPr>
        <a:xfrm>
          <a:off x="8450795" y="1561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117069</xdr:rowOff>
    </xdr:from>
    <xdr:to>
      <xdr:col>41</xdr:col>
      <xdr:colOff>101600</xdr:colOff>
      <xdr:row>93</xdr:row>
      <xdr:rowOff>47219</xdr:rowOff>
    </xdr:to>
    <xdr:sp macro="" textlink="">
      <xdr:nvSpPr>
        <xdr:cNvPr id="476" name="楕円 475"/>
        <xdr:cNvSpPr/>
      </xdr:nvSpPr>
      <xdr:spPr>
        <a:xfrm>
          <a:off x="7810500" y="158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63746</xdr:rowOff>
    </xdr:from>
    <xdr:ext cx="599010" cy="259045"/>
    <xdr:sp macro="" textlink="">
      <xdr:nvSpPr>
        <xdr:cNvPr id="477" name="テキスト ボックス 476"/>
        <xdr:cNvSpPr txBox="1"/>
      </xdr:nvSpPr>
      <xdr:spPr>
        <a:xfrm>
          <a:off x="7561795" y="1566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137202</xdr:rowOff>
    </xdr:from>
    <xdr:to>
      <xdr:col>36</xdr:col>
      <xdr:colOff>165100</xdr:colOff>
      <xdr:row>92</xdr:row>
      <xdr:rowOff>67352</xdr:rowOff>
    </xdr:to>
    <xdr:sp macro="" textlink="">
      <xdr:nvSpPr>
        <xdr:cNvPr id="478" name="楕円 477"/>
        <xdr:cNvSpPr/>
      </xdr:nvSpPr>
      <xdr:spPr>
        <a:xfrm>
          <a:off x="6921500" y="157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83879</xdr:rowOff>
    </xdr:from>
    <xdr:ext cx="599010" cy="259045"/>
    <xdr:sp macro="" textlink="">
      <xdr:nvSpPr>
        <xdr:cNvPr id="479" name="テキスト ボックス 478"/>
        <xdr:cNvSpPr txBox="1"/>
      </xdr:nvSpPr>
      <xdr:spPr>
        <a:xfrm>
          <a:off x="6672795" y="1551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62995</xdr:rowOff>
    </xdr:from>
    <xdr:to>
      <xdr:col>85</xdr:col>
      <xdr:colOff>127000</xdr:colOff>
      <xdr:row>36</xdr:row>
      <xdr:rowOff>127694</xdr:rowOff>
    </xdr:to>
    <xdr:cxnSp macro="">
      <xdr:nvCxnSpPr>
        <xdr:cNvPr id="506" name="直線コネクタ 505"/>
        <xdr:cNvCxnSpPr/>
      </xdr:nvCxnSpPr>
      <xdr:spPr>
        <a:xfrm flipV="1">
          <a:off x="15481300" y="6235195"/>
          <a:ext cx="838200" cy="6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127694</xdr:rowOff>
    </xdr:from>
    <xdr:to>
      <xdr:col>81</xdr:col>
      <xdr:colOff>50800</xdr:colOff>
      <xdr:row>37</xdr:row>
      <xdr:rowOff>106562</xdr:rowOff>
    </xdr:to>
    <xdr:cxnSp macro="">
      <xdr:nvCxnSpPr>
        <xdr:cNvPr id="509" name="直線コネクタ 508"/>
        <xdr:cNvCxnSpPr/>
      </xdr:nvCxnSpPr>
      <xdr:spPr>
        <a:xfrm flipV="1">
          <a:off x="14592300" y="6299894"/>
          <a:ext cx="889000" cy="1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106562</xdr:rowOff>
    </xdr:from>
    <xdr:to>
      <xdr:col>76</xdr:col>
      <xdr:colOff>114300</xdr:colOff>
      <xdr:row>38</xdr:row>
      <xdr:rowOff>73941</xdr:rowOff>
    </xdr:to>
    <xdr:cxnSp macro="">
      <xdr:nvCxnSpPr>
        <xdr:cNvPr id="512" name="直線コネクタ 511"/>
        <xdr:cNvCxnSpPr/>
      </xdr:nvCxnSpPr>
      <xdr:spPr>
        <a:xfrm flipV="1">
          <a:off x="13703300" y="6450212"/>
          <a:ext cx="889000" cy="1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160713</xdr:rowOff>
    </xdr:from>
    <xdr:to>
      <xdr:col>71</xdr:col>
      <xdr:colOff>177800</xdr:colOff>
      <xdr:row>38</xdr:row>
      <xdr:rowOff>73941</xdr:rowOff>
    </xdr:to>
    <xdr:cxnSp macro="">
      <xdr:nvCxnSpPr>
        <xdr:cNvPr id="515" name="直線コネクタ 514"/>
        <xdr:cNvCxnSpPr/>
      </xdr:nvCxnSpPr>
      <xdr:spPr>
        <a:xfrm>
          <a:off x="12814300" y="6504363"/>
          <a:ext cx="889000" cy="8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9" name="テキスト ボックス 518"/>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12195</xdr:rowOff>
    </xdr:from>
    <xdr:to>
      <xdr:col>85</xdr:col>
      <xdr:colOff>177800</xdr:colOff>
      <xdr:row>36</xdr:row>
      <xdr:rowOff>113795</xdr:rowOff>
    </xdr:to>
    <xdr:sp macro="" textlink="">
      <xdr:nvSpPr>
        <xdr:cNvPr id="525" name="楕円 524"/>
        <xdr:cNvSpPr/>
      </xdr:nvSpPr>
      <xdr:spPr>
        <a:xfrm>
          <a:off x="16268700" y="61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35072</xdr:rowOff>
    </xdr:from>
    <xdr:ext cx="534377" cy="259045"/>
    <xdr:sp macro="" textlink="">
      <xdr:nvSpPr>
        <xdr:cNvPr id="526" name="災害復旧事業費該当値テキスト"/>
        <xdr:cNvSpPr txBox="1"/>
      </xdr:nvSpPr>
      <xdr:spPr>
        <a:xfrm>
          <a:off x="16370300" y="60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76894</xdr:rowOff>
    </xdr:from>
    <xdr:to>
      <xdr:col>81</xdr:col>
      <xdr:colOff>101600</xdr:colOff>
      <xdr:row>37</xdr:row>
      <xdr:rowOff>7044</xdr:rowOff>
    </xdr:to>
    <xdr:sp macro="" textlink="">
      <xdr:nvSpPr>
        <xdr:cNvPr id="527" name="楕円 526"/>
        <xdr:cNvSpPr/>
      </xdr:nvSpPr>
      <xdr:spPr>
        <a:xfrm>
          <a:off x="15430500" y="62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23571</xdr:rowOff>
    </xdr:from>
    <xdr:ext cx="534377" cy="259045"/>
    <xdr:sp macro="" textlink="">
      <xdr:nvSpPr>
        <xdr:cNvPr id="528" name="テキスト ボックス 527"/>
        <xdr:cNvSpPr txBox="1"/>
      </xdr:nvSpPr>
      <xdr:spPr>
        <a:xfrm>
          <a:off x="15214111" y="60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55762</xdr:rowOff>
    </xdr:from>
    <xdr:to>
      <xdr:col>76</xdr:col>
      <xdr:colOff>165100</xdr:colOff>
      <xdr:row>37</xdr:row>
      <xdr:rowOff>157362</xdr:rowOff>
    </xdr:to>
    <xdr:sp macro="" textlink="">
      <xdr:nvSpPr>
        <xdr:cNvPr id="529" name="楕円 528"/>
        <xdr:cNvSpPr/>
      </xdr:nvSpPr>
      <xdr:spPr>
        <a:xfrm>
          <a:off x="14541500" y="63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2439</xdr:rowOff>
    </xdr:from>
    <xdr:ext cx="534377" cy="259045"/>
    <xdr:sp macro="" textlink="">
      <xdr:nvSpPr>
        <xdr:cNvPr id="530" name="テキスト ボックス 529"/>
        <xdr:cNvSpPr txBox="1"/>
      </xdr:nvSpPr>
      <xdr:spPr>
        <a:xfrm>
          <a:off x="14325111" y="61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23141</xdr:rowOff>
    </xdr:from>
    <xdr:to>
      <xdr:col>72</xdr:col>
      <xdr:colOff>38100</xdr:colOff>
      <xdr:row>38</xdr:row>
      <xdr:rowOff>124741</xdr:rowOff>
    </xdr:to>
    <xdr:sp macro="" textlink="">
      <xdr:nvSpPr>
        <xdr:cNvPr id="531" name="楕円 530"/>
        <xdr:cNvSpPr/>
      </xdr:nvSpPr>
      <xdr:spPr>
        <a:xfrm>
          <a:off x="13652500" y="65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141268</xdr:rowOff>
    </xdr:from>
    <xdr:ext cx="534377" cy="259045"/>
    <xdr:sp macro="" textlink="">
      <xdr:nvSpPr>
        <xdr:cNvPr id="532" name="テキスト ボックス 531"/>
        <xdr:cNvSpPr txBox="1"/>
      </xdr:nvSpPr>
      <xdr:spPr>
        <a:xfrm>
          <a:off x="13436111" y="63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109913</xdr:rowOff>
    </xdr:from>
    <xdr:to>
      <xdr:col>67</xdr:col>
      <xdr:colOff>101600</xdr:colOff>
      <xdr:row>38</xdr:row>
      <xdr:rowOff>40063</xdr:rowOff>
    </xdr:to>
    <xdr:sp macro="" textlink="">
      <xdr:nvSpPr>
        <xdr:cNvPr id="533" name="楕円 532"/>
        <xdr:cNvSpPr/>
      </xdr:nvSpPr>
      <xdr:spPr>
        <a:xfrm>
          <a:off x="12763500" y="64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56590</xdr:rowOff>
    </xdr:from>
    <xdr:ext cx="534377" cy="259045"/>
    <xdr:sp macro="" textlink="">
      <xdr:nvSpPr>
        <xdr:cNvPr id="534" name="テキスト ボックス 533"/>
        <xdr:cNvSpPr txBox="1"/>
      </xdr:nvSpPr>
      <xdr:spPr>
        <a:xfrm>
          <a:off x="12547111" y="62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11773</xdr:rowOff>
    </xdr:from>
    <xdr:to>
      <xdr:col>85</xdr:col>
      <xdr:colOff>127000</xdr:colOff>
      <xdr:row>78</xdr:row>
      <xdr:rowOff>70865</xdr:rowOff>
    </xdr:to>
    <xdr:cxnSp macro="">
      <xdr:nvCxnSpPr>
        <xdr:cNvPr id="619" name="直線コネクタ 618"/>
        <xdr:cNvCxnSpPr/>
      </xdr:nvCxnSpPr>
      <xdr:spPr>
        <a:xfrm flipV="1">
          <a:off x="15481300" y="13384873"/>
          <a:ext cx="8382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70865</xdr:rowOff>
    </xdr:from>
    <xdr:to>
      <xdr:col>81</xdr:col>
      <xdr:colOff>50800</xdr:colOff>
      <xdr:row>78</xdr:row>
      <xdr:rowOff>116929</xdr:rowOff>
    </xdr:to>
    <xdr:cxnSp macro="">
      <xdr:nvCxnSpPr>
        <xdr:cNvPr id="622" name="直線コネクタ 621"/>
        <xdr:cNvCxnSpPr/>
      </xdr:nvCxnSpPr>
      <xdr:spPr>
        <a:xfrm flipV="1">
          <a:off x="14592300" y="13443965"/>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116929</xdr:rowOff>
    </xdr:from>
    <xdr:to>
      <xdr:col>76</xdr:col>
      <xdr:colOff>114300</xdr:colOff>
      <xdr:row>78</xdr:row>
      <xdr:rowOff>144132</xdr:rowOff>
    </xdr:to>
    <xdr:cxnSp macro="">
      <xdr:nvCxnSpPr>
        <xdr:cNvPr id="625" name="直線コネクタ 624"/>
        <xdr:cNvCxnSpPr/>
      </xdr:nvCxnSpPr>
      <xdr:spPr>
        <a:xfrm flipV="1">
          <a:off x="13703300" y="13490029"/>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144132</xdr:rowOff>
    </xdr:from>
    <xdr:to>
      <xdr:col>71</xdr:col>
      <xdr:colOff>177800</xdr:colOff>
      <xdr:row>79</xdr:row>
      <xdr:rowOff>12103</xdr:rowOff>
    </xdr:to>
    <xdr:cxnSp macro="">
      <xdr:nvCxnSpPr>
        <xdr:cNvPr id="628" name="直線コネクタ 627"/>
        <xdr:cNvCxnSpPr/>
      </xdr:nvCxnSpPr>
      <xdr:spPr>
        <a:xfrm flipV="1">
          <a:off x="12814300" y="13517232"/>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132423</xdr:rowOff>
    </xdr:from>
    <xdr:to>
      <xdr:col>85</xdr:col>
      <xdr:colOff>177800</xdr:colOff>
      <xdr:row>78</xdr:row>
      <xdr:rowOff>62573</xdr:rowOff>
    </xdr:to>
    <xdr:sp macro="" textlink="">
      <xdr:nvSpPr>
        <xdr:cNvPr id="638" name="楕円 637"/>
        <xdr:cNvSpPr/>
      </xdr:nvSpPr>
      <xdr:spPr>
        <a:xfrm>
          <a:off x="16268700" y="133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110850</xdr:rowOff>
    </xdr:from>
    <xdr:ext cx="534377" cy="259045"/>
    <xdr:sp macro="" textlink="">
      <xdr:nvSpPr>
        <xdr:cNvPr id="639" name="公債費該当値テキスト"/>
        <xdr:cNvSpPr txBox="1"/>
      </xdr:nvSpPr>
      <xdr:spPr>
        <a:xfrm>
          <a:off x="16370300" y="133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20065</xdr:rowOff>
    </xdr:from>
    <xdr:to>
      <xdr:col>81</xdr:col>
      <xdr:colOff>101600</xdr:colOff>
      <xdr:row>78</xdr:row>
      <xdr:rowOff>121665</xdr:rowOff>
    </xdr:to>
    <xdr:sp macro="" textlink="">
      <xdr:nvSpPr>
        <xdr:cNvPr id="640" name="楕円 639"/>
        <xdr:cNvSpPr/>
      </xdr:nvSpPr>
      <xdr:spPr>
        <a:xfrm>
          <a:off x="154305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112792</xdr:rowOff>
    </xdr:from>
    <xdr:ext cx="534377" cy="259045"/>
    <xdr:sp macro="" textlink="">
      <xdr:nvSpPr>
        <xdr:cNvPr id="641" name="テキスト ボックス 640"/>
        <xdr:cNvSpPr txBox="1"/>
      </xdr:nvSpPr>
      <xdr:spPr>
        <a:xfrm>
          <a:off x="15214111" y="134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66129</xdr:rowOff>
    </xdr:from>
    <xdr:to>
      <xdr:col>76</xdr:col>
      <xdr:colOff>165100</xdr:colOff>
      <xdr:row>78</xdr:row>
      <xdr:rowOff>167729</xdr:rowOff>
    </xdr:to>
    <xdr:sp macro="" textlink="">
      <xdr:nvSpPr>
        <xdr:cNvPr id="642" name="楕円 641"/>
        <xdr:cNvSpPr/>
      </xdr:nvSpPr>
      <xdr:spPr>
        <a:xfrm>
          <a:off x="14541500" y="134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158856</xdr:rowOff>
    </xdr:from>
    <xdr:ext cx="534377" cy="259045"/>
    <xdr:sp macro="" textlink="">
      <xdr:nvSpPr>
        <xdr:cNvPr id="643" name="テキスト ボックス 642"/>
        <xdr:cNvSpPr txBox="1"/>
      </xdr:nvSpPr>
      <xdr:spPr>
        <a:xfrm>
          <a:off x="14325111" y="135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93332</xdr:rowOff>
    </xdr:from>
    <xdr:to>
      <xdr:col>72</xdr:col>
      <xdr:colOff>38100</xdr:colOff>
      <xdr:row>79</xdr:row>
      <xdr:rowOff>23482</xdr:rowOff>
    </xdr:to>
    <xdr:sp macro="" textlink="">
      <xdr:nvSpPr>
        <xdr:cNvPr id="644" name="楕円 643"/>
        <xdr:cNvSpPr/>
      </xdr:nvSpPr>
      <xdr:spPr>
        <a:xfrm>
          <a:off x="13652500" y="13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14609</xdr:rowOff>
    </xdr:from>
    <xdr:ext cx="534377" cy="259045"/>
    <xdr:sp macro="" textlink="">
      <xdr:nvSpPr>
        <xdr:cNvPr id="645" name="テキスト ボックス 644"/>
        <xdr:cNvSpPr txBox="1"/>
      </xdr:nvSpPr>
      <xdr:spPr>
        <a:xfrm>
          <a:off x="13436111" y="135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132753</xdr:rowOff>
    </xdr:from>
    <xdr:to>
      <xdr:col>67</xdr:col>
      <xdr:colOff>101600</xdr:colOff>
      <xdr:row>79</xdr:row>
      <xdr:rowOff>62903</xdr:rowOff>
    </xdr:to>
    <xdr:sp macro="" textlink="">
      <xdr:nvSpPr>
        <xdr:cNvPr id="646" name="楕円 645"/>
        <xdr:cNvSpPr/>
      </xdr:nvSpPr>
      <xdr:spPr>
        <a:xfrm>
          <a:off x="12763500" y="135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54030</xdr:rowOff>
    </xdr:from>
    <xdr:ext cx="534377" cy="259045"/>
    <xdr:sp macro="" textlink="">
      <xdr:nvSpPr>
        <xdr:cNvPr id="647" name="テキスト ボックス 646"/>
        <xdr:cNvSpPr txBox="1"/>
      </xdr:nvSpPr>
      <xdr:spPr>
        <a:xfrm>
          <a:off x="12547111" y="135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69466</xdr:rowOff>
    </xdr:from>
    <xdr:to>
      <xdr:col>85</xdr:col>
      <xdr:colOff>127000</xdr:colOff>
      <xdr:row>99</xdr:row>
      <xdr:rowOff>72416</xdr:rowOff>
    </xdr:to>
    <xdr:cxnSp macro="">
      <xdr:nvCxnSpPr>
        <xdr:cNvPr id="678" name="直線コネクタ 677"/>
        <xdr:cNvCxnSpPr/>
      </xdr:nvCxnSpPr>
      <xdr:spPr>
        <a:xfrm>
          <a:off x="15481300" y="17043016"/>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150989</xdr:rowOff>
    </xdr:from>
    <xdr:to>
      <xdr:col>81</xdr:col>
      <xdr:colOff>50800</xdr:colOff>
      <xdr:row>99</xdr:row>
      <xdr:rowOff>69466</xdr:rowOff>
    </xdr:to>
    <xdr:cxnSp macro="">
      <xdr:nvCxnSpPr>
        <xdr:cNvPr id="681" name="直線コネクタ 680"/>
        <xdr:cNvCxnSpPr/>
      </xdr:nvCxnSpPr>
      <xdr:spPr>
        <a:xfrm>
          <a:off x="14592300" y="16953089"/>
          <a:ext cx="889000" cy="8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152479</xdr:rowOff>
    </xdr:from>
    <xdr:to>
      <xdr:col>76</xdr:col>
      <xdr:colOff>114300</xdr:colOff>
      <xdr:row>98</xdr:row>
      <xdr:rowOff>150989</xdr:rowOff>
    </xdr:to>
    <xdr:cxnSp macro="">
      <xdr:nvCxnSpPr>
        <xdr:cNvPr id="684" name="直線コネクタ 683"/>
        <xdr:cNvCxnSpPr/>
      </xdr:nvCxnSpPr>
      <xdr:spPr>
        <a:xfrm>
          <a:off x="13703300" y="16440229"/>
          <a:ext cx="889000" cy="5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152479</xdr:rowOff>
    </xdr:from>
    <xdr:to>
      <xdr:col>71</xdr:col>
      <xdr:colOff>177800</xdr:colOff>
      <xdr:row>96</xdr:row>
      <xdr:rowOff>4031</xdr:rowOff>
    </xdr:to>
    <xdr:cxnSp macro="">
      <xdr:nvCxnSpPr>
        <xdr:cNvPr id="687" name="直線コネクタ 686"/>
        <xdr:cNvCxnSpPr/>
      </xdr:nvCxnSpPr>
      <xdr:spPr>
        <a:xfrm flipV="1">
          <a:off x="12814300" y="16440229"/>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21616</xdr:rowOff>
    </xdr:from>
    <xdr:to>
      <xdr:col>85</xdr:col>
      <xdr:colOff>177800</xdr:colOff>
      <xdr:row>99</xdr:row>
      <xdr:rowOff>123216</xdr:rowOff>
    </xdr:to>
    <xdr:sp macro="" textlink="">
      <xdr:nvSpPr>
        <xdr:cNvPr id="697" name="楕円 696"/>
        <xdr:cNvSpPr/>
      </xdr:nvSpPr>
      <xdr:spPr>
        <a:xfrm>
          <a:off x="16268700" y="1699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107993</xdr:rowOff>
    </xdr:from>
    <xdr:ext cx="469744" cy="259045"/>
    <xdr:sp macro="" textlink="">
      <xdr:nvSpPr>
        <xdr:cNvPr id="698" name="積立金該当値テキスト"/>
        <xdr:cNvSpPr txBox="1"/>
      </xdr:nvSpPr>
      <xdr:spPr>
        <a:xfrm>
          <a:off x="16370300" y="169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18666</xdr:rowOff>
    </xdr:from>
    <xdr:to>
      <xdr:col>81</xdr:col>
      <xdr:colOff>101600</xdr:colOff>
      <xdr:row>99</xdr:row>
      <xdr:rowOff>120266</xdr:rowOff>
    </xdr:to>
    <xdr:sp macro="" textlink="">
      <xdr:nvSpPr>
        <xdr:cNvPr id="699" name="楕円 698"/>
        <xdr:cNvSpPr/>
      </xdr:nvSpPr>
      <xdr:spPr>
        <a:xfrm>
          <a:off x="15430500" y="169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111393</xdr:rowOff>
    </xdr:from>
    <xdr:ext cx="469744" cy="259045"/>
    <xdr:sp macro="" textlink="">
      <xdr:nvSpPr>
        <xdr:cNvPr id="700" name="テキスト ボックス 699"/>
        <xdr:cNvSpPr txBox="1"/>
      </xdr:nvSpPr>
      <xdr:spPr>
        <a:xfrm>
          <a:off x="15246428" y="1708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100189</xdr:rowOff>
    </xdr:from>
    <xdr:to>
      <xdr:col>76</xdr:col>
      <xdr:colOff>165100</xdr:colOff>
      <xdr:row>99</xdr:row>
      <xdr:rowOff>30339</xdr:rowOff>
    </xdr:to>
    <xdr:sp macro="" textlink="">
      <xdr:nvSpPr>
        <xdr:cNvPr id="701" name="楕円 700"/>
        <xdr:cNvSpPr/>
      </xdr:nvSpPr>
      <xdr:spPr>
        <a:xfrm>
          <a:off x="14541500" y="169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21466</xdr:rowOff>
    </xdr:from>
    <xdr:ext cx="534377" cy="259045"/>
    <xdr:sp macro="" textlink="">
      <xdr:nvSpPr>
        <xdr:cNvPr id="702" name="テキスト ボックス 701"/>
        <xdr:cNvSpPr txBox="1"/>
      </xdr:nvSpPr>
      <xdr:spPr>
        <a:xfrm>
          <a:off x="14325111" y="169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101679</xdr:rowOff>
    </xdr:from>
    <xdr:to>
      <xdr:col>72</xdr:col>
      <xdr:colOff>38100</xdr:colOff>
      <xdr:row>96</xdr:row>
      <xdr:rowOff>31829</xdr:rowOff>
    </xdr:to>
    <xdr:sp macro="" textlink="">
      <xdr:nvSpPr>
        <xdr:cNvPr id="703" name="楕円 702"/>
        <xdr:cNvSpPr/>
      </xdr:nvSpPr>
      <xdr:spPr>
        <a:xfrm>
          <a:off x="13652500" y="163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48356</xdr:rowOff>
    </xdr:from>
    <xdr:ext cx="534377" cy="259045"/>
    <xdr:sp macro="" textlink="">
      <xdr:nvSpPr>
        <xdr:cNvPr id="704" name="テキスト ボックス 703"/>
        <xdr:cNvSpPr txBox="1"/>
      </xdr:nvSpPr>
      <xdr:spPr>
        <a:xfrm>
          <a:off x="13436111" y="161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124681</xdr:rowOff>
    </xdr:from>
    <xdr:to>
      <xdr:col>67</xdr:col>
      <xdr:colOff>101600</xdr:colOff>
      <xdr:row>96</xdr:row>
      <xdr:rowOff>54831</xdr:rowOff>
    </xdr:to>
    <xdr:sp macro="" textlink="">
      <xdr:nvSpPr>
        <xdr:cNvPr id="705" name="楕円 704"/>
        <xdr:cNvSpPr/>
      </xdr:nvSpPr>
      <xdr:spPr>
        <a:xfrm>
          <a:off x="12763500" y="164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71358</xdr:rowOff>
    </xdr:from>
    <xdr:ext cx="534377" cy="259045"/>
    <xdr:sp macro="" textlink="">
      <xdr:nvSpPr>
        <xdr:cNvPr id="706" name="テキスト ボックス 705"/>
        <xdr:cNvSpPr txBox="1"/>
      </xdr:nvSpPr>
      <xdr:spPr>
        <a:xfrm>
          <a:off x="12547111" y="1618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11815</xdr:rowOff>
    </xdr:from>
    <xdr:to>
      <xdr:col>116</xdr:col>
      <xdr:colOff>63500</xdr:colOff>
      <xdr:row>58</xdr:row>
      <xdr:rowOff>94437</xdr:rowOff>
    </xdr:to>
    <xdr:cxnSp macro="">
      <xdr:nvCxnSpPr>
        <xdr:cNvPr id="792" name="直線コネクタ 791"/>
        <xdr:cNvCxnSpPr/>
      </xdr:nvCxnSpPr>
      <xdr:spPr>
        <a:xfrm flipV="1">
          <a:off x="21323300" y="9955915"/>
          <a:ext cx="8382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94437</xdr:rowOff>
    </xdr:from>
    <xdr:to>
      <xdr:col>111</xdr:col>
      <xdr:colOff>177800</xdr:colOff>
      <xdr:row>58</xdr:row>
      <xdr:rowOff>99336</xdr:rowOff>
    </xdr:to>
    <xdr:cxnSp macro="">
      <xdr:nvCxnSpPr>
        <xdr:cNvPr id="795" name="直線コネクタ 794"/>
        <xdr:cNvCxnSpPr/>
      </xdr:nvCxnSpPr>
      <xdr:spPr>
        <a:xfrm flipV="1">
          <a:off x="20434300" y="100385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99336</xdr:rowOff>
    </xdr:from>
    <xdr:to>
      <xdr:col>107</xdr:col>
      <xdr:colOff>50800</xdr:colOff>
      <xdr:row>58</xdr:row>
      <xdr:rowOff>103875</xdr:rowOff>
    </xdr:to>
    <xdr:cxnSp macro="">
      <xdr:nvCxnSpPr>
        <xdr:cNvPr id="798" name="直線コネクタ 797"/>
        <xdr:cNvCxnSpPr/>
      </xdr:nvCxnSpPr>
      <xdr:spPr>
        <a:xfrm flipV="1">
          <a:off x="19545300" y="1004343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103875</xdr:rowOff>
    </xdr:from>
    <xdr:to>
      <xdr:col>102</xdr:col>
      <xdr:colOff>114300</xdr:colOff>
      <xdr:row>58</xdr:row>
      <xdr:rowOff>108479</xdr:rowOff>
    </xdr:to>
    <xdr:cxnSp macro="">
      <xdr:nvCxnSpPr>
        <xdr:cNvPr id="801" name="直線コネクタ 800"/>
        <xdr:cNvCxnSpPr/>
      </xdr:nvCxnSpPr>
      <xdr:spPr>
        <a:xfrm flipV="1">
          <a:off x="18656300" y="10047975"/>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132465</xdr:rowOff>
    </xdr:from>
    <xdr:to>
      <xdr:col>116</xdr:col>
      <xdr:colOff>114300</xdr:colOff>
      <xdr:row>58</xdr:row>
      <xdr:rowOff>62615</xdr:rowOff>
    </xdr:to>
    <xdr:sp macro="" textlink="">
      <xdr:nvSpPr>
        <xdr:cNvPr id="811" name="楕円 810"/>
        <xdr:cNvSpPr/>
      </xdr:nvSpPr>
      <xdr:spPr>
        <a:xfrm>
          <a:off x="22110700" y="99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155342</xdr:rowOff>
    </xdr:from>
    <xdr:ext cx="469744" cy="259045"/>
    <xdr:sp macro="" textlink="">
      <xdr:nvSpPr>
        <xdr:cNvPr id="812" name="貸付金該当値テキスト"/>
        <xdr:cNvSpPr txBox="1"/>
      </xdr:nvSpPr>
      <xdr:spPr>
        <a:xfrm>
          <a:off x="22212300" y="975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43637</xdr:rowOff>
    </xdr:from>
    <xdr:to>
      <xdr:col>112</xdr:col>
      <xdr:colOff>38100</xdr:colOff>
      <xdr:row>58</xdr:row>
      <xdr:rowOff>145237</xdr:rowOff>
    </xdr:to>
    <xdr:sp macro="" textlink="">
      <xdr:nvSpPr>
        <xdr:cNvPr id="813" name="楕円 812"/>
        <xdr:cNvSpPr/>
      </xdr:nvSpPr>
      <xdr:spPr>
        <a:xfrm>
          <a:off x="21272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161764</xdr:rowOff>
    </xdr:from>
    <xdr:ext cx="469744" cy="259045"/>
    <xdr:sp macro="" textlink="">
      <xdr:nvSpPr>
        <xdr:cNvPr id="814" name="テキスト ボックス 813"/>
        <xdr:cNvSpPr txBox="1"/>
      </xdr:nvSpPr>
      <xdr:spPr>
        <a:xfrm>
          <a:off x="21088428" y="97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48536</xdr:rowOff>
    </xdr:from>
    <xdr:to>
      <xdr:col>107</xdr:col>
      <xdr:colOff>101600</xdr:colOff>
      <xdr:row>58</xdr:row>
      <xdr:rowOff>150136</xdr:rowOff>
    </xdr:to>
    <xdr:sp macro="" textlink="">
      <xdr:nvSpPr>
        <xdr:cNvPr id="815" name="楕円 814"/>
        <xdr:cNvSpPr/>
      </xdr:nvSpPr>
      <xdr:spPr>
        <a:xfrm>
          <a:off x="20383500" y="999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166663</xdr:rowOff>
    </xdr:from>
    <xdr:ext cx="469744" cy="259045"/>
    <xdr:sp macro="" textlink="">
      <xdr:nvSpPr>
        <xdr:cNvPr id="816" name="テキスト ボックス 815"/>
        <xdr:cNvSpPr txBox="1"/>
      </xdr:nvSpPr>
      <xdr:spPr>
        <a:xfrm>
          <a:off x="20199428" y="97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53075</xdr:rowOff>
    </xdr:from>
    <xdr:to>
      <xdr:col>102</xdr:col>
      <xdr:colOff>165100</xdr:colOff>
      <xdr:row>58</xdr:row>
      <xdr:rowOff>154675</xdr:rowOff>
    </xdr:to>
    <xdr:sp macro="" textlink="">
      <xdr:nvSpPr>
        <xdr:cNvPr id="817" name="楕円 816"/>
        <xdr:cNvSpPr/>
      </xdr:nvSpPr>
      <xdr:spPr>
        <a:xfrm>
          <a:off x="19494500" y="99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145802</xdr:rowOff>
    </xdr:from>
    <xdr:ext cx="469744" cy="259045"/>
    <xdr:sp macro="" textlink="">
      <xdr:nvSpPr>
        <xdr:cNvPr id="818" name="テキスト ボックス 817"/>
        <xdr:cNvSpPr txBox="1"/>
      </xdr:nvSpPr>
      <xdr:spPr>
        <a:xfrm>
          <a:off x="19310428" y="1008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57679</xdr:rowOff>
    </xdr:from>
    <xdr:to>
      <xdr:col>98</xdr:col>
      <xdr:colOff>38100</xdr:colOff>
      <xdr:row>58</xdr:row>
      <xdr:rowOff>159279</xdr:rowOff>
    </xdr:to>
    <xdr:sp macro="" textlink="">
      <xdr:nvSpPr>
        <xdr:cNvPr id="819" name="楕円 818"/>
        <xdr:cNvSpPr/>
      </xdr:nvSpPr>
      <xdr:spPr>
        <a:xfrm>
          <a:off x="18605500" y="100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150406</xdr:rowOff>
    </xdr:from>
    <xdr:ext cx="469744" cy="259045"/>
    <xdr:sp macro="" textlink="">
      <xdr:nvSpPr>
        <xdr:cNvPr id="820" name="テキスト ボックス 819"/>
        <xdr:cNvSpPr txBox="1"/>
      </xdr:nvSpPr>
      <xdr:spPr>
        <a:xfrm>
          <a:off x="18421428" y="1009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22983</xdr:rowOff>
    </xdr:from>
    <xdr:to>
      <xdr:col>116</xdr:col>
      <xdr:colOff>63500</xdr:colOff>
      <xdr:row>76</xdr:row>
      <xdr:rowOff>41582</xdr:rowOff>
    </xdr:to>
    <xdr:cxnSp macro="">
      <xdr:nvCxnSpPr>
        <xdr:cNvPr id="852" name="直線コネクタ 851"/>
        <xdr:cNvCxnSpPr/>
      </xdr:nvCxnSpPr>
      <xdr:spPr>
        <a:xfrm>
          <a:off x="21323300" y="13053183"/>
          <a:ext cx="8382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22983</xdr:rowOff>
    </xdr:from>
    <xdr:to>
      <xdr:col>111</xdr:col>
      <xdr:colOff>177800</xdr:colOff>
      <xdr:row>76</xdr:row>
      <xdr:rowOff>46546</xdr:rowOff>
    </xdr:to>
    <xdr:cxnSp macro="">
      <xdr:nvCxnSpPr>
        <xdr:cNvPr id="855" name="直線コネクタ 854"/>
        <xdr:cNvCxnSpPr/>
      </xdr:nvCxnSpPr>
      <xdr:spPr>
        <a:xfrm flipV="1">
          <a:off x="20434300" y="13053183"/>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46546</xdr:rowOff>
    </xdr:from>
    <xdr:to>
      <xdr:col>107</xdr:col>
      <xdr:colOff>50800</xdr:colOff>
      <xdr:row>76</xdr:row>
      <xdr:rowOff>97752</xdr:rowOff>
    </xdr:to>
    <xdr:cxnSp macro="">
      <xdr:nvCxnSpPr>
        <xdr:cNvPr id="858" name="直線コネクタ 857"/>
        <xdr:cNvCxnSpPr/>
      </xdr:nvCxnSpPr>
      <xdr:spPr>
        <a:xfrm flipV="1">
          <a:off x="19545300" y="13076746"/>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74206</xdr:rowOff>
    </xdr:from>
    <xdr:to>
      <xdr:col>102</xdr:col>
      <xdr:colOff>114300</xdr:colOff>
      <xdr:row>76</xdr:row>
      <xdr:rowOff>97752</xdr:rowOff>
    </xdr:to>
    <xdr:cxnSp macro="">
      <xdr:nvCxnSpPr>
        <xdr:cNvPr id="861" name="直線コネクタ 860"/>
        <xdr:cNvCxnSpPr/>
      </xdr:nvCxnSpPr>
      <xdr:spPr>
        <a:xfrm>
          <a:off x="18656300" y="1310440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162232</xdr:rowOff>
    </xdr:from>
    <xdr:to>
      <xdr:col>116</xdr:col>
      <xdr:colOff>114300</xdr:colOff>
      <xdr:row>76</xdr:row>
      <xdr:rowOff>92382</xdr:rowOff>
    </xdr:to>
    <xdr:sp macro="" textlink="">
      <xdr:nvSpPr>
        <xdr:cNvPr id="871" name="楕円 870"/>
        <xdr:cNvSpPr/>
      </xdr:nvSpPr>
      <xdr:spPr>
        <a:xfrm>
          <a:off x="22110700" y="130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140659</xdr:rowOff>
    </xdr:from>
    <xdr:ext cx="534377" cy="259045"/>
    <xdr:sp macro="" textlink="">
      <xdr:nvSpPr>
        <xdr:cNvPr id="872" name="繰出金該当値テキスト"/>
        <xdr:cNvSpPr txBox="1"/>
      </xdr:nvSpPr>
      <xdr:spPr>
        <a:xfrm>
          <a:off x="22212300" y="1299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143633</xdr:rowOff>
    </xdr:from>
    <xdr:to>
      <xdr:col>112</xdr:col>
      <xdr:colOff>38100</xdr:colOff>
      <xdr:row>76</xdr:row>
      <xdr:rowOff>73783</xdr:rowOff>
    </xdr:to>
    <xdr:sp macro="" textlink="">
      <xdr:nvSpPr>
        <xdr:cNvPr id="873" name="楕円 872"/>
        <xdr:cNvSpPr/>
      </xdr:nvSpPr>
      <xdr:spPr>
        <a:xfrm>
          <a:off x="21272500" y="130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64910</xdr:rowOff>
    </xdr:from>
    <xdr:ext cx="534377" cy="259045"/>
    <xdr:sp macro="" textlink="">
      <xdr:nvSpPr>
        <xdr:cNvPr id="874" name="テキスト ボックス 873"/>
        <xdr:cNvSpPr txBox="1"/>
      </xdr:nvSpPr>
      <xdr:spPr>
        <a:xfrm>
          <a:off x="21056111" y="130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167196</xdr:rowOff>
    </xdr:from>
    <xdr:to>
      <xdr:col>107</xdr:col>
      <xdr:colOff>101600</xdr:colOff>
      <xdr:row>76</xdr:row>
      <xdr:rowOff>97346</xdr:rowOff>
    </xdr:to>
    <xdr:sp macro="" textlink="">
      <xdr:nvSpPr>
        <xdr:cNvPr id="875" name="楕円 874"/>
        <xdr:cNvSpPr/>
      </xdr:nvSpPr>
      <xdr:spPr>
        <a:xfrm>
          <a:off x="20383500" y="13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88473</xdr:rowOff>
    </xdr:from>
    <xdr:ext cx="534377" cy="259045"/>
    <xdr:sp macro="" textlink="">
      <xdr:nvSpPr>
        <xdr:cNvPr id="876" name="テキスト ボックス 875"/>
        <xdr:cNvSpPr txBox="1"/>
      </xdr:nvSpPr>
      <xdr:spPr>
        <a:xfrm>
          <a:off x="20167111" y="13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46952</xdr:rowOff>
    </xdr:from>
    <xdr:to>
      <xdr:col>102</xdr:col>
      <xdr:colOff>165100</xdr:colOff>
      <xdr:row>76</xdr:row>
      <xdr:rowOff>148552</xdr:rowOff>
    </xdr:to>
    <xdr:sp macro="" textlink="">
      <xdr:nvSpPr>
        <xdr:cNvPr id="877" name="楕円 876"/>
        <xdr:cNvSpPr/>
      </xdr:nvSpPr>
      <xdr:spPr>
        <a:xfrm>
          <a:off x="19494500" y="130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139679</xdr:rowOff>
    </xdr:from>
    <xdr:ext cx="534377" cy="259045"/>
    <xdr:sp macro="" textlink="">
      <xdr:nvSpPr>
        <xdr:cNvPr id="878" name="テキスト ボックス 877"/>
        <xdr:cNvSpPr txBox="1"/>
      </xdr:nvSpPr>
      <xdr:spPr>
        <a:xfrm>
          <a:off x="19278111" y="131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23406</xdr:rowOff>
    </xdr:from>
    <xdr:to>
      <xdr:col>98</xdr:col>
      <xdr:colOff>38100</xdr:colOff>
      <xdr:row>76</xdr:row>
      <xdr:rowOff>125006</xdr:rowOff>
    </xdr:to>
    <xdr:sp macro="" textlink="">
      <xdr:nvSpPr>
        <xdr:cNvPr id="879" name="楕円 878"/>
        <xdr:cNvSpPr/>
      </xdr:nvSpPr>
      <xdr:spPr>
        <a:xfrm>
          <a:off x="18605500" y="130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116133</xdr:rowOff>
    </xdr:from>
    <xdr:ext cx="534377" cy="259045"/>
    <xdr:sp macro="" textlink="">
      <xdr:nvSpPr>
        <xdr:cNvPr id="880" name="テキスト ボックス 879"/>
        <xdr:cNvSpPr txBox="1"/>
      </xdr:nvSpPr>
      <xdr:spPr>
        <a:xfrm>
          <a:off x="18389111" y="131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物件費及び普通建設事業費が類似団体平均と比較して著しく上回っているのは、大半を占める</a:t>
          </a:r>
          <a:r>
            <a:rPr kumimoji="1" lang="ja-JP" altLang="en-US" sz="1100" baseline="0">
              <a:solidFill>
                <a:schemeClr val="dk1"/>
              </a:solidFill>
              <a:effectLst/>
              <a:latin typeface="+mn-lt"/>
              <a:ea typeface="+mn-ea"/>
              <a:cs typeface="+mn-cs"/>
            </a:rPr>
            <a:t>東日本大震災及び原子力災害の発生後</a:t>
          </a:r>
          <a:r>
            <a:rPr kumimoji="1" lang="ja-JP" altLang="ja-JP" sz="1100" baseline="0">
              <a:solidFill>
                <a:schemeClr val="dk1"/>
              </a:solidFill>
              <a:effectLst/>
              <a:latin typeface="+mn-lt"/>
              <a:ea typeface="+mn-ea"/>
              <a:cs typeface="+mn-cs"/>
            </a:rPr>
            <a:t>継続して行っている原子力災害に関連する復旧復興事業</a:t>
          </a:r>
          <a:r>
            <a:rPr kumimoji="1" lang="ja-JP" altLang="en-US" sz="1100" baseline="0">
              <a:solidFill>
                <a:schemeClr val="dk1"/>
              </a:solidFill>
              <a:effectLst/>
              <a:latin typeface="+mn-lt"/>
              <a:ea typeface="+mn-ea"/>
              <a:cs typeface="+mn-cs"/>
            </a:rPr>
            <a:t>の影響によるものである。従って、今後これらの事業が</a:t>
          </a:r>
          <a:r>
            <a:rPr kumimoji="1" lang="ja-JP" altLang="ja-JP" sz="1100" baseline="0">
              <a:solidFill>
                <a:schemeClr val="dk1"/>
              </a:solidFill>
              <a:effectLst/>
              <a:latin typeface="+mn-lt"/>
              <a:ea typeface="+mn-ea"/>
              <a:cs typeface="+mn-cs"/>
            </a:rPr>
            <a:t>完了</a:t>
          </a:r>
          <a:r>
            <a:rPr kumimoji="1" lang="ja-JP" altLang="en-US" sz="1100" baseline="0">
              <a:solidFill>
                <a:schemeClr val="dk1"/>
              </a:solidFill>
              <a:effectLst/>
              <a:latin typeface="+mn-lt"/>
              <a:ea typeface="+mn-ea"/>
              <a:cs typeface="+mn-cs"/>
            </a:rPr>
            <a:t>に伴い</a:t>
          </a:r>
          <a:r>
            <a:rPr kumimoji="1" lang="ja-JP" altLang="ja-JP" sz="1100" baseline="0">
              <a:solidFill>
                <a:schemeClr val="dk1"/>
              </a:solidFill>
              <a:effectLst/>
              <a:latin typeface="+mn-lt"/>
              <a:ea typeface="+mn-ea"/>
              <a:cs typeface="+mn-cs"/>
            </a:rPr>
            <a:t>減少することで今後は類似団体平均の近似値となっていくこと</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推測される。さらに</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令和元年東日本台風の影響を受け増加している災害復旧事業も事業完了に伴い今後減少してくことが見込まれる。</a:t>
          </a:r>
          <a:endParaRPr lang="ja-JP" altLang="ja-JP" sz="1400">
            <a:effectLst/>
          </a:endParaRPr>
        </a:p>
        <a:p>
          <a:r>
            <a:rPr kumimoji="1" lang="ja-JP" altLang="ja-JP" sz="1100" baseline="0">
              <a:solidFill>
                <a:schemeClr val="dk1"/>
              </a:solidFill>
              <a:effectLst/>
              <a:latin typeface="+mn-lt"/>
              <a:ea typeface="+mn-ea"/>
              <a:cs typeface="+mn-cs"/>
            </a:rPr>
            <a:t>　今後は物件費や維持補修費の抑制に繋げるため公共施設総合管理計画に従い計画的に施設の改修等を実施していく必要があると考えられる。また、それら改修に伴う事業費の財源に地方債を充当することで見込まれる公債費の増加に備え</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減債基金への積立等も検討していく必要があると考えられる。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12,632
12,494
127.70
11,828,713
11,061,159
452,732
4,340,283
7,898,936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14160</xdr:rowOff>
    </xdr:from>
    <xdr:to>
      <xdr:col>24</xdr:col>
      <xdr:colOff>63500</xdr:colOff>
      <xdr:row>35</xdr:row>
      <xdr:rowOff>107124</xdr:rowOff>
    </xdr:to>
    <xdr:cxnSp macro="">
      <xdr:nvCxnSpPr>
        <xdr:cNvPr id="61" name="直線コネクタ 60"/>
        <xdr:cNvCxnSpPr/>
      </xdr:nvCxnSpPr>
      <xdr:spPr>
        <a:xfrm>
          <a:off x="3797300" y="6014910"/>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14160</xdr:rowOff>
    </xdr:from>
    <xdr:to>
      <xdr:col>19</xdr:col>
      <xdr:colOff>177800</xdr:colOff>
      <xdr:row>35</xdr:row>
      <xdr:rowOff>65215</xdr:rowOff>
    </xdr:to>
    <xdr:cxnSp macro="">
      <xdr:nvCxnSpPr>
        <xdr:cNvPr id="64" name="直線コネクタ 63"/>
        <xdr:cNvCxnSpPr/>
      </xdr:nvCxnSpPr>
      <xdr:spPr>
        <a:xfrm flipV="1">
          <a:off x="2908300" y="6014910"/>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65215</xdr:rowOff>
    </xdr:from>
    <xdr:to>
      <xdr:col>15</xdr:col>
      <xdr:colOff>50800</xdr:colOff>
      <xdr:row>35</xdr:row>
      <xdr:rowOff>134176</xdr:rowOff>
    </xdr:to>
    <xdr:cxnSp macro="">
      <xdr:nvCxnSpPr>
        <xdr:cNvPr id="67" name="直線コネクタ 66"/>
        <xdr:cNvCxnSpPr/>
      </xdr:nvCxnSpPr>
      <xdr:spPr>
        <a:xfrm flipV="1">
          <a:off x="2019300" y="606596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134176</xdr:rowOff>
    </xdr:from>
    <xdr:to>
      <xdr:col>10</xdr:col>
      <xdr:colOff>114300</xdr:colOff>
      <xdr:row>35</xdr:row>
      <xdr:rowOff>161036</xdr:rowOff>
    </xdr:to>
    <xdr:cxnSp macro="">
      <xdr:nvCxnSpPr>
        <xdr:cNvPr id="70" name="直線コネクタ 69"/>
        <xdr:cNvCxnSpPr/>
      </xdr:nvCxnSpPr>
      <xdr:spPr>
        <a:xfrm flipV="1">
          <a:off x="1130300" y="613492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56324</xdr:rowOff>
    </xdr:from>
    <xdr:to>
      <xdr:col>24</xdr:col>
      <xdr:colOff>114300</xdr:colOff>
      <xdr:row>35</xdr:row>
      <xdr:rowOff>157924</xdr:rowOff>
    </xdr:to>
    <xdr:sp macro="" textlink="">
      <xdr:nvSpPr>
        <xdr:cNvPr id="80" name="楕円 79"/>
        <xdr:cNvSpPr/>
      </xdr:nvSpPr>
      <xdr:spPr>
        <a:xfrm>
          <a:off x="4584700" y="6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79201</xdr:rowOff>
    </xdr:from>
    <xdr:ext cx="469744" cy="259045"/>
    <xdr:sp macro="" textlink="">
      <xdr:nvSpPr>
        <xdr:cNvPr id="81" name="議会費該当値テキスト"/>
        <xdr:cNvSpPr txBox="1"/>
      </xdr:nvSpPr>
      <xdr:spPr>
        <a:xfrm>
          <a:off x="4686300" y="59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134810</xdr:rowOff>
    </xdr:from>
    <xdr:to>
      <xdr:col>20</xdr:col>
      <xdr:colOff>38100</xdr:colOff>
      <xdr:row>35</xdr:row>
      <xdr:rowOff>64960</xdr:rowOff>
    </xdr:to>
    <xdr:sp macro="" textlink="">
      <xdr:nvSpPr>
        <xdr:cNvPr id="82" name="楕円 81"/>
        <xdr:cNvSpPr/>
      </xdr:nvSpPr>
      <xdr:spPr>
        <a:xfrm>
          <a:off x="3746500" y="59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81487</xdr:rowOff>
    </xdr:from>
    <xdr:ext cx="469744" cy="259045"/>
    <xdr:sp macro="" textlink="">
      <xdr:nvSpPr>
        <xdr:cNvPr id="83" name="テキスト ボックス 82"/>
        <xdr:cNvSpPr txBox="1"/>
      </xdr:nvSpPr>
      <xdr:spPr>
        <a:xfrm>
          <a:off x="3562428" y="573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14415</xdr:rowOff>
    </xdr:from>
    <xdr:to>
      <xdr:col>15</xdr:col>
      <xdr:colOff>101600</xdr:colOff>
      <xdr:row>35</xdr:row>
      <xdr:rowOff>116015</xdr:rowOff>
    </xdr:to>
    <xdr:sp macro="" textlink="">
      <xdr:nvSpPr>
        <xdr:cNvPr id="84" name="楕円 83"/>
        <xdr:cNvSpPr/>
      </xdr:nvSpPr>
      <xdr:spPr>
        <a:xfrm>
          <a:off x="2857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132542</xdr:rowOff>
    </xdr:from>
    <xdr:ext cx="469744" cy="259045"/>
    <xdr:sp macro="" textlink="">
      <xdr:nvSpPr>
        <xdr:cNvPr id="85" name="テキスト ボックス 84"/>
        <xdr:cNvSpPr txBox="1"/>
      </xdr:nvSpPr>
      <xdr:spPr>
        <a:xfrm>
          <a:off x="2673428"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83376</xdr:rowOff>
    </xdr:from>
    <xdr:to>
      <xdr:col>10</xdr:col>
      <xdr:colOff>165100</xdr:colOff>
      <xdr:row>36</xdr:row>
      <xdr:rowOff>13526</xdr:rowOff>
    </xdr:to>
    <xdr:sp macro="" textlink="">
      <xdr:nvSpPr>
        <xdr:cNvPr id="86" name="楕円 85"/>
        <xdr:cNvSpPr/>
      </xdr:nvSpPr>
      <xdr:spPr>
        <a:xfrm>
          <a:off x="19685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30053</xdr:rowOff>
    </xdr:from>
    <xdr:ext cx="469744" cy="259045"/>
    <xdr:sp macro="" textlink="">
      <xdr:nvSpPr>
        <xdr:cNvPr id="87" name="テキスト ボックス 86"/>
        <xdr:cNvSpPr txBox="1"/>
      </xdr:nvSpPr>
      <xdr:spPr>
        <a:xfrm>
          <a:off x="1784428" y="58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110236</xdr:rowOff>
    </xdr:from>
    <xdr:to>
      <xdr:col>6</xdr:col>
      <xdr:colOff>38100</xdr:colOff>
      <xdr:row>36</xdr:row>
      <xdr:rowOff>40386</xdr:rowOff>
    </xdr:to>
    <xdr:sp macro="" textlink="">
      <xdr:nvSpPr>
        <xdr:cNvPr id="88" name="楕円 87"/>
        <xdr:cNvSpPr/>
      </xdr:nvSpPr>
      <xdr:spPr>
        <a:xfrm>
          <a:off x="1079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56913</xdr:rowOff>
    </xdr:from>
    <xdr:ext cx="469744" cy="259045"/>
    <xdr:sp macro="" textlink="">
      <xdr:nvSpPr>
        <xdr:cNvPr id="89" name="テキスト ボックス 88"/>
        <xdr:cNvSpPr txBox="1"/>
      </xdr:nvSpPr>
      <xdr:spPr>
        <a:xfrm>
          <a:off x="895428" y="588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29080</xdr:rowOff>
    </xdr:from>
    <xdr:to>
      <xdr:col>24</xdr:col>
      <xdr:colOff>63500</xdr:colOff>
      <xdr:row>58</xdr:row>
      <xdr:rowOff>55614</xdr:rowOff>
    </xdr:to>
    <xdr:cxnSp macro="">
      <xdr:nvCxnSpPr>
        <xdr:cNvPr id="118" name="直線コネクタ 117"/>
        <xdr:cNvCxnSpPr/>
      </xdr:nvCxnSpPr>
      <xdr:spPr>
        <a:xfrm flipV="1">
          <a:off x="3797300" y="9973180"/>
          <a:ext cx="8382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45582</xdr:rowOff>
    </xdr:from>
    <xdr:to>
      <xdr:col>19</xdr:col>
      <xdr:colOff>177800</xdr:colOff>
      <xdr:row>58</xdr:row>
      <xdr:rowOff>55614</xdr:rowOff>
    </xdr:to>
    <xdr:cxnSp macro="">
      <xdr:nvCxnSpPr>
        <xdr:cNvPr id="121" name="直線コネクタ 120"/>
        <xdr:cNvCxnSpPr/>
      </xdr:nvCxnSpPr>
      <xdr:spPr>
        <a:xfrm>
          <a:off x="2908300" y="9989682"/>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153913</xdr:rowOff>
    </xdr:from>
    <xdr:to>
      <xdr:col>15</xdr:col>
      <xdr:colOff>50800</xdr:colOff>
      <xdr:row>58</xdr:row>
      <xdr:rowOff>45582</xdr:rowOff>
    </xdr:to>
    <xdr:cxnSp macro="">
      <xdr:nvCxnSpPr>
        <xdr:cNvPr id="124" name="直線コネクタ 123"/>
        <xdr:cNvCxnSpPr/>
      </xdr:nvCxnSpPr>
      <xdr:spPr>
        <a:xfrm>
          <a:off x="2019300" y="9926563"/>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134368</xdr:rowOff>
    </xdr:from>
    <xdr:to>
      <xdr:col>10</xdr:col>
      <xdr:colOff>114300</xdr:colOff>
      <xdr:row>57</xdr:row>
      <xdr:rowOff>153913</xdr:rowOff>
    </xdr:to>
    <xdr:cxnSp macro="">
      <xdr:nvCxnSpPr>
        <xdr:cNvPr id="127" name="直線コネクタ 126"/>
        <xdr:cNvCxnSpPr/>
      </xdr:nvCxnSpPr>
      <xdr:spPr>
        <a:xfrm>
          <a:off x="1130300" y="9735568"/>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149730</xdr:rowOff>
    </xdr:from>
    <xdr:to>
      <xdr:col>24</xdr:col>
      <xdr:colOff>114300</xdr:colOff>
      <xdr:row>58</xdr:row>
      <xdr:rowOff>79880</xdr:rowOff>
    </xdr:to>
    <xdr:sp macro="" textlink="">
      <xdr:nvSpPr>
        <xdr:cNvPr id="137" name="楕円 136"/>
        <xdr:cNvSpPr/>
      </xdr:nvSpPr>
      <xdr:spPr>
        <a:xfrm>
          <a:off x="4584700" y="99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64657</xdr:rowOff>
    </xdr:from>
    <xdr:ext cx="534377" cy="259045"/>
    <xdr:sp macro="" textlink="">
      <xdr:nvSpPr>
        <xdr:cNvPr id="138" name="総務費該当値テキスト"/>
        <xdr:cNvSpPr txBox="1"/>
      </xdr:nvSpPr>
      <xdr:spPr>
        <a:xfrm>
          <a:off x="4686300" y="98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4814</xdr:rowOff>
    </xdr:from>
    <xdr:to>
      <xdr:col>20</xdr:col>
      <xdr:colOff>38100</xdr:colOff>
      <xdr:row>58</xdr:row>
      <xdr:rowOff>106414</xdr:rowOff>
    </xdr:to>
    <xdr:sp macro="" textlink="">
      <xdr:nvSpPr>
        <xdr:cNvPr id="139" name="楕円 138"/>
        <xdr:cNvSpPr/>
      </xdr:nvSpPr>
      <xdr:spPr>
        <a:xfrm>
          <a:off x="3746500" y="99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97541</xdr:rowOff>
    </xdr:from>
    <xdr:ext cx="534377" cy="259045"/>
    <xdr:sp macro="" textlink="">
      <xdr:nvSpPr>
        <xdr:cNvPr id="140" name="テキスト ボックス 139"/>
        <xdr:cNvSpPr txBox="1"/>
      </xdr:nvSpPr>
      <xdr:spPr>
        <a:xfrm>
          <a:off x="3530111" y="100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166232</xdr:rowOff>
    </xdr:from>
    <xdr:to>
      <xdr:col>15</xdr:col>
      <xdr:colOff>101600</xdr:colOff>
      <xdr:row>58</xdr:row>
      <xdr:rowOff>96382</xdr:rowOff>
    </xdr:to>
    <xdr:sp macro="" textlink="">
      <xdr:nvSpPr>
        <xdr:cNvPr id="141" name="楕円 140"/>
        <xdr:cNvSpPr/>
      </xdr:nvSpPr>
      <xdr:spPr>
        <a:xfrm>
          <a:off x="2857500" y="9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87509</xdr:rowOff>
    </xdr:from>
    <xdr:ext cx="534377" cy="259045"/>
    <xdr:sp macro="" textlink="">
      <xdr:nvSpPr>
        <xdr:cNvPr id="142" name="テキスト ボックス 141"/>
        <xdr:cNvSpPr txBox="1"/>
      </xdr:nvSpPr>
      <xdr:spPr>
        <a:xfrm>
          <a:off x="2641111" y="1003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103113</xdr:rowOff>
    </xdr:from>
    <xdr:to>
      <xdr:col>10</xdr:col>
      <xdr:colOff>165100</xdr:colOff>
      <xdr:row>58</xdr:row>
      <xdr:rowOff>33263</xdr:rowOff>
    </xdr:to>
    <xdr:sp macro="" textlink="">
      <xdr:nvSpPr>
        <xdr:cNvPr id="143" name="楕円 142"/>
        <xdr:cNvSpPr/>
      </xdr:nvSpPr>
      <xdr:spPr>
        <a:xfrm>
          <a:off x="1968500" y="98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49790</xdr:rowOff>
    </xdr:from>
    <xdr:ext cx="599010" cy="259045"/>
    <xdr:sp macro="" textlink="">
      <xdr:nvSpPr>
        <xdr:cNvPr id="144" name="テキスト ボックス 143"/>
        <xdr:cNvSpPr txBox="1"/>
      </xdr:nvSpPr>
      <xdr:spPr>
        <a:xfrm>
          <a:off x="1719795" y="965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83568</xdr:rowOff>
    </xdr:from>
    <xdr:to>
      <xdr:col>6</xdr:col>
      <xdr:colOff>38100</xdr:colOff>
      <xdr:row>57</xdr:row>
      <xdr:rowOff>13718</xdr:rowOff>
    </xdr:to>
    <xdr:sp macro="" textlink="">
      <xdr:nvSpPr>
        <xdr:cNvPr id="145" name="楕円 144"/>
        <xdr:cNvSpPr/>
      </xdr:nvSpPr>
      <xdr:spPr>
        <a:xfrm>
          <a:off x="1079500" y="96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30245</xdr:rowOff>
    </xdr:from>
    <xdr:ext cx="599010" cy="259045"/>
    <xdr:sp macro="" textlink="">
      <xdr:nvSpPr>
        <xdr:cNvPr id="146" name="テキスト ボックス 145"/>
        <xdr:cNvSpPr txBox="1"/>
      </xdr:nvSpPr>
      <xdr:spPr>
        <a:xfrm>
          <a:off x="830795" y="945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119642</xdr:rowOff>
    </xdr:from>
    <xdr:to>
      <xdr:col>24</xdr:col>
      <xdr:colOff>62865</xdr:colOff>
      <xdr:row>78</xdr:row>
      <xdr:rowOff>117032</xdr:rowOff>
    </xdr:to>
    <xdr:cxnSp macro="">
      <xdr:nvCxnSpPr>
        <xdr:cNvPr id="169" name="直線コネクタ 168"/>
        <xdr:cNvCxnSpPr/>
      </xdr:nvCxnSpPr>
      <xdr:spPr>
        <a:xfrm flipV="1">
          <a:off x="4633595" y="12635492"/>
          <a:ext cx="1270" cy="85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120859</xdr:rowOff>
    </xdr:from>
    <xdr:ext cx="599010" cy="259045"/>
    <xdr:sp macro="" textlink="">
      <xdr:nvSpPr>
        <xdr:cNvPr id="170" name="民生費最小値テキスト"/>
        <xdr:cNvSpPr txBox="1"/>
      </xdr:nvSpPr>
      <xdr:spPr>
        <a:xfrm>
          <a:off x="4686300" y="1349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117032</xdr:rowOff>
    </xdr:from>
    <xdr:to>
      <xdr:col>24</xdr:col>
      <xdr:colOff>152400</xdr:colOff>
      <xdr:row>78</xdr:row>
      <xdr:rowOff>117032</xdr:rowOff>
    </xdr:to>
    <xdr:cxnSp macro="">
      <xdr:nvCxnSpPr>
        <xdr:cNvPr id="171" name="直線コネクタ 170"/>
        <xdr:cNvCxnSpPr/>
      </xdr:nvCxnSpPr>
      <xdr:spPr>
        <a:xfrm>
          <a:off x="4546600" y="1349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66319</xdr:rowOff>
    </xdr:from>
    <xdr:ext cx="599010" cy="259045"/>
    <xdr:sp macro="" textlink="">
      <xdr:nvSpPr>
        <xdr:cNvPr id="172" name="民生費最大値テキスト"/>
        <xdr:cNvSpPr txBox="1"/>
      </xdr:nvSpPr>
      <xdr:spPr>
        <a:xfrm>
          <a:off x="4686300" y="1241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119642</xdr:rowOff>
    </xdr:from>
    <xdr:to>
      <xdr:col>24</xdr:col>
      <xdr:colOff>152400</xdr:colOff>
      <xdr:row>73</xdr:row>
      <xdr:rowOff>119642</xdr:rowOff>
    </xdr:to>
    <xdr:cxnSp macro="">
      <xdr:nvCxnSpPr>
        <xdr:cNvPr id="173" name="直線コネクタ 172"/>
        <xdr:cNvCxnSpPr/>
      </xdr:nvCxnSpPr>
      <xdr:spPr>
        <a:xfrm>
          <a:off x="4546600" y="1263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119642</xdr:rowOff>
    </xdr:from>
    <xdr:to>
      <xdr:col>24</xdr:col>
      <xdr:colOff>63500</xdr:colOff>
      <xdr:row>76</xdr:row>
      <xdr:rowOff>45484</xdr:rowOff>
    </xdr:to>
    <xdr:cxnSp macro="">
      <xdr:nvCxnSpPr>
        <xdr:cNvPr id="174" name="直線コネクタ 173"/>
        <xdr:cNvCxnSpPr/>
      </xdr:nvCxnSpPr>
      <xdr:spPr>
        <a:xfrm flipV="1">
          <a:off x="3797300" y="12635492"/>
          <a:ext cx="838200" cy="44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2190</xdr:rowOff>
    </xdr:from>
    <xdr:ext cx="599010" cy="259045"/>
    <xdr:sp macro="" textlink="">
      <xdr:nvSpPr>
        <xdr:cNvPr id="175" name="民生費平均値テキスト"/>
        <xdr:cNvSpPr txBox="1"/>
      </xdr:nvSpPr>
      <xdr:spPr>
        <a:xfrm>
          <a:off x="4686300" y="13203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23763</xdr:rowOff>
    </xdr:from>
    <xdr:to>
      <xdr:col>24</xdr:col>
      <xdr:colOff>114300</xdr:colOff>
      <xdr:row>77</xdr:row>
      <xdr:rowOff>125363</xdr:rowOff>
    </xdr:to>
    <xdr:sp macro="" textlink="">
      <xdr:nvSpPr>
        <xdr:cNvPr id="176" name="フローチャート: 判断 175"/>
        <xdr:cNvSpPr/>
      </xdr:nvSpPr>
      <xdr:spPr>
        <a:xfrm>
          <a:off x="4584700" y="132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45484</xdr:rowOff>
    </xdr:from>
    <xdr:to>
      <xdr:col>19</xdr:col>
      <xdr:colOff>177800</xdr:colOff>
      <xdr:row>76</xdr:row>
      <xdr:rowOff>129839</xdr:rowOff>
    </xdr:to>
    <xdr:cxnSp macro="">
      <xdr:nvCxnSpPr>
        <xdr:cNvPr id="177" name="直線コネクタ 176"/>
        <xdr:cNvCxnSpPr/>
      </xdr:nvCxnSpPr>
      <xdr:spPr>
        <a:xfrm flipV="1">
          <a:off x="2908300" y="13075684"/>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29573</xdr:rowOff>
    </xdr:from>
    <xdr:to>
      <xdr:col>20</xdr:col>
      <xdr:colOff>38100</xdr:colOff>
      <xdr:row>77</xdr:row>
      <xdr:rowOff>131173</xdr:rowOff>
    </xdr:to>
    <xdr:sp macro="" textlink="">
      <xdr:nvSpPr>
        <xdr:cNvPr id="178" name="フローチャート: 判断 177"/>
        <xdr:cNvSpPr/>
      </xdr:nvSpPr>
      <xdr:spPr>
        <a:xfrm>
          <a:off x="3746500" y="13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122300</xdr:rowOff>
    </xdr:from>
    <xdr:ext cx="599010" cy="259045"/>
    <xdr:sp macro="" textlink="">
      <xdr:nvSpPr>
        <xdr:cNvPr id="179" name="テキスト ボックス 178"/>
        <xdr:cNvSpPr txBox="1"/>
      </xdr:nvSpPr>
      <xdr:spPr>
        <a:xfrm>
          <a:off x="3497795" y="1332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23105</xdr:rowOff>
    </xdr:from>
    <xdr:to>
      <xdr:col>15</xdr:col>
      <xdr:colOff>50800</xdr:colOff>
      <xdr:row>76</xdr:row>
      <xdr:rowOff>129839</xdr:rowOff>
    </xdr:to>
    <xdr:cxnSp macro="">
      <xdr:nvCxnSpPr>
        <xdr:cNvPr id="180" name="直線コネクタ 179"/>
        <xdr:cNvCxnSpPr/>
      </xdr:nvCxnSpPr>
      <xdr:spPr>
        <a:xfrm>
          <a:off x="2019300" y="12024605"/>
          <a:ext cx="889000" cy="11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50285</xdr:rowOff>
    </xdr:from>
    <xdr:to>
      <xdr:col>15</xdr:col>
      <xdr:colOff>101600</xdr:colOff>
      <xdr:row>77</xdr:row>
      <xdr:rowOff>151885</xdr:rowOff>
    </xdr:to>
    <xdr:sp macro="" textlink="">
      <xdr:nvSpPr>
        <xdr:cNvPr id="181" name="フローチャート: 判断 180"/>
        <xdr:cNvSpPr/>
      </xdr:nvSpPr>
      <xdr:spPr>
        <a:xfrm>
          <a:off x="28575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143012</xdr:rowOff>
    </xdr:from>
    <xdr:ext cx="599010" cy="259045"/>
    <xdr:sp macro="" textlink="">
      <xdr:nvSpPr>
        <xdr:cNvPr id="182" name="テキスト ボックス 181"/>
        <xdr:cNvSpPr txBox="1"/>
      </xdr:nvSpPr>
      <xdr:spPr>
        <a:xfrm>
          <a:off x="2608795" y="1334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23105</xdr:rowOff>
    </xdr:from>
    <xdr:to>
      <xdr:col>10</xdr:col>
      <xdr:colOff>114300</xdr:colOff>
      <xdr:row>73</xdr:row>
      <xdr:rowOff>35668</xdr:rowOff>
    </xdr:to>
    <xdr:cxnSp macro="">
      <xdr:nvCxnSpPr>
        <xdr:cNvPr id="183" name="直線コネクタ 182"/>
        <xdr:cNvCxnSpPr/>
      </xdr:nvCxnSpPr>
      <xdr:spPr>
        <a:xfrm flipV="1">
          <a:off x="1130300" y="12024605"/>
          <a:ext cx="889000" cy="5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46134</xdr:rowOff>
    </xdr:from>
    <xdr:to>
      <xdr:col>10</xdr:col>
      <xdr:colOff>165100</xdr:colOff>
      <xdr:row>77</xdr:row>
      <xdr:rowOff>147734</xdr:rowOff>
    </xdr:to>
    <xdr:sp macro="" textlink="">
      <xdr:nvSpPr>
        <xdr:cNvPr id="184" name="フローチャート: 判断 183"/>
        <xdr:cNvSpPr/>
      </xdr:nvSpPr>
      <xdr:spPr>
        <a:xfrm>
          <a:off x="1968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138861</xdr:rowOff>
    </xdr:from>
    <xdr:ext cx="599010" cy="259045"/>
    <xdr:sp macro="" textlink="">
      <xdr:nvSpPr>
        <xdr:cNvPr id="185" name="テキスト ボックス 184"/>
        <xdr:cNvSpPr txBox="1"/>
      </xdr:nvSpPr>
      <xdr:spPr>
        <a:xfrm>
          <a:off x="1719795" y="1334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56818</xdr:rowOff>
    </xdr:from>
    <xdr:to>
      <xdr:col>6</xdr:col>
      <xdr:colOff>38100</xdr:colOff>
      <xdr:row>77</xdr:row>
      <xdr:rowOff>158418</xdr:rowOff>
    </xdr:to>
    <xdr:sp macro="" textlink="">
      <xdr:nvSpPr>
        <xdr:cNvPr id="186" name="フローチャート: 判断 185"/>
        <xdr:cNvSpPr/>
      </xdr:nvSpPr>
      <xdr:spPr>
        <a:xfrm>
          <a:off x="1079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149545</xdr:rowOff>
    </xdr:from>
    <xdr:ext cx="599010" cy="259045"/>
    <xdr:sp macro="" textlink="">
      <xdr:nvSpPr>
        <xdr:cNvPr id="187" name="テキスト ボックス 186"/>
        <xdr:cNvSpPr txBox="1"/>
      </xdr:nvSpPr>
      <xdr:spPr>
        <a:xfrm>
          <a:off x="830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68842</xdr:rowOff>
    </xdr:from>
    <xdr:to>
      <xdr:col>24</xdr:col>
      <xdr:colOff>114300</xdr:colOff>
      <xdr:row>73</xdr:row>
      <xdr:rowOff>170442</xdr:rowOff>
    </xdr:to>
    <xdr:sp macro="" textlink="">
      <xdr:nvSpPr>
        <xdr:cNvPr id="193" name="楕円 192"/>
        <xdr:cNvSpPr/>
      </xdr:nvSpPr>
      <xdr:spPr>
        <a:xfrm>
          <a:off x="4584700" y="125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21869</xdr:rowOff>
    </xdr:from>
    <xdr:ext cx="599010" cy="259045"/>
    <xdr:sp macro="" textlink="">
      <xdr:nvSpPr>
        <xdr:cNvPr id="194" name="民生費該当値テキスト"/>
        <xdr:cNvSpPr txBox="1"/>
      </xdr:nvSpPr>
      <xdr:spPr>
        <a:xfrm>
          <a:off x="4686300" y="1253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166134</xdr:rowOff>
    </xdr:from>
    <xdr:to>
      <xdr:col>20</xdr:col>
      <xdr:colOff>38100</xdr:colOff>
      <xdr:row>76</xdr:row>
      <xdr:rowOff>96284</xdr:rowOff>
    </xdr:to>
    <xdr:sp macro="" textlink="">
      <xdr:nvSpPr>
        <xdr:cNvPr id="195" name="楕円 194"/>
        <xdr:cNvSpPr/>
      </xdr:nvSpPr>
      <xdr:spPr>
        <a:xfrm>
          <a:off x="3746500" y="130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112812</xdr:rowOff>
    </xdr:from>
    <xdr:ext cx="599010" cy="259045"/>
    <xdr:sp macro="" textlink="">
      <xdr:nvSpPr>
        <xdr:cNvPr id="196" name="テキスト ボックス 195"/>
        <xdr:cNvSpPr txBox="1"/>
      </xdr:nvSpPr>
      <xdr:spPr>
        <a:xfrm>
          <a:off x="3497795" y="128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79039</xdr:rowOff>
    </xdr:from>
    <xdr:to>
      <xdr:col>15</xdr:col>
      <xdr:colOff>101600</xdr:colOff>
      <xdr:row>77</xdr:row>
      <xdr:rowOff>9189</xdr:rowOff>
    </xdr:to>
    <xdr:sp macro="" textlink="">
      <xdr:nvSpPr>
        <xdr:cNvPr id="197" name="楕円 196"/>
        <xdr:cNvSpPr/>
      </xdr:nvSpPr>
      <xdr:spPr>
        <a:xfrm>
          <a:off x="2857500" y="131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25715</xdr:rowOff>
    </xdr:from>
    <xdr:ext cx="599010" cy="259045"/>
    <xdr:sp macro="" textlink="">
      <xdr:nvSpPr>
        <xdr:cNvPr id="198" name="テキスト ボックス 197"/>
        <xdr:cNvSpPr txBox="1"/>
      </xdr:nvSpPr>
      <xdr:spPr>
        <a:xfrm>
          <a:off x="2608795" y="1288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143755</xdr:rowOff>
    </xdr:from>
    <xdr:to>
      <xdr:col>10</xdr:col>
      <xdr:colOff>165100</xdr:colOff>
      <xdr:row>70</xdr:row>
      <xdr:rowOff>73905</xdr:rowOff>
    </xdr:to>
    <xdr:sp macro="" textlink="">
      <xdr:nvSpPr>
        <xdr:cNvPr id="199" name="楕円 198"/>
        <xdr:cNvSpPr/>
      </xdr:nvSpPr>
      <xdr:spPr>
        <a:xfrm>
          <a:off x="1968500" y="119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90432</xdr:rowOff>
    </xdr:from>
    <xdr:ext cx="599010" cy="259045"/>
    <xdr:sp macro="" textlink="">
      <xdr:nvSpPr>
        <xdr:cNvPr id="200" name="テキスト ボックス 199"/>
        <xdr:cNvSpPr txBox="1"/>
      </xdr:nvSpPr>
      <xdr:spPr>
        <a:xfrm>
          <a:off x="1719795" y="1174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156318</xdr:rowOff>
    </xdr:from>
    <xdr:to>
      <xdr:col>6</xdr:col>
      <xdr:colOff>38100</xdr:colOff>
      <xdr:row>73</xdr:row>
      <xdr:rowOff>86468</xdr:rowOff>
    </xdr:to>
    <xdr:sp macro="" textlink="">
      <xdr:nvSpPr>
        <xdr:cNvPr id="201" name="楕円 200"/>
        <xdr:cNvSpPr/>
      </xdr:nvSpPr>
      <xdr:spPr>
        <a:xfrm>
          <a:off x="1079500" y="125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102995</xdr:rowOff>
    </xdr:from>
    <xdr:ext cx="599010" cy="259045"/>
    <xdr:sp macro="" textlink="">
      <xdr:nvSpPr>
        <xdr:cNvPr id="202" name="テキスト ボックス 201"/>
        <xdr:cNvSpPr txBox="1"/>
      </xdr:nvSpPr>
      <xdr:spPr>
        <a:xfrm>
          <a:off x="830795" y="122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4" name="直線コネクタ 223"/>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5"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6" name="直線コネクタ 225"/>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7"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28" name="直線コネクタ 227"/>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162551</xdr:rowOff>
    </xdr:from>
    <xdr:to>
      <xdr:col>24</xdr:col>
      <xdr:colOff>63500</xdr:colOff>
      <xdr:row>98</xdr:row>
      <xdr:rowOff>1260</xdr:rowOff>
    </xdr:to>
    <xdr:cxnSp macro="">
      <xdr:nvCxnSpPr>
        <xdr:cNvPr id="229" name="直線コネクタ 228"/>
        <xdr:cNvCxnSpPr/>
      </xdr:nvCxnSpPr>
      <xdr:spPr>
        <a:xfrm flipV="1">
          <a:off x="3797300" y="1679320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0"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1" name="フローチャート: 判断 230"/>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1260</xdr:rowOff>
    </xdr:from>
    <xdr:to>
      <xdr:col>19</xdr:col>
      <xdr:colOff>177800</xdr:colOff>
      <xdr:row>98</xdr:row>
      <xdr:rowOff>6398</xdr:rowOff>
    </xdr:to>
    <xdr:cxnSp macro="">
      <xdr:nvCxnSpPr>
        <xdr:cNvPr id="232" name="直線コネクタ 231"/>
        <xdr:cNvCxnSpPr/>
      </xdr:nvCxnSpPr>
      <xdr:spPr>
        <a:xfrm flipV="1">
          <a:off x="2908300" y="16803360"/>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3" name="フローチャート: 判断 232"/>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4" name="テキスト ボックス 233"/>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6398</xdr:rowOff>
    </xdr:from>
    <xdr:to>
      <xdr:col>15</xdr:col>
      <xdr:colOff>50800</xdr:colOff>
      <xdr:row>98</xdr:row>
      <xdr:rowOff>10390</xdr:rowOff>
    </xdr:to>
    <xdr:cxnSp macro="">
      <xdr:nvCxnSpPr>
        <xdr:cNvPr id="235" name="直線コネクタ 234"/>
        <xdr:cNvCxnSpPr/>
      </xdr:nvCxnSpPr>
      <xdr:spPr>
        <a:xfrm flipV="1">
          <a:off x="2019300" y="16808498"/>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6" name="フローチャート: 判断 235"/>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7" name="テキスト ボックス 236"/>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3226</xdr:rowOff>
    </xdr:from>
    <xdr:to>
      <xdr:col>10</xdr:col>
      <xdr:colOff>114300</xdr:colOff>
      <xdr:row>98</xdr:row>
      <xdr:rowOff>10390</xdr:rowOff>
    </xdr:to>
    <xdr:cxnSp macro="">
      <xdr:nvCxnSpPr>
        <xdr:cNvPr id="238" name="直線コネクタ 237"/>
        <xdr:cNvCxnSpPr/>
      </xdr:nvCxnSpPr>
      <xdr:spPr>
        <a:xfrm>
          <a:off x="1130300" y="1680532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39" name="フローチャート: 判断 238"/>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0" name="テキスト ボックス 239"/>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1" name="フローチャート: 判断 240"/>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2" name="テキスト ボックス 241"/>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111751</xdr:rowOff>
    </xdr:from>
    <xdr:to>
      <xdr:col>24</xdr:col>
      <xdr:colOff>114300</xdr:colOff>
      <xdr:row>98</xdr:row>
      <xdr:rowOff>41901</xdr:rowOff>
    </xdr:to>
    <xdr:sp macro="" textlink="">
      <xdr:nvSpPr>
        <xdr:cNvPr id="248" name="楕円 247"/>
        <xdr:cNvSpPr/>
      </xdr:nvSpPr>
      <xdr:spPr>
        <a:xfrm>
          <a:off x="4584700" y="167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26678</xdr:rowOff>
    </xdr:from>
    <xdr:ext cx="534377" cy="259045"/>
    <xdr:sp macro="" textlink="">
      <xdr:nvSpPr>
        <xdr:cNvPr id="249" name="衛生費該当値テキスト"/>
        <xdr:cNvSpPr txBox="1"/>
      </xdr:nvSpPr>
      <xdr:spPr>
        <a:xfrm>
          <a:off x="4686300" y="1665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121910</xdr:rowOff>
    </xdr:from>
    <xdr:to>
      <xdr:col>20</xdr:col>
      <xdr:colOff>38100</xdr:colOff>
      <xdr:row>98</xdr:row>
      <xdr:rowOff>52060</xdr:rowOff>
    </xdr:to>
    <xdr:sp macro="" textlink="">
      <xdr:nvSpPr>
        <xdr:cNvPr id="250" name="楕円 249"/>
        <xdr:cNvSpPr/>
      </xdr:nvSpPr>
      <xdr:spPr>
        <a:xfrm>
          <a:off x="3746500" y="167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43187</xdr:rowOff>
    </xdr:from>
    <xdr:ext cx="534377" cy="259045"/>
    <xdr:sp macro="" textlink="">
      <xdr:nvSpPr>
        <xdr:cNvPr id="251" name="テキスト ボックス 250"/>
        <xdr:cNvSpPr txBox="1"/>
      </xdr:nvSpPr>
      <xdr:spPr>
        <a:xfrm>
          <a:off x="3530111" y="168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127048</xdr:rowOff>
    </xdr:from>
    <xdr:to>
      <xdr:col>15</xdr:col>
      <xdr:colOff>101600</xdr:colOff>
      <xdr:row>98</xdr:row>
      <xdr:rowOff>57198</xdr:rowOff>
    </xdr:to>
    <xdr:sp macro="" textlink="">
      <xdr:nvSpPr>
        <xdr:cNvPr id="252" name="楕円 251"/>
        <xdr:cNvSpPr/>
      </xdr:nvSpPr>
      <xdr:spPr>
        <a:xfrm>
          <a:off x="2857500" y="167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48325</xdr:rowOff>
    </xdr:from>
    <xdr:ext cx="534377" cy="259045"/>
    <xdr:sp macro="" textlink="">
      <xdr:nvSpPr>
        <xdr:cNvPr id="253" name="テキスト ボックス 252"/>
        <xdr:cNvSpPr txBox="1"/>
      </xdr:nvSpPr>
      <xdr:spPr>
        <a:xfrm>
          <a:off x="2641111" y="168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131040</xdr:rowOff>
    </xdr:from>
    <xdr:to>
      <xdr:col>10</xdr:col>
      <xdr:colOff>165100</xdr:colOff>
      <xdr:row>98</xdr:row>
      <xdr:rowOff>61190</xdr:rowOff>
    </xdr:to>
    <xdr:sp macro="" textlink="">
      <xdr:nvSpPr>
        <xdr:cNvPr id="254" name="楕円 253"/>
        <xdr:cNvSpPr/>
      </xdr:nvSpPr>
      <xdr:spPr>
        <a:xfrm>
          <a:off x="1968500" y="167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52317</xdr:rowOff>
    </xdr:from>
    <xdr:ext cx="534377" cy="259045"/>
    <xdr:sp macro="" textlink="">
      <xdr:nvSpPr>
        <xdr:cNvPr id="255" name="テキスト ボックス 254"/>
        <xdr:cNvSpPr txBox="1"/>
      </xdr:nvSpPr>
      <xdr:spPr>
        <a:xfrm>
          <a:off x="1752111" y="168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123876</xdr:rowOff>
    </xdr:from>
    <xdr:to>
      <xdr:col>6</xdr:col>
      <xdr:colOff>38100</xdr:colOff>
      <xdr:row>98</xdr:row>
      <xdr:rowOff>54026</xdr:rowOff>
    </xdr:to>
    <xdr:sp macro="" textlink="">
      <xdr:nvSpPr>
        <xdr:cNvPr id="256" name="楕円 255"/>
        <xdr:cNvSpPr/>
      </xdr:nvSpPr>
      <xdr:spPr>
        <a:xfrm>
          <a:off x="1079500" y="167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45153</xdr:rowOff>
    </xdr:from>
    <xdr:ext cx="534377" cy="259045"/>
    <xdr:sp macro="" textlink="">
      <xdr:nvSpPr>
        <xdr:cNvPr id="257" name="テキスト ボックス 256"/>
        <xdr:cNvSpPr txBox="1"/>
      </xdr:nvSpPr>
      <xdr:spPr>
        <a:xfrm>
          <a:off x="863111" y="168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123698</xdr:rowOff>
    </xdr:from>
    <xdr:to>
      <xdr:col>54</xdr:col>
      <xdr:colOff>189865</xdr:colOff>
      <xdr:row>39</xdr:row>
      <xdr:rowOff>44450</xdr:rowOff>
    </xdr:to>
    <xdr:cxnSp macro="">
      <xdr:nvCxnSpPr>
        <xdr:cNvPr id="281" name="直線コネクタ 280"/>
        <xdr:cNvCxnSpPr/>
      </xdr:nvCxnSpPr>
      <xdr:spPr>
        <a:xfrm flipV="1">
          <a:off x="10475595" y="5610098"/>
          <a:ext cx="127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70375</xdr:rowOff>
    </xdr:from>
    <xdr:ext cx="469744" cy="259045"/>
    <xdr:sp macro="" textlink="">
      <xdr:nvSpPr>
        <xdr:cNvPr id="284" name="労働費最大値テキスト"/>
        <xdr:cNvSpPr txBox="1"/>
      </xdr:nvSpPr>
      <xdr:spPr>
        <a:xfrm>
          <a:off x="10528300" y="538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123698</xdr:rowOff>
    </xdr:from>
    <xdr:to>
      <xdr:col>55</xdr:col>
      <xdr:colOff>88900</xdr:colOff>
      <xdr:row>32</xdr:row>
      <xdr:rowOff>123698</xdr:rowOff>
    </xdr:to>
    <xdr:cxnSp macro="">
      <xdr:nvCxnSpPr>
        <xdr:cNvPr id="285" name="直線コネクタ 284"/>
        <xdr:cNvCxnSpPr/>
      </xdr:nvCxnSpPr>
      <xdr:spPr>
        <a:xfrm>
          <a:off x="10388600" y="561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79121</xdr:rowOff>
    </xdr:from>
    <xdr:to>
      <xdr:col>55</xdr:col>
      <xdr:colOff>0</xdr:colOff>
      <xdr:row>32</xdr:row>
      <xdr:rowOff>123698</xdr:rowOff>
    </xdr:to>
    <xdr:cxnSp macro="">
      <xdr:nvCxnSpPr>
        <xdr:cNvPr id="286" name="直線コネクタ 285"/>
        <xdr:cNvCxnSpPr/>
      </xdr:nvCxnSpPr>
      <xdr:spPr>
        <a:xfrm>
          <a:off x="9639300" y="5222621"/>
          <a:ext cx="838200" cy="3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9986</xdr:rowOff>
    </xdr:from>
    <xdr:ext cx="378565" cy="259045"/>
    <xdr:sp macro="" textlink="">
      <xdr:nvSpPr>
        <xdr:cNvPr id="287" name="労働費平均値テキスト"/>
        <xdr:cNvSpPr txBox="1"/>
      </xdr:nvSpPr>
      <xdr:spPr>
        <a:xfrm>
          <a:off x="10528300" y="65250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31559</xdr:rowOff>
    </xdr:from>
    <xdr:to>
      <xdr:col>55</xdr:col>
      <xdr:colOff>50800</xdr:colOff>
      <xdr:row>38</xdr:row>
      <xdr:rowOff>133159</xdr:rowOff>
    </xdr:to>
    <xdr:sp macro="" textlink="">
      <xdr:nvSpPr>
        <xdr:cNvPr id="288" name="フローチャート: 判断 287"/>
        <xdr:cNvSpPr/>
      </xdr:nvSpPr>
      <xdr:spPr>
        <a:xfrm>
          <a:off x="10426700" y="65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79121</xdr:rowOff>
    </xdr:from>
    <xdr:to>
      <xdr:col>50</xdr:col>
      <xdr:colOff>114300</xdr:colOff>
      <xdr:row>30</xdr:row>
      <xdr:rowOff>115316</xdr:rowOff>
    </xdr:to>
    <xdr:cxnSp macro="">
      <xdr:nvCxnSpPr>
        <xdr:cNvPr id="289" name="直線コネクタ 288"/>
        <xdr:cNvCxnSpPr/>
      </xdr:nvCxnSpPr>
      <xdr:spPr>
        <a:xfrm flipV="1">
          <a:off x="8750300" y="52226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27178</xdr:rowOff>
    </xdr:from>
    <xdr:to>
      <xdr:col>50</xdr:col>
      <xdr:colOff>165100</xdr:colOff>
      <xdr:row>38</xdr:row>
      <xdr:rowOff>128778</xdr:rowOff>
    </xdr:to>
    <xdr:sp macro="" textlink="">
      <xdr:nvSpPr>
        <xdr:cNvPr id="290" name="フローチャート: 判断 289"/>
        <xdr:cNvSpPr/>
      </xdr:nvSpPr>
      <xdr:spPr>
        <a:xfrm>
          <a:off x="9588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291" name="テキスト ボックス 290"/>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115316</xdr:rowOff>
    </xdr:from>
    <xdr:to>
      <xdr:col>45</xdr:col>
      <xdr:colOff>177800</xdr:colOff>
      <xdr:row>39</xdr:row>
      <xdr:rowOff>9779</xdr:rowOff>
    </xdr:to>
    <xdr:cxnSp macro="">
      <xdr:nvCxnSpPr>
        <xdr:cNvPr id="292" name="直線コネクタ 291"/>
        <xdr:cNvCxnSpPr/>
      </xdr:nvCxnSpPr>
      <xdr:spPr>
        <a:xfrm flipV="1">
          <a:off x="7861300" y="5258816"/>
          <a:ext cx="889000" cy="14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30035</xdr:rowOff>
    </xdr:from>
    <xdr:to>
      <xdr:col>46</xdr:col>
      <xdr:colOff>38100</xdr:colOff>
      <xdr:row>38</xdr:row>
      <xdr:rowOff>131635</xdr:rowOff>
    </xdr:to>
    <xdr:sp macro="" textlink="">
      <xdr:nvSpPr>
        <xdr:cNvPr id="293" name="フローチャート: 判断 292"/>
        <xdr:cNvSpPr/>
      </xdr:nvSpPr>
      <xdr:spPr>
        <a:xfrm>
          <a:off x="8699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122762</xdr:rowOff>
    </xdr:from>
    <xdr:ext cx="378565" cy="259045"/>
    <xdr:sp macro="" textlink="">
      <xdr:nvSpPr>
        <xdr:cNvPr id="294" name="テキスト ボックス 293"/>
        <xdr:cNvSpPr txBox="1"/>
      </xdr:nvSpPr>
      <xdr:spPr>
        <a:xfrm>
          <a:off x="8561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50736</xdr:rowOff>
    </xdr:from>
    <xdr:to>
      <xdr:col>41</xdr:col>
      <xdr:colOff>50800</xdr:colOff>
      <xdr:row>39</xdr:row>
      <xdr:rowOff>9779</xdr:rowOff>
    </xdr:to>
    <xdr:cxnSp macro="">
      <xdr:nvCxnSpPr>
        <xdr:cNvPr id="295" name="直線コネクタ 294"/>
        <xdr:cNvCxnSpPr/>
      </xdr:nvCxnSpPr>
      <xdr:spPr>
        <a:xfrm>
          <a:off x="6972300" y="5365686"/>
          <a:ext cx="889000" cy="13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61278</xdr:rowOff>
    </xdr:from>
    <xdr:to>
      <xdr:col>41</xdr:col>
      <xdr:colOff>101600</xdr:colOff>
      <xdr:row>38</xdr:row>
      <xdr:rowOff>162878</xdr:rowOff>
    </xdr:to>
    <xdr:sp macro="" textlink="">
      <xdr:nvSpPr>
        <xdr:cNvPr id="296" name="フローチャート: 判断 295"/>
        <xdr:cNvSpPr/>
      </xdr:nvSpPr>
      <xdr:spPr>
        <a:xfrm>
          <a:off x="7810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7955</xdr:rowOff>
    </xdr:from>
    <xdr:ext cx="378565" cy="259045"/>
    <xdr:sp macro="" textlink="">
      <xdr:nvSpPr>
        <xdr:cNvPr id="297" name="テキスト ボックス 296"/>
        <xdr:cNvSpPr txBox="1"/>
      </xdr:nvSpPr>
      <xdr:spPr>
        <a:xfrm>
          <a:off x="7672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12509</xdr:rowOff>
    </xdr:from>
    <xdr:to>
      <xdr:col>36</xdr:col>
      <xdr:colOff>165100</xdr:colOff>
      <xdr:row>38</xdr:row>
      <xdr:rowOff>114109</xdr:rowOff>
    </xdr:to>
    <xdr:sp macro="" textlink="">
      <xdr:nvSpPr>
        <xdr:cNvPr id="298" name="フローチャート: 判断 297"/>
        <xdr:cNvSpPr/>
      </xdr:nvSpPr>
      <xdr:spPr>
        <a:xfrm>
          <a:off x="6921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105236</xdr:rowOff>
    </xdr:from>
    <xdr:ext cx="378565" cy="259045"/>
    <xdr:sp macro="" textlink="">
      <xdr:nvSpPr>
        <xdr:cNvPr id="299" name="テキスト ボックス 298"/>
        <xdr:cNvSpPr txBox="1"/>
      </xdr:nvSpPr>
      <xdr:spPr>
        <a:xfrm>
          <a:off x="6783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72898</xdr:rowOff>
    </xdr:from>
    <xdr:to>
      <xdr:col>55</xdr:col>
      <xdr:colOff>50800</xdr:colOff>
      <xdr:row>33</xdr:row>
      <xdr:rowOff>3048</xdr:rowOff>
    </xdr:to>
    <xdr:sp macro="" textlink="">
      <xdr:nvSpPr>
        <xdr:cNvPr id="305" name="楕円 304"/>
        <xdr:cNvSpPr/>
      </xdr:nvSpPr>
      <xdr:spPr>
        <a:xfrm>
          <a:off x="104267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25925</xdr:rowOff>
    </xdr:from>
    <xdr:ext cx="469744" cy="259045"/>
    <xdr:sp macro="" textlink="">
      <xdr:nvSpPr>
        <xdr:cNvPr id="306" name="労働費該当値テキスト"/>
        <xdr:cNvSpPr txBox="1"/>
      </xdr:nvSpPr>
      <xdr:spPr>
        <a:xfrm>
          <a:off x="10528300" y="55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28321</xdr:rowOff>
    </xdr:from>
    <xdr:to>
      <xdr:col>50</xdr:col>
      <xdr:colOff>165100</xdr:colOff>
      <xdr:row>30</xdr:row>
      <xdr:rowOff>129921</xdr:rowOff>
    </xdr:to>
    <xdr:sp macro="" textlink="">
      <xdr:nvSpPr>
        <xdr:cNvPr id="307" name="楕円 306"/>
        <xdr:cNvSpPr/>
      </xdr:nvSpPr>
      <xdr:spPr>
        <a:xfrm>
          <a:off x="9588500" y="51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146448</xdr:rowOff>
    </xdr:from>
    <xdr:ext cx="469744" cy="259045"/>
    <xdr:sp macro="" textlink="">
      <xdr:nvSpPr>
        <xdr:cNvPr id="308" name="テキスト ボックス 307"/>
        <xdr:cNvSpPr txBox="1"/>
      </xdr:nvSpPr>
      <xdr:spPr>
        <a:xfrm>
          <a:off x="9404428" y="494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64516</xdr:rowOff>
    </xdr:from>
    <xdr:to>
      <xdr:col>46</xdr:col>
      <xdr:colOff>38100</xdr:colOff>
      <xdr:row>30</xdr:row>
      <xdr:rowOff>166116</xdr:rowOff>
    </xdr:to>
    <xdr:sp macro="" textlink="">
      <xdr:nvSpPr>
        <xdr:cNvPr id="309" name="楕円 308"/>
        <xdr:cNvSpPr/>
      </xdr:nvSpPr>
      <xdr:spPr>
        <a:xfrm>
          <a:off x="8699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11193</xdr:rowOff>
    </xdr:from>
    <xdr:ext cx="469744" cy="259045"/>
    <xdr:sp macro="" textlink="">
      <xdr:nvSpPr>
        <xdr:cNvPr id="310" name="テキスト ボックス 309"/>
        <xdr:cNvSpPr txBox="1"/>
      </xdr:nvSpPr>
      <xdr:spPr>
        <a:xfrm>
          <a:off x="8515428"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130429</xdr:rowOff>
    </xdr:from>
    <xdr:to>
      <xdr:col>41</xdr:col>
      <xdr:colOff>101600</xdr:colOff>
      <xdr:row>39</xdr:row>
      <xdr:rowOff>60579</xdr:rowOff>
    </xdr:to>
    <xdr:sp macro="" textlink="">
      <xdr:nvSpPr>
        <xdr:cNvPr id="311" name="楕円 310"/>
        <xdr:cNvSpPr/>
      </xdr:nvSpPr>
      <xdr:spPr>
        <a:xfrm>
          <a:off x="7810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51706</xdr:rowOff>
    </xdr:from>
    <xdr:ext cx="378565" cy="259045"/>
    <xdr:sp macro="" textlink="">
      <xdr:nvSpPr>
        <xdr:cNvPr id="312" name="テキスト ボックス 311"/>
        <xdr:cNvSpPr txBox="1"/>
      </xdr:nvSpPr>
      <xdr:spPr>
        <a:xfrm>
          <a:off x="7672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171386</xdr:rowOff>
    </xdr:from>
    <xdr:to>
      <xdr:col>36</xdr:col>
      <xdr:colOff>165100</xdr:colOff>
      <xdr:row>31</xdr:row>
      <xdr:rowOff>101536</xdr:rowOff>
    </xdr:to>
    <xdr:sp macro="" textlink="">
      <xdr:nvSpPr>
        <xdr:cNvPr id="313" name="楕円 312"/>
        <xdr:cNvSpPr/>
      </xdr:nvSpPr>
      <xdr:spPr>
        <a:xfrm>
          <a:off x="6921500" y="531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118063</xdr:rowOff>
    </xdr:from>
    <xdr:ext cx="469744" cy="259045"/>
    <xdr:sp macro="" textlink="">
      <xdr:nvSpPr>
        <xdr:cNvPr id="314" name="テキスト ボックス 313"/>
        <xdr:cNvSpPr txBox="1"/>
      </xdr:nvSpPr>
      <xdr:spPr>
        <a:xfrm>
          <a:off x="6737428" y="50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93719</xdr:rowOff>
    </xdr:from>
    <xdr:to>
      <xdr:col>55</xdr:col>
      <xdr:colOff>0</xdr:colOff>
      <xdr:row>54</xdr:row>
      <xdr:rowOff>46475</xdr:rowOff>
    </xdr:to>
    <xdr:cxnSp macro="">
      <xdr:nvCxnSpPr>
        <xdr:cNvPr id="345" name="直線コネクタ 344"/>
        <xdr:cNvCxnSpPr/>
      </xdr:nvCxnSpPr>
      <xdr:spPr>
        <a:xfrm>
          <a:off x="9639300" y="8837669"/>
          <a:ext cx="8382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6154</xdr:rowOff>
    </xdr:from>
    <xdr:to>
      <xdr:col>50</xdr:col>
      <xdr:colOff>114300</xdr:colOff>
      <xdr:row>51</xdr:row>
      <xdr:rowOff>93719</xdr:rowOff>
    </xdr:to>
    <xdr:cxnSp macro="">
      <xdr:nvCxnSpPr>
        <xdr:cNvPr id="348" name="直線コネクタ 347"/>
        <xdr:cNvCxnSpPr/>
      </xdr:nvCxnSpPr>
      <xdr:spPr>
        <a:xfrm>
          <a:off x="8750300" y="8578654"/>
          <a:ext cx="889000" cy="2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6154</xdr:rowOff>
    </xdr:from>
    <xdr:to>
      <xdr:col>45</xdr:col>
      <xdr:colOff>177800</xdr:colOff>
      <xdr:row>58</xdr:row>
      <xdr:rowOff>5501</xdr:rowOff>
    </xdr:to>
    <xdr:cxnSp macro="">
      <xdr:nvCxnSpPr>
        <xdr:cNvPr id="351" name="直線コネクタ 350"/>
        <xdr:cNvCxnSpPr/>
      </xdr:nvCxnSpPr>
      <xdr:spPr>
        <a:xfrm flipV="1">
          <a:off x="7861300" y="8578654"/>
          <a:ext cx="889000" cy="13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5501</xdr:rowOff>
    </xdr:from>
    <xdr:to>
      <xdr:col>41</xdr:col>
      <xdr:colOff>50800</xdr:colOff>
      <xdr:row>58</xdr:row>
      <xdr:rowOff>57328</xdr:rowOff>
    </xdr:to>
    <xdr:cxnSp macro="">
      <xdr:nvCxnSpPr>
        <xdr:cNvPr id="354" name="直線コネクタ 353"/>
        <xdr:cNvCxnSpPr/>
      </xdr:nvCxnSpPr>
      <xdr:spPr>
        <a:xfrm flipV="1">
          <a:off x="6972300" y="9949601"/>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167125</xdr:rowOff>
    </xdr:from>
    <xdr:to>
      <xdr:col>55</xdr:col>
      <xdr:colOff>50800</xdr:colOff>
      <xdr:row>54</xdr:row>
      <xdr:rowOff>97275</xdr:rowOff>
    </xdr:to>
    <xdr:sp macro="" textlink="">
      <xdr:nvSpPr>
        <xdr:cNvPr id="364" name="楕円 363"/>
        <xdr:cNvSpPr/>
      </xdr:nvSpPr>
      <xdr:spPr>
        <a:xfrm>
          <a:off x="10426700" y="92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18552</xdr:rowOff>
    </xdr:from>
    <xdr:ext cx="534377" cy="259045"/>
    <xdr:sp macro="" textlink="">
      <xdr:nvSpPr>
        <xdr:cNvPr id="365" name="農林水産業費該当値テキスト"/>
        <xdr:cNvSpPr txBox="1"/>
      </xdr:nvSpPr>
      <xdr:spPr>
        <a:xfrm>
          <a:off x="10528300" y="91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42919</xdr:rowOff>
    </xdr:from>
    <xdr:to>
      <xdr:col>50</xdr:col>
      <xdr:colOff>165100</xdr:colOff>
      <xdr:row>51</xdr:row>
      <xdr:rowOff>144519</xdr:rowOff>
    </xdr:to>
    <xdr:sp macro="" textlink="">
      <xdr:nvSpPr>
        <xdr:cNvPr id="366" name="楕円 365"/>
        <xdr:cNvSpPr/>
      </xdr:nvSpPr>
      <xdr:spPr>
        <a:xfrm>
          <a:off x="9588500" y="87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161046</xdr:rowOff>
    </xdr:from>
    <xdr:ext cx="599010" cy="259045"/>
    <xdr:sp macro="" textlink="">
      <xdr:nvSpPr>
        <xdr:cNvPr id="367" name="テキスト ボックス 366"/>
        <xdr:cNvSpPr txBox="1"/>
      </xdr:nvSpPr>
      <xdr:spPr>
        <a:xfrm>
          <a:off x="9339795" y="8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126804</xdr:rowOff>
    </xdr:from>
    <xdr:to>
      <xdr:col>46</xdr:col>
      <xdr:colOff>38100</xdr:colOff>
      <xdr:row>50</xdr:row>
      <xdr:rowOff>56954</xdr:rowOff>
    </xdr:to>
    <xdr:sp macro="" textlink="">
      <xdr:nvSpPr>
        <xdr:cNvPr id="368" name="楕円 367"/>
        <xdr:cNvSpPr/>
      </xdr:nvSpPr>
      <xdr:spPr>
        <a:xfrm>
          <a:off x="8699500" y="85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73481</xdr:rowOff>
    </xdr:from>
    <xdr:ext cx="599010" cy="259045"/>
    <xdr:sp macro="" textlink="">
      <xdr:nvSpPr>
        <xdr:cNvPr id="369" name="テキスト ボックス 368"/>
        <xdr:cNvSpPr txBox="1"/>
      </xdr:nvSpPr>
      <xdr:spPr>
        <a:xfrm>
          <a:off x="8450795" y="83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126151</xdr:rowOff>
    </xdr:from>
    <xdr:to>
      <xdr:col>41</xdr:col>
      <xdr:colOff>101600</xdr:colOff>
      <xdr:row>58</xdr:row>
      <xdr:rowOff>56301</xdr:rowOff>
    </xdr:to>
    <xdr:sp macro="" textlink="">
      <xdr:nvSpPr>
        <xdr:cNvPr id="370" name="楕円 369"/>
        <xdr:cNvSpPr/>
      </xdr:nvSpPr>
      <xdr:spPr>
        <a:xfrm>
          <a:off x="7810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47428</xdr:rowOff>
    </xdr:from>
    <xdr:ext cx="534377" cy="259045"/>
    <xdr:sp macro="" textlink="">
      <xdr:nvSpPr>
        <xdr:cNvPr id="371" name="テキスト ボックス 370"/>
        <xdr:cNvSpPr txBox="1"/>
      </xdr:nvSpPr>
      <xdr:spPr>
        <a:xfrm>
          <a:off x="7594111" y="99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6528</xdr:rowOff>
    </xdr:from>
    <xdr:to>
      <xdr:col>36</xdr:col>
      <xdr:colOff>165100</xdr:colOff>
      <xdr:row>58</xdr:row>
      <xdr:rowOff>108128</xdr:rowOff>
    </xdr:to>
    <xdr:sp macro="" textlink="">
      <xdr:nvSpPr>
        <xdr:cNvPr id="372" name="楕円 371"/>
        <xdr:cNvSpPr/>
      </xdr:nvSpPr>
      <xdr:spPr>
        <a:xfrm>
          <a:off x="6921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99255</xdr:rowOff>
    </xdr:from>
    <xdr:ext cx="534377" cy="259045"/>
    <xdr:sp macro="" textlink="">
      <xdr:nvSpPr>
        <xdr:cNvPr id="373" name="テキスト ボックス 372"/>
        <xdr:cNvSpPr txBox="1"/>
      </xdr:nvSpPr>
      <xdr:spPr>
        <a:xfrm>
          <a:off x="6705111" y="10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94535</xdr:rowOff>
    </xdr:from>
    <xdr:to>
      <xdr:col>55</xdr:col>
      <xdr:colOff>0</xdr:colOff>
      <xdr:row>77</xdr:row>
      <xdr:rowOff>74265</xdr:rowOff>
    </xdr:to>
    <xdr:cxnSp macro="">
      <xdr:nvCxnSpPr>
        <xdr:cNvPr id="404" name="直線コネクタ 403"/>
        <xdr:cNvCxnSpPr/>
      </xdr:nvCxnSpPr>
      <xdr:spPr>
        <a:xfrm flipV="1">
          <a:off x="9639300" y="13124735"/>
          <a:ext cx="838200" cy="1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74265</xdr:rowOff>
    </xdr:from>
    <xdr:to>
      <xdr:col>50</xdr:col>
      <xdr:colOff>114300</xdr:colOff>
      <xdr:row>78</xdr:row>
      <xdr:rowOff>71534</xdr:rowOff>
    </xdr:to>
    <xdr:cxnSp macro="">
      <xdr:nvCxnSpPr>
        <xdr:cNvPr id="407" name="直線コネクタ 406"/>
        <xdr:cNvCxnSpPr/>
      </xdr:nvCxnSpPr>
      <xdr:spPr>
        <a:xfrm flipV="1">
          <a:off x="8750300" y="13275915"/>
          <a:ext cx="889000" cy="16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71534</xdr:rowOff>
    </xdr:from>
    <xdr:to>
      <xdr:col>45</xdr:col>
      <xdr:colOff>177800</xdr:colOff>
      <xdr:row>78</xdr:row>
      <xdr:rowOff>111158</xdr:rowOff>
    </xdr:to>
    <xdr:cxnSp macro="">
      <xdr:nvCxnSpPr>
        <xdr:cNvPr id="410" name="直線コネクタ 409"/>
        <xdr:cNvCxnSpPr/>
      </xdr:nvCxnSpPr>
      <xdr:spPr>
        <a:xfrm flipV="1">
          <a:off x="7861300" y="1344463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111158</xdr:rowOff>
    </xdr:from>
    <xdr:to>
      <xdr:col>41</xdr:col>
      <xdr:colOff>50800</xdr:colOff>
      <xdr:row>78</xdr:row>
      <xdr:rowOff>117646</xdr:rowOff>
    </xdr:to>
    <xdr:cxnSp macro="">
      <xdr:nvCxnSpPr>
        <xdr:cNvPr id="413" name="直線コネクタ 412"/>
        <xdr:cNvCxnSpPr/>
      </xdr:nvCxnSpPr>
      <xdr:spPr>
        <a:xfrm flipV="1">
          <a:off x="6972300" y="13484258"/>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43735</xdr:rowOff>
    </xdr:from>
    <xdr:to>
      <xdr:col>55</xdr:col>
      <xdr:colOff>50800</xdr:colOff>
      <xdr:row>76</xdr:row>
      <xdr:rowOff>145335</xdr:rowOff>
    </xdr:to>
    <xdr:sp macro="" textlink="">
      <xdr:nvSpPr>
        <xdr:cNvPr id="423" name="楕円 422"/>
        <xdr:cNvSpPr/>
      </xdr:nvSpPr>
      <xdr:spPr>
        <a:xfrm>
          <a:off x="10426700" y="130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66612</xdr:rowOff>
    </xdr:from>
    <xdr:ext cx="534377" cy="259045"/>
    <xdr:sp macro="" textlink="">
      <xdr:nvSpPr>
        <xdr:cNvPr id="424" name="商工費該当値テキスト"/>
        <xdr:cNvSpPr txBox="1"/>
      </xdr:nvSpPr>
      <xdr:spPr>
        <a:xfrm>
          <a:off x="10528300" y="129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23465</xdr:rowOff>
    </xdr:from>
    <xdr:to>
      <xdr:col>50</xdr:col>
      <xdr:colOff>165100</xdr:colOff>
      <xdr:row>77</xdr:row>
      <xdr:rowOff>125065</xdr:rowOff>
    </xdr:to>
    <xdr:sp macro="" textlink="">
      <xdr:nvSpPr>
        <xdr:cNvPr id="425" name="楕円 424"/>
        <xdr:cNvSpPr/>
      </xdr:nvSpPr>
      <xdr:spPr>
        <a:xfrm>
          <a:off x="9588500" y="132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141592</xdr:rowOff>
    </xdr:from>
    <xdr:ext cx="534377" cy="259045"/>
    <xdr:sp macro="" textlink="">
      <xdr:nvSpPr>
        <xdr:cNvPr id="426" name="テキスト ボックス 425"/>
        <xdr:cNvSpPr txBox="1"/>
      </xdr:nvSpPr>
      <xdr:spPr>
        <a:xfrm>
          <a:off x="9372111" y="130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20734</xdr:rowOff>
    </xdr:from>
    <xdr:to>
      <xdr:col>46</xdr:col>
      <xdr:colOff>38100</xdr:colOff>
      <xdr:row>78</xdr:row>
      <xdr:rowOff>122334</xdr:rowOff>
    </xdr:to>
    <xdr:sp macro="" textlink="">
      <xdr:nvSpPr>
        <xdr:cNvPr id="427" name="楕円 426"/>
        <xdr:cNvSpPr/>
      </xdr:nvSpPr>
      <xdr:spPr>
        <a:xfrm>
          <a:off x="8699500" y="13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138861</xdr:rowOff>
    </xdr:from>
    <xdr:ext cx="534377" cy="259045"/>
    <xdr:sp macro="" textlink="">
      <xdr:nvSpPr>
        <xdr:cNvPr id="428" name="テキスト ボックス 427"/>
        <xdr:cNvSpPr txBox="1"/>
      </xdr:nvSpPr>
      <xdr:spPr>
        <a:xfrm>
          <a:off x="8483111" y="13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60358</xdr:rowOff>
    </xdr:from>
    <xdr:to>
      <xdr:col>41</xdr:col>
      <xdr:colOff>101600</xdr:colOff>
      <xdr:row>78</xdr:row>
      <xdr:rowOff>161958</xdr:rowOff>
    </xdr:to>
    <xdr:sp macro="" textlink="">
      <xdr:nvSpPr>
        <xdr:cNvPr id="429" name="楕円 428"/>
        <xdr:cNvSpPr/>
      </xdr:nvSpPr>
      <xdr:spPr>
        <a:xfrm>
          <a:off x="7810500" y="134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153085</xdr:rowOff>
    </xdr:from>
    <xdr:ext cx="534377" cy="259045"/>
    <xdr:sp macro="" textlink="">
      <xdr:nvSpPr>
        <xdr:cNvPr id="430" name="テキスト ボックス 429"/>
        <xdr:cNvSpPr txBox="1"/>
      </xdr:nvSpPr>
      <xdr:spPr>
        <a:xfrm>
          <a:off x="7594111" y="135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66846</xdr:rowOff>
    </xdr:from>
    <xdr:to>
      <xdr:col>36</xdr:col>
      <xdr:colOff>165100</xdr:colOff>
      <xdr:row>78</xdr:row>
      <xdr:rowOff>168446</xdr:rowOff>
    </xdr:to>
    <xdr:sp macro="" textlink="">
      <xdr:nvSpPr>
        <xdr:cNvPr id="431" name="楕円 430"/>
        <xdr:cNvSpPr/>
      </xdr:nvSpPr>
      <xdr:spPr>
        <a:xfrm>
          <a:off x="6921500" y="134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159573</xdr:rowOff>
    </xdr:from>
    <xdr:ext cx="534377" cy="259045"/>
    <xdr:sp macro="" textlink="">
      <xdr:nvSpPr>
        <xdr:cNvPr id="432" name="テキスト ボックス 431"/>
        <xdr:cNvSpPr txBox="1"/>
      </xdr:nvSpPr>
      <xdr:spPr>
        <a:xfrm>
          <a:off x="6705111" y="135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56817</xdr:rowOff>
    </xdr:from>
    <xdr:to>
      <xdr:col>55</xdr:col>
      <xdr:colOff>0</xdr:colOff>
      <xdr:row>98</xdr:row>
      <xdr:rowOff>57914</xdr:rowOff>
    </xdr:to>
    <xdr:cxnSp macro="">
      <xdr:nvCxnSpPr>
        <xdr:cNvPr id="461" name="直線コネクタ 460"/>
        <xdr:cNvCxnSpPr/>
      </xdr:nvCxnSpPr>
      <xdr:spPr>
        <a:xfrm>
          <a:off x="9639300" y="16858917"/>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104350</xdr:rowOff>
    </xdr:from>
    <xdr:to>
      <xdr:col>50</xdr:col>
      <xdr:colOff>114300</xdr:colOff>
      <xdr:row>98</xdr:row>
      <xdr:rowOff>56817</xdr:rowOff>
    </xdr:to>
    <xdr:cxnSp macro="">
      <xdr:nvCxnSpPr>
        <xdr:cNvPr id="464" name="直線コネクタ 463"/>
        <xdr:cNvCxnSpPr/>
      </xdr:nvCxnSpPr>
      <xdr:spPr>
        <a:xfrm>
          <a:off x="8750300" y="16735000"/>
          <a:ext cx="889000" cy="12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104350</xdr:rowOff>
    </xdr:from>
    <xdr:to>
      <xdr:col>45</xdr:col>
      <xdr:colOff>177800</xdr:colOff>
      <xdr:row>98</xdr:row>
      <xdr:rowOff>38125</xdr:rowOff>
    </xdr:to>
    <xdr:cxnSp macro="">
      <xdr:nvCxnSpPr>
        <xdr:cNvPr id="467" name="直線コネクタ 466"/>
        <xdr:cNvCxnSpPr/>
      </xdr:nvCxnSpPr>
      <xdr:spPr>
        <a:xfrm flipV="1">
          <a:off x="7861300" y="16735000"/>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36860</xdr:rowOff>
    </xdr:from>
    <xdr:to>
      <xdr:col>41</xdr:col>
      <xdr:colOff>50800</xdr:colOff>
      <xdr:row>98</xdr:row>
      <xdr:rowOff>38125</xdr:rowOff>
    </xdr:to>
    <xdr:cxnSp macro="">
      <xdr:nvCxnSpPr>
        <xdr:cNvPr id="470" name="直線コネクタ 469"/>
        <xdr:cNvCxnSpPr/>
      </xdr:nvCxnSpPr>
      <xdr:spPr>
        <a:xfrm>
          <a:off x="6972300" y="16667510"/>
          <a:ext cx="889000" cy="1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7114</xdr:rowOff>
    </xdr:from>
    <xdr:to>
      <xdr:col>55</xdr:col>
      <xdr:colOff>50800</xdr:colOff>
      <xdr:row>98</xdr:row>
      <xdr:rowOff>108714</xdr:rowOff>
    </xdr:to>
    <xdr:sp macro="" textlink="">
      <xdr:nvSpPr>
        <xdr:cNvPr id="480" name="楕円 479"/>
        <xdr:cNvSpPr/>
      </xdr:nvSpPr>
      <xdr:spPr>
        <a:xfrm>
          <a:off x="10426700" y="168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93491</xdr:rowOff>
    </xdr:from>
    <xdr:ext cx="534377" cy="259045"/>
    <xdr:sp macro="" textlink="">
      <xdr:nvSpPr>
        <xdr:cNvPr id="481" name="土木費該当値テキスト"/>
        <xdr:cNvSpPr txBox="1"/>
      </xdr:nvSpPr>
      <xdr:spPr>
        <a:xfrm>
          <a:off x="10528300" y="167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6017</xdr:rowOff>
    </xdr:from>
    <xdr:to>
      <xdr:col>50</xdr:col>
      <xdr:colOff>165100</xdr:colOff>
      <xdr:row>98</xdr:row>
      <xdr:rowOff>107617</xdr:rowOff>
    </xdr:to>
    <xdr:sp macro="" textlink="">
      <xdr:nvSpPr>
        <xdr:cNvPr id="482" name="楕円 481"/>
        <xdr:cNvSpPr/>
      </xdr:nvSpPr>
      <xdr:spPr>
        <a:xfrm>
          <a:off x="9588500" y="168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98744</xdr:rowOff>
    </xdr:from>
    <xdr:ext cx="534377" cy="259045"/>
    <xdr:sp macro="" textlink="">
      <xdr:nvSpPr>
        <xdr:cNvPr id="483" name="テキスト ボックス 482"/>
        <xdr:cNvSpPr txBox="1"/>
      </xdr:nvSpPr>
      <xdr:spPr>
        <a:xfrm>
          <a:off x="9372111" y="169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53550</xdr:rowOff>
    </xdr:from>
    <xdr:to>
      <xdr:col>46</xdr:col>
      <xdr:colOff>38100</xdr:colOff>
      <xdr:row>97</xdr:row>
      <xdr:rowOff>155150</xdr:rowOff>
    </xdr:to>
    <xdr:sp macro="" textlink="">
      <xdr:nvSpPr>
        <xdr:cNvPr id="484" name="楕円 483"/>
        <xdr:cNvSpPr/>
      </xdr:nvSpPr>
      <xdr:spPr>
        <a:xfrm>
          <a:off x="8699500" y="166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146277</xdr:rowOff>
    </xdr:from>
    <xdr:ext cx="534377" cy="259045"/>
    <xdr:sp macro="" textlink="">
      <xdr:nvSpPr>
        <xdr:cNvPr id="485" name="テキスト ボックス 484"/>
        <xdr:cNvSpPr txBox="1"/>
      </xdr:nvSpPr>
      <xdr:spPr>
        <a:xfrm>
          <a:off x="8483111" y="167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158775</xdr:rowOff>
    </xdr:from>
    <xdr:to>
      <xdr:col>41</xdr:col>
      <xdr:colOff>101600</xdr:colOff>
      <xdr:row>98</xdr:row>
      <xdr:rowOff>88925</xdr:rowOff>
    </xdr:to>
    <xdr:sp macro="" textlink="">
      <xdr:nvSpPr>
        <xdr:cNvPr id="486" name="楕円 485"/>
        <xdr:cNvSpPr/>
      </xdr:nvSpPr>
      <xdr:spPr>
        <a:xfrm>
          <a:off x="7810500" y="167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80052</xdr:rowOff>
    </xdr:from>
    <xdr:ext cx="534377" cy="259045"/>
    <xdr:sp macro="" textlink="">
      <xdr:nvSpPr>
        <xdr:cNvPr id="487" name="テキスト ボックス 486"/>
        <xdr:cNvSpPr txBox="1"/>
      </xdr:nvSpPr>
      <xdr:spPr>
        <a:xfrm>
          <a:off x="7594111" y="168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157510</xdr:rowOff>
    </xdr:from>
    <xdr:to>
      <xdr:col>36</xdr:col>
      <xdr:colOff>165100</xdr:colOff>
      <xdr:row>97</xdr:row>
      <xdr:rowOff>87660</xdr:rowOff>
    </xdr:to>
    <xdr:sp macro="" textlink="">
      <xdr:nvSpPr>
        <xdr:cNvPr id="488" name="楕円 487"/>
        <xdr:cNvSpPr/>
      </xdr:nvSpPr>
      <xdr:spPr>
        <a:xfrm>
          <a:off x="6921500" y="166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104187</xdr:rowOff>
    </xdr:from>
    <xdr:ext cx="534377" cy="259045"/>
    <xdr:sp macro="" textlink="">
      <xdr:nvSpPr>
        <xdr:cNvPr id="489" name="テキスト ボックス 488"/>
        <xdr:cNvSpPr txBox="1"/>
      </xdr:nvSpPr>
      <xdr:spPr>
        <a:xfrm>
          <a:off x="6705111" y="163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61328</xdr:rowOff>
    </xdr:from>
    <xdr:to>
      <xdr:col>85</xdr:col>
      <xdr:colOff>127000</xdr:colOff>
      <xdr:row>38</xdr:row>
      <xdr:rowOff>33706</xdr:rowOff>
    </xdr:to>
    <xdr:cxnSp macro="">
      <xdr:nvCxnSpPr>
        <xdr:cNvPr id="519" name="直線コネクタ 518"/>
        <xdr:cNvCxnSpPr/>
      </xdr:nvCxnSpPr>
      <xdr:spPr>
        <a:xfrm>
          <a:off x="15481300" y="6233528"/>
          <a:ext cx="838200" cy="3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61328</xdr:rowOff>
    </xdr:from>
    <xdr:to>
      <xdr:col>81</xdr:col>
      <xdr:colOff>50800</xdr:colOff>
      <xdr:row>37</xdr:row>
      <xdr:rowOff>132404</xdr:rowOff>
    </xdr:to>
    <xdr:cxnSp macro="">
      <xdr:nvCxnSpPr>
        <xdr:cNvPr id="522" name="直線コネクタ 521"/>
        <xdr:cNvCxnSpPr/>
      </xdr:nvCxnSpPr>
      <xdr:spPr>
        <a:xfrm flipV="1">
          <a:off x="14592300" y="6233528"/>
          <a:ext cx="889000" cy="2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77443</xdr:rowOff>
    </xdr:from>
    <xdr:ext cx="534377" cy="259045"/>
    <xdr:sp macro="" textlink="">
      <xdr:nvSpPr>
        <xdr:cNvPr id="524" name="テキスト ボックス 523"/>
        <xdr:cNvSpPr txBox="1"/>
      </xdr:nvSpPr>
      <xdr:spPr>
        <a:xfrm>
          <a:off x="15214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71406</xdr:rowOff>
    </xdr:from>
    <xdr:to>
      <xdr:col>76</xdr:col>
      <xdr:colOff>114300</xdr:colOff>
      <xdr:row>37</xdr:row>
      <xdr:rowOff>132404</xdr:rowOff>
    </xdr:to>
    <xdr:cxnSp macro="">
      <xdr:nvCxnSpPr>
        <xdr:cNvPr id="525" name="直線コネクタ 524"/>
        <xdr:cNvCxnSpPr/>
      </xdr:nvCxnSpPr>
      <xdr:spPr>
        <a:xfrm>
          <a:off x="13703300" y="6243606"/>
          <a:ext cx="889000" cy="2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71406</xdr:rowOff>
    </xdr:from>
    <xdr:to>
      <xdr:col>71</xdr:col>
      <xdr:colOff>177800</xdr:colOff>
      <xdr:row>38</xdr:row>
      <xdr:rowOff>131356</xdr:rowOff>
    </xdr:to>
    <xdr:cxnSp macro="">
      <xdr:nvCxnSpPr>
        <xdr:cNvPr id="528" name="直線コネクタ 527"/>
        <xdr:cNvCxnSpPr/>
      </xdr:nvCxnSpPr>
      <xdr:spPr>
        <a:xfrm flipV="1">
          <a:off x="12814300" y="6243606"/>
          <a:ext cx="889000" cy="40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154356</xdr:rowOff>
    </xdr:from>
    <xdr:to>
      <xdr:col>85</xdr:col>
      <xdr:colOff>177800</xdr:colOff>
      <xdr:row>38</xdr:row>
      <xdr:rowOff>84506</xdr:rowOff>
    </xdr:to>
    <xdr:sp macro="" textlink="">
      <xdr:nvSpPr>
        <xdr:cNvPr id="538" name="楕円 537"/>
        <xdr:cNvSpPr/>
      </xdr:nvSpPr>
      <xdr:spPr>
        <a:xfrm>
          <a:off x="16268700" y="64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132783</xdr:rowOff>
    </xdr:from>
    <xdr:ext cx="534377" cy="259045"/>
    <xdr:sp macro="" textlink="">
      <xdr:nvSpPr>
        <xdr:cNvPr id="539" name="消防費該当値テキスト"/>
        <xdr:cNvSpPr txBox="1"/>
      </xdr:nvSpPr>
      <xdr:spPr>
        <a:xfrm>
          <a:off x="16370300" y="64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10528</xdr:rowOff>
    </xdr:from>
    <xdr:to>
      <xdr:col>81</xdr:col>
      <xdr:colOff>101600</xdr:colOff>
      <xdr:row>36</xdr:row>
      <xdr:rowOff>112128</xdr:rowOff>
    </xdr:to>
    <xdr:sp macro="" textlink="">
      <xdr:nvSpPr>
        <xdr:cNvPr id="540" name="楕円 539"/>
        <xdr:cNvSpPr/>
      </xdr:nvSpPr>
      <xdr:spPr>
        <a:xfrm>
          <a:off x="15430500" y="61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128655</xdr:rowOff>
    </xdr:from>
    <xdr:ext cx="534377" cy="259045"/>
    <xdr:sp macro="" textlink="">
      <xdr:nvSpPr>
        <xdr:cNvPr id="541" name="テキスト ボックス 540"/>
        <xdr:cNvSpPr txBox="1"/>
      </xdr:nvSpPr>
      <xdr:spPr>
        <a:xfrm>
          <a:off x="15214111" y="59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81604</xdr:rowOff>
    </xdr:from>
    <xdr:to>
      <xdr:col>76</xdr:col>
      <xdr:colOff>165100</xdr:colOff>
      <xdr:row>38</xdr:row>
      <xdr:rowOff>11754</xdr:rowOff>
    </xdr:to>
    <xdr:sp macro="" textlink="">
      <xdr:nvSpPr>
        <xdr:cNvPr id="542" name="楕円 541"/>
        <xdr:cNvSpPr/>
      </xdr:nvSpPr>
      <xdr:spPr>
        <a:xfrm>
          <a:off x="14541500" y="64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28281</xdr:rowOff>
    </xdr:from>
    <xdr:ext cx="534377" cy="259045"/>
    <xdr:sp macro="" textlink="">
      <xdr:nvSpPr>
        <xdr:cNvPr id="543" name="テキスト ボックス 542"/>
        <xdr:cNvSpPr txBox="1"/>
      </xdr:nvSpPr>
      <xdr:spPr>
        <a:xfrm>
          <a:off x="14325111" y="62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20606</xdr:rowOff>
    </xdr:from>
    <xdr:to>
      <xdr:col>72</xdr:col>
      <xdr:colOff>38100</xdr:colOff>
      <xdr:row>36</xdr:row>
      <xdr:rowOff>122206</xdr:rowOff>
    </xdr:to>
    <xdr:sp macro="" textlink="">
      <xdr:nvSpPr>
        <xdr:cNvPr id="544" name="楕円 543"/>
        <xdr:cNvSpPr/>
      </xdr:nvSpPr>
      <xdr:spPr>
        <a:xfrm>
          <a:off x="13652500" y="61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138733</xdr:rowOff>
    </xdr:from>
    <xdr:ext cx="534377" cy="259045"/>
    <xdr:sp macro="" textlink="">
      <xdr:nvSpPr>
        <xdr:cNvPr id="545" name="テキスト ボックス 544"/>
        <xdr:cNvSpPr txBox="1"/>
      </xdr:nvSpPr>
      <xdr:spPr>
        <a:xfrm>
          <a:off x="13436111" y="59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80556</xdr:rowOff>
    </xdr:from>
    <xdr:to>
      <xdr:col>67</xdr:col>
      <xdr:colOff>101600</xdr:colOff>
      <xdr:row>39</xdr:row>
      <xdr:rowOff>10706</xdr:rowOff>
    </xdr:to>
    <xdr:sp macro="" textlink="">
      <xdr:nvSpPr>
        <xdr:cNvPr id="546" name="楕円 545"/>
        <xdr:cNvSpPr/>
      </xdr:nvSpPr>
      <xdr:spPr>
        <a:xfrm>
          <a:off x="12763500" y="6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1833</xdr:rowOff>
    </xdr:from>
    <xdr:ext cx="534377" cy="259045"/>
    <xdr:sp macro="" textlink="">
      <xdr:nvSpPr>
        <xdr:cNvPr id="547" name="テキスト ボックス 546"/>
        <xdr:cNvSpPr txBox="1"/>
      </xdr:nvSpPr>
      <xdr:spPr>
        <a:xfrm>
          <a:off x="12547111" y="66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131921</xdr:rowOff>
    </xdr:from>
    <xdr:to>
      <xdr:col>85</xdr:col>
      <xdr:colOff>127000</xdr:colOff>
      <xdr:row>57</xdr:row>
      <xdr:rowOff>34263</xdr:rowOff>
    </xdr:to>
    <xdr:cxnSp macro="">
      <xdr:nvCxnSpPr>
        <xdr:cNvPr id="578" name="直線コネクタ 577"/>
        <xdr:cNvCxnSpPr/>
      </xdr:nvCxnSpPr>
      <xdr:spPr>
        <a:xfrm flipV="1">
          <a:off x="15481300" y="9561671"/>
          <a:ext cx="838200" cy="2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163553</xdr:rowOff>
    </xdr:from>
    <xdr:to>
      <xdr:col>81</xdr:col>
      <xdr:colOff>50800</xdr:colOff>
      <xdr:row>57</xdr:row>
      <xdr:rowOff>34263</xdr:rowOff>
    </xdr:to>
    <xdr:cxnSp macro="">
      <xdr:nvCxnSpPr>
        <xdr:cNvPr id="581" name="直線コネクタ 580"/>
        <xdr:cNvCxnSpPr/>
      </xdr:nvCxnSpPr>
      <xdr:spPr>
        <a:xfrm>
          <a:off x="14592300" y="9764753"/>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163553</xdr:rowOff>
    </xdr:from>
    <xdr:to>
      <xdr:col>76</xdr:col>
      <xdr:colOff>114300</xdr:colOff>
      <xdr:row>57</xdr:row>
      <xdr:rowOff>88702</xdr:rowOff>
    </xdr:to>
    <xdr:cxnSp macro="">
      <xdr:nvCxnSpPr>
        <xdr:cNvPr id="584" name="直線コネクタ 583"/>
        <xdr:cNvCxnSpPr/>
      </xdr:nvCxnSpPr>
      <xdr:spPr>
        <a:xfrm flipV="1">
          <a:off x="13703300" y="9764753"/>
          <a:ext cx="889000" cy="9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119635</xdr:rowOff>
    </xdr:from>
    <xdr:to>
      <xdr:col>71</xdr:col>
      <xdr:colOff>177800</xdr:colOff>
      <xdr:row>57</xdr:row>
      <xdr:rowOff>88702</xdr:rowOff>
    </xdr:to>
    <xdr:cxnSp macro="">
      <xdr:nvCxnSpPr>
        <xdr:cNvPr id="587" name="直線コネクタ 586"/>
        <xdr:cNvCxnSpPr/>
      </xdr:nvCxnSpPr>
      <xdr:spPr>
        <a:xfrm>
          <a:off x="12814300" y="9720835"/>
          <a:ext cx="889000" cy="1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81121</xdr:rowOff>
    </xdr:from>
    <xdr:to>
      <xdr:col>85</xdr:col>
      <xdr:colOff>177800</xdr:colOff>
      <xdr:row>56</xdr:row>
      <xdr:rowOff>11271</xdr:rowOff>
    </xdr:to>
    <xdr:sp macro="" textlink="">
      <xdr:nvSpPr>
        <xdr:cNvPr id="597" name="楕円 596"/>
        <xdr:cNvSpPr/>
      </xdr:nvSpPr>
      <xdr:spPr>
        <a:xfrm>
          <a:off x="16268700" y="95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103998</xdr:rowOff>
    </xdr:from>
    <xdr:ext cx="534377" cy="259045"/>
    <xdr:sp macro="" textlink="">
      <xdr:nvSpPr>
        <xdr:cNvPr id="598" name="教育費該当値テキスト"/>
        <xdr:cNvSpPr txBox="1"/>
      </xdr:nvSpPr>
      <xdr:spPr>
        <a:xfrm>
          <a:off x="16370300" y="93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154913</xdr:rowOff>
    </xdr:from>
    <xdr:to>
      <xdr:col>81</xdr:col>
      <xdr:colOff>101600</xdr:colOff>
      <xdr:row>57</xdr:row>
      <xdr:rowOff>85063</xdr:rowOff>
    </xdr:to>
    <xdr:sp macro="" textlink="">
      <xdr:nvSpPr>
        <xdr:cNvPr id="599" name="楕円 598"/>
        <xdr:cNvSpPr/>
      </xdr:nvSpPr>
      <xdr:spPr>
        <a:xfrm>
          <a:off x="15430500" y="97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101590</xdr:rowOff>
    </xdr:from>
    <xdr:ext cx="534377" cy="259045"/>
    <xdr:sp macro="" textlink="">
      <xdr:nvSpPr>
        <xdr:cNvPr id="600" name="テキスト ボックス 599"/>
        <xdr:cNvSpPr txBox="1"/>
      </xdr:nvSpPr>
      <xdr:spPr>
        <a:xfrm>
          <a:off x="15214111" y="95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112753</xdr:rowOff>
    </xdr:from>
    <xdr:to>
      <xdr:col>76</xdr:col>
      <xdr:colOff>165100</xdr:colOff>
      <xdr:row>57</xdr:row>
      <xdr:rowOff>42903</xdr:rowOff>
    </xdr:to>
    <xdr:sp macro="" textlink="">
      <xdr:nvSpPr>
        <xdr:cNvPr id="601" name="楕円 600"/>
        <xdr:cNvSpPr/>
      </xdr:nvSpPr>
      <xdr:spPr>
        <a:xfrm>
          <a:off x="14541500" y="97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59430</xdr:rowOff>
    </xdr:from>
    <xdr:ext cx="534377" cy="259045"/>
    <xdr:sp macro="" textlink="">
      <xdr:nvSpPr>
        <xdr:cNvPr id="602" name="テキスト ボックス 601"/>
        <xdr:cNvSpPr txBox="1"/>
      </xdr:nvSpPr>
      <xdr:spPr>
        <a:xfrm>
          <a:off x="14325111" y="94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37902</xdr:rowOff>
    </xdr:from>
    <xdr:to>
      <xdr:col>72</xdr:col>
      <xdr:colOff>38100</xdr:colOff>
      <xdr:row>57</xdr:row>
      <xdr:rowOff>139502</xdr:rowOff>
    </xdr:to>
    <xdr:sp macro="" textlink="">
      <xdr:nvSpPr>
        <xdr:cNvPr id="603" name="楕円 602"/>
        <xdr:cNvSpPr/>
      </xdr:nvSpPr>
      <xdr:spPr>
        <a:xfrm>
          <a:off x="13652500" y="98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130629</xdr:rowOff>
    </xdr:from>
    <xdr:ext cx="534377" cy="259045"/>
    <xdr:sp macro="" textlink="">
      <xdr:nvSpPr>
        <xdr:cNvPr id="604" name="テキスト ボックス 603"/>
        <xdr:cNvSpPr txBox="1"/>
      </xdr:nvSpPr>
      <xdr:spPr>
        <a:xfrm>
          <a:off x="13436111" y="99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68835</xdr:rowOff>
    </xdr:from>
    <xdr:to>
      <xdr:col>67</xdr:col>
      <xdr:colOff>101600</xdr:colOff>
      <xdr:row>56</xdr:row>
      <xdr:rowOff>170435</xdr:rowOff>
    </xdr:to>
    <xdr:sp macro="" textlink="">
      <xdr:nvSpPr>
        <xdr:cNvPr id="605" name="楕円 604"/>
        <xdr:cNvSpPr/>
      </xdr:nvSpPr>
      <xdr:spPr>
        <a:xfrm>
          <a:off x="12763500" y="96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15512</xdr:rowOff>
    </xdr:from>
    <xdr:ext cx="534377" cy="259045"/>
    <xdr:sp macro="" textlink="">
      <xdr:nvSpPr>
        <xdr:cNvPr id="606" name="テキスト ボックス 605"/>
        <xdr:cNvSpPr txBox="1"/>
      </xdr:nvSpPr>
      <xdr:spPr>
        <a:xfrm>
          <a:off x="12547111" y="94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62996</xdr:rowOff>
    </xdr:from>
    <xdr:to>
      <xdr:col>85</xdr:col>
      <xdr:colOff>127000</xdr:colOff>
      <xdr:row>76</xdr:row>
      <xdr:rowOff>127695</xdr:rowOff>
    </xdr:to>
    <xdr:cxnSp macro="">
      <xdr:nvCxnSpPr>
        <xdr:cNvPr id="633" name="直線コネクタ 632"/>
        <xdr:cNvCxnSpPr/>
      </xdr:nvCxnSpPr>
      <xdr:spPr>
        <a:xfrm flipV="1">
          <a:off x="15481300" y="13093196"/>
          <a:ext cx="838200" cy="6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127695</xdr:rowOff>
    </xdr:from>
    <xdr:to>
      <xdr:col>81</xdr:col>
      <xdr:colOff>50800</xdr:colOff>
      <xdr:row>77</xdr:row>
      <xdr:rowOff>106562</xdr:rowOff>
    </xdr:to>
    <xdr:cxnSp macro="">
      <xdr:nvCxnSpPr>
        <xdr:cNvPr id="636" name="直線コネクタ 635"/>
        <xdr:cNvCxnSpPr/>
      </xdr:nvCxnSpPr>
      <xdr:spPr>
        <a:xfrm flipV="1">
          <a:off x="14592300" y="13157895"/>
          <a:ext cx="889000" cy="1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106562</xdr:rowOff>
    </xdr:from>
    <xdr:to>
      <xdr:col>76</xdr:col>
      <xdr:colOff>114300</xdr:colOff>
      <xdr:row>78</xdr:row>
      <xdr:rowOff>73941</xdr:rowOff>
    </xdr:to>
    <xdr:cxnSp macro="">
      <xdr:nvCxnSpPr>
        <xdr:cNvPr id="639" name="直線コネクタ 638"/>
        <xdr:cNvCxnSpPr/>
      </xdr:nvCxnSpPr>
      <xdr:spPr>
        <a:xfrm flipV="1">
          <a:off x="13703300" y="13308212"/>
          <a:ext cx="889000" cy="1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160713</xdr:rowOff>
    </xdr:from>
    <xdr:to>
      <xdr:col>71</xdr:col>
      <xdr:colOff>177800</xdr:colOff>
      <xdr:row>78</xdr:row>
      <xdr:rowOff>73941</xdr:rowOff>
    </xdr:to>
    <xdr:cxnSp macro="">
      <xdr:nvCxnSpPr>
        <xdr:cNvPr id="642" name="直線コネクタ 641"/>
        <xdr:cNvCxnSpPr/>
      </xdr:nvCxnSpPr>
      <xdr:spPr>
        <a:xfrm>
          <a:off x="12814300" y="13362363"/>
          <a:ext cx="889000" cy="8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46" name="テキスト ボックス 645"/>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12196</xdr:rowOff>
    </xdr:from>
    <xdr:to>
      <xdr:col>85</xdr:col>
      <xdr:colOff>177800</xdr:colOff>
      <xdr:row>76</xdr:row>
      <xdr:rowOff>113796</xdr:rowOff>
    </xdr:to>
    <xdr:sp macro="" textlink="">
      <xdr:nvSpPr>
        <xdr:cNvPr id="652" name="楕円 651"/>
        <xdr:cNvSpPr/>
      </xdr:nvSpPr>
      <xdr:spPr>
        <a:xfrm>
          <a:off x="16268700" y="130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35072</xdr:rowOff>
    </xdr:from>
    <xdr:ext cx="534377" cy="259045"/>
    <xdr:sp macro="" textlink="">
      <xdr:nvSpPr>
        <xdr:cNvPr id="653" name="災害復旧費該当値テキスト"/>
        <xdr:cNvSpPr txBox="1"/>
      </xdr:nvSpPr>
      <xdr:spPr>
        <a:xfrm>
          <a:off x="16370300" y="128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76895</xdr:rowOff>
    </xdr:from>
    <xdr:to>
      <xdr:col>81</xdr:col>
      <xdr:colOff>101600</xdr:colOff>
      <xdr:row>77</xdr:row>
      <xdr:rowOff>7045</xdr:rowOff>
    </xdr:to>
    <xdr:sp macro="" textlink="">
      <xdr:nvSpPr>
        <xdr:cNvPr id="654" name="楕円 653"/>
        <xdr:cNvSpPr/>
      </xdr:nvSpPr>
      <xdr:spPr>
        <a:xfrm>
          <a:off x="15430500" y="131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23571</xdr:rowOff>
    </xdr:from>
    <xdr:ext cx="534377" cy="259045"/>
    <xdr:sp macro="" textlink="">
      <xdr:nvSpPr>
        <xdr:cNvPr id="655" name="テキスト ボックス 654"/>
        <xdr:cNvSpPr txBox="1"/>
      </xdr:nvSpPr>
      <xdr:spPr>
        <a:xfrm>
          <a:off x="15214111" y="128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55762</xdr:rowOff>
    </xdr:from>
    <xdr:to>
      <xdr:col>76</xdr:col>
      <xdr:colOff>165100</xdr:colOff>
      <xdr:row>77</xdr:row>
      <xdr:rowOff>157362</xdr:rowOff>
    </xdr:to>
    <xdr:sp macro="" textlink="">
      <xdr:nvSpPr>
        <xdr:cNvPr id="656" name="楕円 655"/>
        <xdr:cNvSpPr/>
      </xdr:nvSpPr>
      <xdr:spPr>
        <a:xfrm>
          <a:off x="14541500" y="132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2439</xdr:rowOff>
    </xdr:from>
    <xdr:ext cx="534377" cy="259045"/>
    <xdr:sp macro="" textlink="">
      <xdr:nvSpPr>
        <xdr:cNvPr id="657" name="テキスト ボックス 656"/>
        <xdr:cNvSpPr txBox="1"/>
      </xdr:nvSpPr>
      <xdr:spPr>
        <a:xfrm>
          <a:off x="14325111" y="130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23141</xdr:rowOff>
    </xdr:from>
    <xdr:to>
      <xdr:col>72</xdr:col>
      <xdr:colOff>38100</xdr:colOff>
      <xdr:row>78</xdr:row>
      <xdr:rowOff>124741</xdr:rowOff>
    </xdr:to>
    <xdr:sp macro="" textlink="">
      <xdr:nvSpPr>
        <xdr:cNvPr id="658" name="楕円 657"/>
        <xdr:cNvSpPr/>
      </xdr:nvSpPr>
      <xdr:spPr>
        <a:xfrm>
          <a:off x="13652500" y="133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141268</xdr:rowOff>
    </xdr:from>
    <xdr:ext cx="534377" cy="259045"/>
    <xdr:sp macro="" textlink="">
      <xdr:nvSpPr>
        <xdr:cNvPr id="659" name="テキスト ボックス 658"/>
        <xdr:cNvSpPr txBox="1"/>
      </xdr:nvSpPr>
      <xdr:spPr>
        <a:xfrm>
          <a:off x="13436111" y="131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109913</xdr:rowOff>
    </xdr:from>
    <xdr:to>
      <xdr:col>67</xdr:col>
      <xdr:colOff>101600</xdr:colOff>
      <xdr:row>78</xdr:row>
      <xdr:rowOff>40063</xdr:rowOff>
    </xdr:to>
    <xdr:sp macro="" textlink="">
      <xdr:nvSpPr>
        <xdr:cNvPr id="660" name="楕円 659"/>
        <xdr:cNvSpPr/>
      </xdr:nvSpPr>
      <xdr:spPr>
        <a:xfrm>
          <a:off x="12763500" y="1331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56590</xdr:rowOff>
    </xdr:from>
    <xdr:ext cx="534377" cy="259045"/>
    <xdr:sp macro="" textlink="">
      <xdr:nvSpPr>
        <xdr:cNvPr id="661" name="テキスト ボックス 660"/>
        <xdr:cNvSpPr txBox="1"/>
      </xdr:nvSpPr>
      <xdr:spPr>
        <a:xfrm>
          <a:off x="12547111" y="1308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11773</xdr:rowOff>
    </xdr:from>
    <xdr:to>
      <xdr:col>85</xdr:col>
      <xdr:colOff>127000</xdr:colOff>
      <xdr:row>98</xdr:row>
      <xdr:rowOff>70865</xdr:rowOff>
    </xdr:to>
    <xdr:cxnSp macro="">
      <xdr:nvCxnSpPr>
        <xdr:cNvPr id="691" name="直線コネクタ 690"/>
        <xdr:cNvCxnSpPr/>
      </xdr:nvCxnSpPr>
      <xdr:spPr>
        <a:xfrm flipV="1">
          <a:off x="15481300" y="16813873"/>
          <a:ext cx="8382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70865</xdr:rowOff>
    </xdr:from>
    <xdr:to>
      <xdr:col>81</xdr:col>
      <xdr:colOff>50800</xdr:colOff>
      <xdr:row>98</xdr:row>
      <xdr:rowOff>116929</xdr:rowOff>
    </xdr:to>
    <xdr:cxnSp macro="">
      <xdr:nvCxnSpPr>
        <xdr:cNvPr id="694" name="直線コネクタ 693"/>
        <xdr:cNvCxnSpPr/>
      </xdr:nvCxnSpPr>
      <xdr:spPr>
        <a:xfrm flipV="1">
          <a:off x="14592300" y="16872965"/>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116929</xdr:rowOff>
    </xdr:from>
    <xdr:to>
      <xdr:col>76</xdr:col>
      <xdr:colOff>114300</xdr:colOff>
      <xdr:row>98</xdr:row>
      <xdr:rowOff>144132</xdr:rowOff>
    </xdr:to>
    <xdr:cxnSp macro="">
      <xdr:nvCxnSpPr>
        <xdr:cNvPr id="697" name="直線コネクタ 696"/>
        <xdr:cNvCxnSpPr/>
      </xdr:nvCxnSpPr>
      <xdr:spPr>
        <a:xfrm flipV="1">
          <a:off x="13703300" y="16919029"/>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144132</xdr:rowOff>
    </xdr:from>
    <xdr:to>
      <xdr:col>71</xdr:col>
      <xdr:colOff>177800</xdr:colOff>
      <xdr:row>99</xdr:row>
      <xdr:rowOff>12103</xdr:rowOff>
    </xdr:to>
    <xdr:cxnSp macro="">
      <xdr:nvCxnSpPr>
        <xdr:cNvPr id="700" name="直線コネクタ 699"/>
        <xdr:cNvCxnSpPr/>
      </xdr:nvCxnSpPr>
      <xdr:spPr>
        <a:xfrm flipV="1">
          <a:off x="12814300" y="16946232"/>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132423</xdr:rowOff>
    </xdr:from>
    <xdr:to>
      <xdr:col>85</xdr:col>
      <xdr:colOff>177800</xdr:colOff>
      <xdr:row>98</xdr:row>
      <xdr:rowOff>62573</xdr:rowOff>
    </xdr:to>
    <xdr:sp macro="" textlink="">
      <xdr:nvSpPr>
        <xdr:cNvPr id="710" name="楕円 709"/>
        <xdr:cNvSpPr/>
      </xdr:nvSpPr>
      <xdr:spPr>
        <a:xfrm>
          <a:off x="16268700" y="167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110850</xdr:rowOff>
    </xdr:from>
    <xdr:ext cx="534377" cy="259045"/>
    <xdr:sp macro="" textlink="">
      <xdr:nvSpPr>
        <xdr:cNvPr id="711" name="公債費該当値テキスト"/>
        <xdr:cNvSpPr txBox="1"/>
      </xdr:nvSpPr>
      <xdr:spPr>
        <a:xfrm>
          <a:off x="16370300" y="167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20065</xdr:rowOff>
    </xdr:from>
    <xdr:to>
      <xdr:col>81</xdr:col>
      <xdr:colOff>101600</xdr:colOff>
      <xdr:row>98</xdr:row>
      <xdr:rowOff>121665</xdr:rowOff>
    </xdr:to>
    <xdr:sp macro="" textlink="">
      <xdr:nvSpPr>
        <xdr:cNvPr id="712" name="楕円 711"/>
        <xdr:cNvSpPr/>
      </xdr:nvSpPr>
      <xdr:spPr>
        <a:xfrm>
          <a:off x="15430500" y="168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112792</xdr:rowOff>
    </xdr:from>
    <xdr:ext cx="534377" cy="259045"/>
    <xdr:sp macro="" textlink="">
      <xdr:nvSpPr>
        <xdr:cNvPr id="713" name="テキスト ボックス 712"/>
        <xdr:cNvSpPr txBox="1"/>
      </xdr:nvSpPr>
      <xdr:spPr>
        <a:xfrm>
          <a:off x="15214111" y="1691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66129</xdr:rowOff>
    </xdr:from>
    <xdr:to>
      <xdr:col>76</xdr:col>
      <xdr:colOff>165100</xdr:colOff>
      <xdr:row>98</xdr:row>
      <xdr:rowOff>167729</xdr:rowOff>
    </xdr:to>
    <xdr:sp macro="" textlink="">
      <xdr:nvSpPr>
        <xdr:cNvPr id="714" name="楕円 713"/>
        <xdr:cNvSpPr/>
      </xdr:nvSpPr>
      <xdr:spPr>
        <a:xfrm>
          <a:off x="14541500" y="168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158856</xdr:rowOff>
    </xdr:from>
    <xdr:ext cx="534377" cy="259045"/>
    <xdr:sp macro="" textlink="">
      <xdr:nvSpPr>
        <xdr:cNvPr id="715" name="テキスト ボックス 714"/>
        <xdr:cNvSpPr txBox="1"/>
      </xdr:nvSpPr>
      <xdr:spPr>
        <a:xfrm>
          <a:off x="14325111" y="169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93332</xdr:rowOff>
    </xdr:from>
    <xdr:to>
      <xdr:col>72</xdr:col>
      <xdr:colOff>38100</xdr:colOff>
      <xdr:row>99</xdr:row>
      <xdr:rowOff>23482</xdr:rowOff>
    </xdr:to>
    <xdr:sp macro="" textlink="">
      <xdr:nvSpPr>
        <xdr:cNvPr id="716" name="楕円 715"/>
        <xdr:cNvSpPr/>
      </xdr:nvSpPr>
      <xdr:spPr>
        <a:xfrm>
          <a:off x="13652500" y="16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14609</xdr:rowOff>
    </xdr:from>
    <xdr:ext cx="534377" cy="259045"/>
    <xdr:sp macro="" textlink="">
      <xdr:nvSpPr>
        <xdr:cNvPr id="717" name="テキスト ボックス 716"/>
        <xdr:cNvSpPr txBox="1"/>
      </xdr:nvSpPr>
      <xdr:spPr>
        <a:xfrm>
          <a:off x="13436111" y="169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132753</xdr:rowOff>
    </xdr:from>
    <xdr:to>
      <xdr:col>67</xdr:col>
      <xdr:colOff>101600</xdr:colOff>
      <xdr:row>99</xdr:row>
      <xdr:rowOff>62903</xdr:rowOff>
    </xdr:to>
    <xdr:sp macro="" textlink="">
      <xdr:nvSpPr>
        <xdr:cNvPr id="718" name="楕円 717"/>
        <xdr:cNvSpPr/>
      </xdr:nvSpPr>
      <xdr:spPr>
        <a:xfrm>
          <a:off x="12763500" y="169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54030</xdr:rowOff>
    </xdr:from>
    <xdr:ext cx="534377" cy="259045"/>
    <xdr:sp macro="" textlink="">
      <xdr:nvSpPr>
        <xdr:cNvPr id="719" name="テキスト ボックス 718"/>
        <xdr:cNvSpPr txBox="1"/>
      </xdr:nvSpPr>
      <xdr:spPr>
        <a:xfrm>
          <a:off x="12547111" y="1702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消防費については、令和元年度より</a:t>
          </a:r>
          <a:r>
            <a:rPr kumimoji="1" lang="en-US" altLang="ja-JP" sz="1100">
              <a:solidFill>
                <a:schemeClr val="dk1"/>
              </a:solidFill>
              <a:effectLst/>
              <a:latin typeface="+mn-lt"/>
              <a:ea typeface="+mn-ea"/>
              <a:cs typeface="+mn-cs"/>
            </a:rPr>
            <a:t>15,423</a:t>
          </a:r>
          <a:r>
            <a:rPr kumimoji="1" lang="ja-JP" altLang="ja-JP" sz="1100">
              <a:solidFill>
                <a:schemeClr val="dk1"/>
              </a:solidFill>
              <a:effectLst/>
              <a:latin typeface="+mn-lt"/>
              <a:ea typeface="+mn-ea"/>
              <a:cs typeface="+mn-cs"/>
            </a:rPr>
            <a:t>円の減額となったがこれは、平成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年度に渡り実施した「デジタル防災行政無線整備事業費」の支出額が皆減したことによるものである。</a:t>
          </a:r>
          <a:endParaRPr lang="ja-JP" altLang="ja-JP" sz="1400">
            <a:effectLst/>
          </a:endParaRPr>
        </a:p>
        <a:p>
          <a:r>
            <a:rPr kumimoji="1" lang="ja-JP" altLang="ja-JP" sz="1100">
              <a:solidFill>
                <a:schemeClr val="dk1"/>
              </a:solidFill>
              <a:effectLst/>
              <a:latin typeface="+mn-lt"/>
              <a:ea typeface="+mn-ea"/>
              <a:cs typeface="+mn-cs"/>
            </a:rPr>
            <a:t>　農林水産業費は、「粗飼料生産流通拠点施設整備事業」や「施設園芸導入推進事業」の事業完了に伴い減少したが、一方で今後も「水稲生産流通拠点施設整備事業」によるライスセンターの建設等が控えているため数値に注視する必要がある。</a:t>
          </a:r>
          <a:endParaRPr lang="ja-JP" altLang="ja-JP" sz="1400">
            <a:effectLst/>
          </a:endParaRPr>
        </a:p>
        <a:p>
          <a:r>
            <a:rPr kumimoji="1" lang="ja-JP" altLang="ja-JP" sz="1100">
              <a:solidFill>
                <a:schemeClr val="dk1"/>
              </a:solidFill>
              <a:effectLst/>
              <a:latin typeface="+mn-lt"/>
              <a:ea typeface="+mn-ea"/>
              <a:cs typeface="+mn-cs"/>
            </a:rPr>
            <a:t>　商工費は、道の駅の改修事業や新型コロナウイルス感染症の影響を受けた町内事業者に対する支援事業を開始したことで増加することとなった</a:t>
          </a:r>
          <a:endParaRPr lang="ja-JP" altLang="ja-JP" sz="1400">
            <a:effectLst/>
          </a:endParaRPr>
        </a:p>
        <a:p>
          <a:r>
            <a:rPr kumimoji="1" lang="ja-JP" altLang="ja-JP" sz="1100">
              <a:solidFill>
                <a:schemeClr val="dk1"/>
              </a:solidFill>
              <a:effectLst/>
              <a:latin typeface="+mn-lt"/>
              <a:ea typeface="+mn-ea"/>
              <a:cs typeface="+mn-cs"/>
            </a:rPr>
            <a:t>　災害復旧費は、令和元年東日本台風の災害復旧が継続して実施されていることにより依然として高い水準で推移しているが、今後事業完了に伴い減少に転じると考えられる。</a:t>
          </a:r>
          <a:endParaRPr lang="ja-JP" altLang="ja-JP" sz="1400">
            <a:effectLst/>
          </a:endParaRPr>
        </a:p>
        <a:p>
          <a:r>
            <a:rPr kumimoji="1" lang="ja-JP" altLang="ja-JP" sz="1100">
              <a:solidFill>
                <a:schemeClr val="dk1"/>
              </a:solidFill>
              <a:effectLst/>
              <a:latin typeface="+mn-lt"/>
              <a:ea typeface="+mn-ea"/>
              <a:cs typeface="+mn-cs"/>
            </a:rPr>
            <a:t>　教育費は、町内小学校の再編を実施するための小学校校舎改修やプールの改築、また新型コロナウイルス感染症に対応するためスクールバスの購入を行っているため上昇したと考えられる。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実質収支比率が令和元年度と比較して減少した要因としては分母となる標準財政規模が増加し、分子となる実質収支額が減少したことによるものである。</a:t>
          </a:r>
          <a:endParaRPr lang="ja-JP" altLang="ja-JP" sz="1400">
            <a:effectLst/>
          </a:endParaRPr>
        </a:p>
        <a:p>
          <a:r>
            <a:rPr kumimoji="1" lang="ja-JP" altLang="ja-JP" sz="1100">
              <a:solidFill>
                <a:schemeClr val="dk1"/>
              </a:solidFill>
              <a:effectLst/>
              <a:latin typeface="+mn-lt"/>
              <a:ea typeface="+mn-ea"/>
              <a:cs typeface="+mn-cs"/>
            </a:rPr>
            <a:t>　これは、令和元年</a:t>
          </a:r>
          <a:r>
            <a:rPr kumimoji="1" lang="ja-JP" altLang="en-US" sz="1100">
              <a:solidFill>
                <a:schemeClr val="dk1"/>
              </a:solidFill>
              <a:effectLst/>
              <a:latin typeface="+mn-lt"/>
              <a:ea typeface="+mn-ea"/>
              <a:cs typeface="+mn-cs"/>
            </a:rPr>
            <a:t>東日本</a:t>
          </a:r>
          <a:r>
            <a:rPr kumimoji="1" lang="ja-JP" altLang="ja-JP" sz="1100">
              <a:solidFill>
                <a:schemeClr val="dk1"/>
              </a:solidFill>
              <a:effectLst/>
              <a:latin typeface="+mn-lt"/>
              <a:ea typeface="+mn-ea"/>
              <a:cs typeface="+mn-cs"/>
            </a:rPr>
            <a:t>台風の災害復旧関連</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新型コロナウイルス感染症対策に関連する国庫補助金の活用、町債の発行額が増加したことによる歳入の割合が増えたことによるものであると考えられる。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の割合</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標準財政規模の増加</a:t>
          </a:r>
          <a:r>
            <a:rPr kumimoji="1" lang="ja-JP" altLang="ja-JP" sz="1100">
              <a:solidFill>
                <a:schemeClr val="dk1"/>
              </a:solidFill>
              <a:effectLst/>
              <a:latin typeface="+mn-lt"/>
              <a:ea typeface="+mn-ea"/>
              <a:cs typeface="+mn-cs"/>
            </a:rPr>
            <a:t>により減少することとなった。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一般会計、特別会計、法適用企業会計、法非適用企業会計の全ての会計において実質収支が赤字決算にはならなかった。</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11828713</v>
      </c>
      <c r="BO4" s="433"/>
      <c r="BP4" s="433"/>
      <c r="BQ4" s="433"/>
      <c r="BR4" s="433"/>
      <c r="BS4" s="433"/>
      <c r="BT4" s="433"/>
      <c r="BU4" s="434"/>
      <c r="BV4" s="432">
        <v>10684746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10.4</v>
      </c>
      <c r="CU4" s="439"/>
      <c r="CV4" s="439"/>
      <c r="CW4" s="439"/>
      <c r="CX4" s="439"/>
      <c r="CY4" s="439"/>
      <c r="CZ4" s="439"/>
      <c r="DA4" s="440"/>
      <c r="DB4" s="438">
        <v>11.7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11061159</v>
      </c>
      <c r="BO5" s="470"/>
      <c r="BP5" s="470"/>
      <c r="BQ5" s="470"/>
      <c r="BR5" s="470"/>
      <c r="BS5" s="470"/>
      <c r="BT5" s="470"/>
      <c r="BU5" s="471"/>
      <c r="BV5" s="469">
        <v>9815936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87.2</v>
      </c>
      <c r="CU5" s="467"/>
      <c r="CV5" s="467"/>
      <c r="CW5" s="467"/>
      <c r="CX5" s="467"/>
      <c r="CY5" s="467"/>
      <c r="CZ5" s="467"/>
      <c r="DA5" s="468"/>
      <c r="DB5" s="466">
        <v>91.5</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767554</v>
      </c>
      <c r="BO6" s="470"/>
      <c r="BP6" s="470"/>
      <c r="BQ6" s="470"/>
      <c r="BR6" s="470"/>
      <c r="BS6" s="470"/>
      <c r="BT6" s="470"/>
      <c r="BU6" s="471"/>
      <c r="BV6" s="469">
        <v>868810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90.8</v>
      </c>
      <c r="CU6" s="507"/>
      <c r="CV6" s="507"/>
      <c r="CW6" s="507"/>
      <c r="CX6" s="507"/>
      <c r="CY6" s="507"/>
      <c r="CZ6" s="507"/>
      <c r="DA6" s="508"/>
      <c r="DB6" s="506">
        <v>95.1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314822</v>
      </c>
      <c r="BO7" s="470"/>
      <c r="BP7" s="470"/>
      <c r="BQ7" s="470"/>
      <c r="BR7" s="470"/>
      <c r="BS7" s="470"/>
      <c r="BT7" s="470"/>
      <c r="BU7" s="471"/>
      <c r="BV7" s="469">
        <v>388159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4340283</v>
      </c>
      <c r="CU7" s="470"/>
      <c r="CV7" s="470"/>
      <c r="CW7" s="470"/>
      <c r="CX7" s="470"/>
      <c r="CY7" s="470"/>
      <c r="CZ7" s="470"/>
      <c r="DA7" s="471"/>
      <c r="DB7" s="469">
        <v>4091761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452732</v>
      </c>
      <c r="BO8" s="470"/>
      <c r="BP8" s="470"/>
      <c r="BQ8" s="470"/>
      <c r="BR8" s="470"/>
      <c r="BS8" s="470"/>
      <c r="BT8" s="470"/>
      <c r="BU8" s="471"/>
      <c r="BV8" s="469">
        <v>480651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12170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-27919</v>
      </c>
      <c r="BO9" s="470"/>
      <c r="BP9" s="470"/>
      <c r="BQ9" s="470"/>
      <c r="BR9" s="470"/>
      <c r="BS9" s="470"/>
      <c r="BT9" s="470"/>
      <c r="BU9" s="471"/>
      <c r="BV9" s="469">
        <v>203836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9.5</v>
      </c>
      <c r="CU9" s="467"/>
      <c r="CV9" s="467"/>
      <c r="CW9" s="467"/>
      <c r="CX9" s="467"/>
      <c r="CY9" s="467"/>
      <c r="CZ9" s="467"/>
      <c r="DA9" s="468"/>
      <c r="DB9" s="466">
        <v>9.1999999999999993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14452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114</v>
      </c>
      <c r="BO10" s="470"/>
      <c r="BP10" s="470"/>
      <c r="BQ10" s="470"/>
      <c r="BR10" s="470"/>
      <c r="BS10" s="470"/>
      <c r="BT10" s="470"/>
      <c r="BU10" s="471"/>
      <c r="BV10" s="469">
        <v>108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12632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101</v>
      </c>
      <c r="AV12" s="502"/>
      <c r="AW12" s="502"/>
      <c r="AX12" s="502"/>
      <c r="AY12" s="503" t="s">
        <v>134</v>
      </c>
      <c r="AZ12" s="504"/>
      <c r="BA12" s="504"/>
      <c r="BB12" s="504"/>
      <c r="BC12" s="504"/>
      <c r="BD12" s="504"/>
      <c r="BE12" s="504"/>
      <c r="BF12" s="504"/>
      <c r="BG12" s="504"/>
      <c r="BH12" s="504"/>
      <c r="BI12" s="504"/>
      <c r="BJ12" s="504"/>
      <c r="BK12" s="504"/>
      <c r="BL12" s="504"/>
      <c r="BM12" s="505"/>
      <c r="BN12" s="469">
        <v>189203</v>
      </c>
      <c r="BO12" s="470"/>
      <c r="BP12" s="470"/>
      <c r="BQ12" s="470"/>
      <c r="BR12" s="470"/>
      <c r="BS12" s="470"/>
      <c r="BT12" s="470"/>
      <c r="BU12" s="471"/>
      <c r="BV12" s="469">
        <v>312461</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12494</v>
      </c>
      <c r="S13" s="554"/>
      <c r="T13" s="554"/>
      <c r="U13" s="554"/>
      <c r="V13" s="555"/>
      <c r="W13" s="485" t="s">
        <v>138</v>
      </c>
      <c r="X13" s="486"/>
      <c r="Y13" s="486"/>
      <c r="Z13" s="486"/>
      <c r="AA13" s="486"/>
      <c r="AB13" s="476"/>
      <c r="AC13" s="520">
        <v>349</v>
      </c>
      <c r="AD13" s="521"/>
      <c r="AE13" s="521"/>
      <c r="AF13" s="521"/>
      <c r="AG13" s="563"/>
      <c r="AH13" s="520">
        <v>707</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-217008</v>
      </c>
      <c r="BO13" s="470"/>
      <c r="BP13" s="470"/>
      <c r="BQ13" s="470"/>
      <c r="BR13" s="470"/>
      <c r="BS13" s="470"/>
      <c r="BT13" s="470"/>
      <c r="BU13" s="471"/>
      <c r="BV13" s="469">
        <v>-108517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4.5</v>
      </c>
      <c r="CU13" s="467"/>
      <c r="CV13" s="467"/>
      <c r="CW13" s="467"/>
      <c r="CX13" s="467"/>
      <c r="CY13" s="467"/>
      <c r="CZ13" s="467"/>
      <c r="DA13" s="468"/>
      <c r="DB13" s="466">
        <v>4.3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12997</v>
      </c>
      <c r="S14" s="554"/>
      <c r="T14" s="554"/>
      <c r="U14" s="554"/>
      <c r="V14" s="555"/>
      <c r="W14" s="459"/>
      <c r="X14" s="460"/>
      <c r="Y14" s="460"/>
      <c r="Z14" s="460"/>
      <c r="AA14" s="460"/>
      <c r="AB14" s="449"/>
      <c r="AC14" s="556">
        <v>5.0999999999999996</v>
      </c>
      <c r="AD14" s="557"/>
      <c r="AE14" s="557"/>
      <c r="AF14" s="557"/>
      <c r="AG14" s="558"/>
      <c r="AH14" s="556">
        <v>9.8000000000000007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16.8</v>
      </c>
      <c r="CU14" s="568"/>
      <c r="CV14" s="568"/>
      <c r="CW14" s="568"/>
      <c r="CX14" s="568"/>
      <c r="CY14" s="568"/>
      <c r="CZ14" s="568"/>
      <c r="DA14" s="569"/>
      <c r="DB14" s="567">
        <v>16.899999999999999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137</v>
      </c>
      <c r="N15" s="561"/>
      <c r="O15" s="561"/>
      <c r="P15" s="561"/>
      <c r="Q15" s="562"/>
      <c r="R15" s="553">
        <v>12863</v>
      </c>
      <c r="S15" s="554"/>
      <c r="T15" s="554"/>
      <c r="U15" s="554"/>
      <c r="V15" s="555"/>
      <c r="W15" s="485" t="s">
        <v>145</v>
      </c>
      <c r="X15" s="486"/>
      <c r="Y15" s="486"/>
      <c r="Z15" s="486"/>
      <c r="AA15" s="486"/>
      <c r="AB15" s="476"/>
      <c r="AC15" s="520">
        <v>2971</v>
      </c>
      <c r="AD15" s="521"/>
      <c r="AE15" s="521"/>
      <c r="AF15" s="521"/>
      <c r="AG15" s="563"/>
      <c r="AH15" s="520">
        <v>3048</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1389684</v>
      </c>
      <c r="BO15" s="433"/>
      <c r="BP15" s="433"/>
      <c r="BQ15" s="433"/>
      <c r="BR15" s="433"/>
      <c r="BS15" s="433"/>
      <c r="BT15" s="433"/>
      <c r="BU15" s="434"/>
      <c r="BV15" s="432">
        <v>1353447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43.3</v>
      </c>
      <c r="AD16" s="557"/>
      <c r="AE16" s="557"/>
      <c r="AF16" s="557"/>
      <c r="AG16" s="558"/>
      <c r="AH16" s="556">
        <v>42.2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3843582</v>
      </c>
      <c r="BO16" s="470"/>
      <c r="BP16" s="470"/>
      <c r="BQ16" s="470"/>
      <c r="BR16" s="470"/>
      <c r="BS16" s="470"/>
      <c r="BT16" s="470"/>
      <c r="BU16" s="471"/>
      <c r="BV16" s="469">
        <v>3598636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3547</v>
      </c>
      <c r="AD17" s="521"/>
      <c r="AE17" s="521"/>
      <c r="AF17" s="521"/>
      <c r="AG17" s="563"/>
      <c r="AH17" s="520">
        <v>3474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1723492</v>
      </c>
      <c r="BO17" s="470"/>
      <c r="BP17" s="470"/>
      <c r="BQ17" s="470"/>
      <c r="BR17" s="470"/>
      <c r="BS17" s="470"/>
      <c r="BT17" s="470"/>
      <c r="BU17" s="471"/>
      <c r="BV17" s="469">
        <v>1693746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127.7</v>
      </c>
      <c r="M18" s="585"/>
      <c r="N18" s="585"/>
      <c r="O18" s="585"/>
      <c r="P18" s="585"/>
      <c r="Q18" s="585"/>
      <c r="R18" s="586"/>
      <c r="S18" s="586"/>
      <c r="T18" s="586"/>
      <c r="U18" s="586"/>
      <c r="V18" s="587"/>
      <c r="W18" s="487"/>
      <c r="X18" s="488"/>
      <c r="Y18" s="488"/>
      <c r="Z18" s="488"/>
      <c r="AA18" s="488"/>
      <c r="AB18" s="479"/>
      <c r="AC18" s="588">
        <v>51.7</v>
      </c>
      <c r="AD18" s="589"/>
      <c r="AE18" s="589"/>
      <c r="AF18" s="589"/>
      <c r="AG18" s="590"/>
      <c r="AH18" s="588">
        <v>48.1</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3761921</v>
      </c>
      <c r="BO18" s="470"/>
      <c r="BP18" s="470"/>
      <c r="BQ18" s="470"/>
      <c r="BR18" s="470"/>
      <c r="BS18" s="470"/>
      <c r="BT18" s="470"/>
      <c r="BU18" s="471"/>
      <c r="BV18" s="469">
        <v>3707421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95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5988354</v>
      </c>
      <c r="BO19" s="470"/>
      <c r="BP19" s="470"/>
      <c r="BQ19" s="470"/>
      <c r="BR19" s="470"/>
      <c r="BS19" s="470"/>
      <c r="BT19" s="470"/>
      <c r="BU19" s="471"/>
      <c r="BV19" s="469">
        <v>5738118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4780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7898936</v>
      </c>
      <c r="BO23" s="470"/>
      <c r="BP23" s="470"/>
      <c r="BQ23" s="470"/>
      <c r="BR23" s="470"/>
      <c r="BS23" s="470"/>
      <c r="BT23" s="470"/>
      <c r="BU23" s="471"/>
      <c r="BV23" s="469">
        <v>7071241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6768</v>
      </c>
      <c r="R24" s="521"/>
      <c r="S24" s="521"/>
      <c r="T24" s="521"/>
      <c r="U24" s="521"/>
      <c r="V24" s="563"/>
      <c r="W24" s="622"/>
      <c r="X24" s="610"/>
      <c r="Y24" s="611"/>
      <c r="Z24" s="519" t="s">
        <v>169</v>
      </c>
      <c r="AA24" s="499"/>
      <c r="AB24" s="499"/>
      <c r="AC24" s="499"/>
      <c r="AD24" s="499"/>
      <c r="AE24" s="499"/>
      <c r="AF24" s="499"/>
      <c r="AG24" s="500"/>
      <c r="AH24" s="520">
        <v>115</v>
      </c>
      <c r="AI24" s="521"/>
      <c r="AJ24" s="521"/>
      <c r="AK24" s="521"/>
      <c r="AL24" s="563"/>
      <c r="AM24" s="520">
        <v>346610</v>
      </c>
      <c r="AN24" s="521"/>
      <c r="AO24" s="521"/>
      <c r="AP24" s="521"/>
      <c r="AQ24" s="521"/>
      <c r="AR24" s="563"/>
      <c r="AS24" s="520">
        <v>3014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7037144</v>
      </c>
      <c r="BO24" s="470"/>
      <c r="BP24" s="470"/>
      <c r="BQ24" s="470"/>
      <c r="BR24" s="470"/>
      <c r="BS24" s="470"/>
      <c r="BT24" s="470"/>
      <c r="BU24" s="471"/>
      <c r="BV24" s="469">
        <v>6360716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6760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174</v>
      </c>
      <c r="AN25" s="521"/>
      <c r="AO25" s="521"/>
      <c r="AP25" s="521"/>
      <c r="AQ25" s="521"/>
      <c r="AR25" s="563"/>
      <c r="AS25" s="520" t="s">
        <v>128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55481</v>
      </c>
      <c r="BO25" s="433"/>
      <c r="BP25" s="433"/>
      <c r="BQ25" s="433"/>
      <c r="BR25" s="433"/>
      <c r="BS25" s="433"/>
      <c r="BT25" s="433"/>
      <c r="BU25" s="434"/>
      <c r="BV25" s="432">
        <v>276425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6350</v>
      </c>
      <c r="R26" s="521"/>
      <c r="S26" s="521"/>
      <c r="T26" s="521"/>
      <c r="U26" s="521"/>
      <c r="V26" s="563"/>
      <c r="W26" s="622"/>
      <c r="X26" s="610"/>
      <c r="Y26" s="611"/>
      <c r="Z26" s="519" t="s">
        <v>177</v>
      </c>
      <c r="AA26" s="632"/>
      <c r="AB26" s="632"/>
      <c r="AC26" s="632"/>
      <c r="AD26" s="632"/>
      <c r="AE26" s="632"/>
      <c r="AF26" s="632"/>
      <c r="AG26" s="633"/>
      <c r="AH26" s="520" t="s">
        <v>128</v>
      </c>
      <c r="AI26" s="521"/>
      <c r="AJ26" s="521"/>
      <c r="AK26" s="521"/>
      <c r="AL26" s="563"/>
      <c r="AM26" s="520" t="s">
        <v>128</v>
      </c>
      <c r="AN26" s="521"/>
      <c r="AO26" s="521"/>
      <c r="AP26" s="521"/>
      <c r="AQ26" s="521"/>
      <c r="AR26" s="563"/>
      <c r="AS26" s="520" t="s">
        <v>128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3380</v>
      </c>
      <c r="R27" s="521"/>
      <c r="S27" s="521"/>
      <c r="T27" s="521"/>
      <c r="U27" s="521"/>
      <c r="V27" s="563"/>
      <c r="W27" s="622"/>
      <c r="X27" s="610"/>
      <c r="Y27" s="611"/>
      <c r="Z27" s="519" t="s">
        <v>180</v>
      </c>
      <c r="AA27" s="499"/>
      <c r="AB27" s="499"/>
      <c r="AC27" s="499"/>
      <c r="AD27" s="499"/>
      <c r="AE27" s="499"/>
      <c r="AF27" s="499"/>
      <c r="AG27" s="500"/>
      <c r="AH27" s="520">
        <v>5</v>
      </c>
      <c r="AI27" s="521"/>
      <c r="AJ27" s="521"/>
      <c r="AK27" s="521"/>
      <c r="AL27" s="563"/>
      <c r="AM27" s="520">
        <v>14605</v>
      </c>
      <c r="AN27" s="521"/>
      <c r="AO27" s="521"/>
      <c r="AP27" s="521"/>
      <c r="AQ27" s="521"/>
      <c r="AR27" s="563"/>
      <c r="AS27" s="520">
        <v>2921</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343705</v>
      </c>
      <c r="BO27" s="646"/>
      <c r="BP27" s="646"/>
      <c r="BQ27" s="646"/>
      <c r="BR27" s="646"/>
      <c r="BS27" s="646"/>
      <c r="BT27" s="646"/>
      <c r="BU27" s="647"/>
      <c r="BV27" s="645">
        <v>343704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2540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1457116</v>
      </c>
      <c r="BO28" s="433"/>
      <c r="BP28" s="433"/>
      <c r="BQ28" s="433"/>
      <c r="BR28" s="433"/>
      <c r="BS28" s="433"/>
      <c r="BT28" s="433"/>
      <c r="BU28" s="434"/>
      <c r="BV28" s="432">
        <v>1405880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10</v>
      </c>
      <c r="M29" s="521"/>
      <c r="N29" s="521"/>
      <c r="O29" s="521"/>
      <c r="P29" s="563"/>
      <c r="Q29" s="520">
        <v>2280</v>
      </c>
      <c r="R29" s="521"/>
      <c r="S29" s="521"/>
      <c r="T29" s="521"/>
      <c r="U29" s="521"/>
      <c r="V29" s="563"/>
      <c r="W29" s="623"/>
      <c r="X29" s="624"/>
      <c r="Y29" s="625"/>
      <c r="Z29" s="519" t="s">
        <v>186</v>
      </c>
      <c r="AA29" s="499"/>
      <c r="AB29" s="499"/>
      <c r="AC29" s="499"/>
      <c r="AD29" s="499"/>
      <c r="AE29" s="499"/>
      <c r="AF29" s="499"/>
      <c r="AG29" s="500"/>
      <c r="AH29" s="520">
        <v>120</v>
      </c>
      <c r="AI29" s="521"/>
      <c r="AJ29" s="521"/>
      <c r="AK29" s="521"/>
      <c r="AL29" s="563"/>
      <c r="AM29" s="520">
        <v>361215</v>
      </c>
      <c r="AN29" s="521"/>
      <c r="AO29" s="521"/>
      <c r="AP29" s="521"/>
      <c r="AQ29" s="521"/>
      <c r="AR29" s="563"/>
      <c r="AS29" s="520">
        <v>3010</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6</v>
      </c>
      <c r="BO29" s="470"/>
      <c r="BP29" s="470"/>
      <c r="BQ29" s="470"/>
      <c r="BR29" s="470"/>
      <c r="BS29" s="470"/>
      <c r="BT29" s="470"/>
      <c r="BU29" s="471"/>
      <c r="BV29" s="469">
        <v>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457023</v>
      </c>
      <c r="BO30" s="646"/>
      <c r="BP30" s="646"/>
      <c r="BQ30" s="646"/>
      <c r="BR30" s="646"/>
      <c r="BS30" s="646"/>
      <c r="BT30" s="646"/>
      <c r="BU30" s="647"/>
      <c r="BV30" s="645">
        <v>747272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195</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川俣町国民健康保険（事業勘定）特別会計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川俣町水道事業会計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川俣町簡易水道事業特別会計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福島県市町村総合事務組合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㈱川俣町農業振興公社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川俣町国民健康保険（施設勘定）特別会計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川俣町工業団地造成事業特別会計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福島県市町村総合事務組合　消防補償等特別会計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まちづくり川俣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川俣町介護保険特別会計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福島県市町村総合事務組合　消防賞じゅつ金特別会計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川俣町後期高齢者医療特別会計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福島県市町村総合事務組合　非常勤職員公務災害補償特別会計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福島県市町村総合事務組合　自治会館管理特別会計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福島地方水道用水供給企業団　福島地方水道用水供給事業会計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川俣方部衛生処理組合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福島県後期高齢者医療広域連合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福島県後期高齢者医療広域連合　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伊達地方消防組合　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T2ikzv28/EIqxGBJ9gZ7MHTbWYpgQ79D8SZLXs2e4sRcIehhmM61+wv7rkd5C5LhGtmFI7oP6Kn14Ncdy51BKw==" saltValue="IVG9HMlvl1158GsHP13t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7" t="s">
        <v>564</v>
      </c>
      <c r="D34" s="1247"/>
      <c r="E34" s="1248"/>
      <c r="F34" s="32">
        <v>27.97</v>
      </c>
      <c r="G34" s="33">
        <v>23.82</v>
      </c>
      <c r="H34" s="33">
        <v>21.5</v>
      </c>
      <c r="I34" s="33">
        <v>19.350000000000001</v>
      </c>
      <c r="J34" s="34">
        <v>16.41</v>
      </c>
      <c r="K34" s="22"/>
      <c r="L34" s="22"/>
      <c r="M34" s="22"/>
      <c r="N34" s="22"/>
      <c r="O34" s="22"/>
      <c r="P34" s="22"/>
    </row>
    <row r="35" spans="1:16" ht="39" customHeight="1">
      <c r="A35" s="22"/>
      <c r="B35" s="35"/>
      <c r="C35" s="1241" t="s">
        <v>565</v>
      </c>
      <c r="D35" s="1242"/>
      <c r="E35" s="1243"/>
      <c r="F35" s="36">
        <v>10.68</v>
      </c>
      <c r="G35" s="37">
        <v>6.92</v>
      </c>
      <c r="H35" s="37">
        <v>6.78</v>
      </c>
      <c r="I35" s="37">
        <v>11.74</v>
      </c>
      <c r="J35" s="38">
        <v>10.43</v>
      </c>
      <c r="K35" s="22"/>
      <c r="L35" s="22"/>
      <c r="M35" s="22"/>
      <c r="N35" s="22"/>
      <c r="O35" s="22"/>
      <c r="P35" s="22"/>
    </row>
    <row r="36" spans="1:16" ht="39" customHeight="1">
      <c r="A36" s="22"/>
      <c r="B36" s="35"/>
      <c r="C36" s="1241" t="s">
        <v>566</v>
      </c>
      <c r="D36" s="1242"/>
      <c r="E36" s="1243"/>
      <c r="F36" s="36">
        <v>4.82</v>
      </c>
      <c r="G36" s="37">
        <v>6.26</v>
      </c>
      <c r="H36" s="37">
        <v>7.04</v>
      </c>
      <c r="I36" s="37">
        <v>7.49</v>
      </c>
      <c r="J36" s="38">
        <v>7.22</v>
      </c>
      <c r="K36" s="22"/>
      <c r="L36" s="22"/>
      <c r="M36" s="22"/>
      <c r="N36" s="22"/>
      <c r="O36" s="22"/>
      <c r="P36" s="22"/>
    </row>
    <row r="37" spans="1:16" ht="39" customHeight="1">
      <c r="A37" s="22"/>
      <c r="B37" s="35"/>
      <c r="C37" s="1241" t="s">
        <v>567</v>
      </c>
      <c r="D37" s="1242"/>
      <c r="E37" s="1243"/>
      <c r="F37" s="36">
        <v>2.1</v>
      </c>
      <c r="G37" s="37">
        <v>4.42</v>
      </c>
      <c r="H37" s="37">
        <v>1.6</v>
      </c>
      <c r="I37" s="37">
        <v>1.62</v>
      </c>
      <c r="J37" s="38">
        <v>2.15</v>
      </c>
      <c r="K37" s="22"/>
      <c r="L37" s="22"/>
      <c r="M37" s="22"/>
      <c r="N37" s="22"/>
      <c r="O37" s="22"/>
      <c r="P37" s="22"/>
    </row>
    <row r="38" spans="1:16" ht="39" customHeight="1">
      <c r="A38" s="22"/>
      <c r="B38" s="35"/>
      <c r="C38" s="1241" t="s">
        <v>568</v>
      </c>
      <c r="D38" s="1242"/>
      <c r="E38" s="1243"/>
      <c r="F38" s="36">
        <v>0.9</v>
      </c>
      <c r="G38" s="37">
        <v>1.56</v>
      </c>
      <c r="H38" s="37">
        <v>3.25</v>
      </c>
      <c r="I38" s="37">
        <v>2.27</v>
      </c>
      <c r="J38" s="38">
        <v>0.82</v>
      </c>
      <c r="K38" s="22"/>
      <c r="L38" s="22"/>
      <c r="M38" s="22"/>
      <c r="N38" s="22"/>
      <c r="O38" s="22"/>
      <c r="P38" s="22"/>
    </row>
    <row r="39" spans="1:16" ht="39" customHeight="1">
      <c r="A39" s="22"/>
      <c r="B39" s="35"/>
      <c r="C39" s="1241" t="s">
        <v>569</v>
      </c>
      <c r="D39" s="1242"/>
      <c r="E39" s="1243"/>
      <c r="F39" s="36">
        <v>0.05</v>
      </c>
      <c r="G39" s="37">
        <v>0.02</v>
      </c>
      <c r="H39" s="37">
        <v>0.03</v>
      </c>
      <c r="I39" s="37">
        <v>2.2599999999999998</v>
      </c>
      <c r="J39" s="38">
        <v>0.09</v>
      </c>
      <c r="K39" s="22"/>
      <c r="L39" s="22"/>
      <c r="M39" s="22"/>
      <c r="N39" s="22"/>
      <c r="O39" s="22"/>
      <c r="P39" s="22"/>
    </row>
    <row r="40" spans="1:16" ht="39" customHeight="1">
      <c r="A40" s="22"/>
      <c r="B40" s="35"/>
      <c r="C40" s="1241" t="s">
        <v>570</v>
      </c>
      <c r="D40" s="1242"/>
      <c r="E40" s="1243"/>
      <c r="F40" s="36">
        <v>0.04</v>
      </c>
      <c r="G40" s="37">
        <v>0</v>
      </c>
      <c r="H40" s="37">
        <v>0</v>
      </c>
      <c r="I40" s="37">
        <v>0.03</v>
      </c>
      <c r="J40" s="38">
        <v>0.04</v>
      </c>
      <c r="K40" s="22"/>
      <c r="L40" s="22"/>
      <c r="M40" s="22"/>
      <c r="N40" s="22"/>
      <c r="O40" s="22"/>
      <c r="P40" s="22"/>
    </row>
    <row r="41" spans="1:16" ht="39" customHeight="1">
      <c r="A41" s="22"/>
      <c r="B41" s="35"/>
      <c r="C41" s="1241" t="s">
        <v>571</v>
      </c>
      <c r="D41" s="1242"/>
      <c r="E41" s="1243"/>
      <c r="F41" s="36">
        <v>0</v>
      </c>
      <c r="G41" s="37">
        <v>0</v>
      </c>
      <c r="H41" s="37">
        <v>0</v>
      </c>
      <c r="I41" s="37">
        <v>0</v>
      </c>
      <c r="J41" s="38">
        <v>0</v>
      </c>
      <c r="K41" s="22"/>
      <c r="L41" s="22"/>
      <c r="M41" s="22"/>
      <c r="N41" s="22"/>
      <c r="O41" s="22"/>
      <c r="P41" s="22"/>
    </row>
    <row r="42" spans="1:16" ht="39" customHeight="1">
      <c r="A42" s="22"/>
      <c r="B42" s="39"/>
      <c r="C42" s="1241" t="s">
        <v>572</v>
      </c>
      <c r="D42" s="1242"/>
      <c r="E42" s="1243"/>
      <c r="F42" s="36" t="s">
        <v>514</v>
      </c>
      <c r="G42" s="37" t="s">
        <v>514</v>
      </c>
      <c r="H42" s="37" t="s">
        <v>514</v>
      </c>
      <c r="I42" s="37" t="s">
        <v>514</v>
      </c>
      <c r="J42" s="38" t="s">
        <v>514</v>
      </c>
      <c r="K42" s="22"/>
      <c r="L42" s="22"/>
      <c r="M42" s="22"/>
      <c r="N42" s="22"/>
      <c r="O42" s="22"/>
      <c r="P42" s="22"/>
    </row>
    <row r="43" spans="1:16" ht="39" customHeight="1" thickBot="1">
      <c r="A43" s="22"/>
      <c r="B43" s="40"/>
      <c r="C43" s="1244" t="s">
        <v>573</v>
      </c>
      <c r="D43" s="1245"/>
      <c r="E43" s="1246"/>
      <c r="F43" s="41" t="s">
        <v>514</v>
      </c>
      <c r="G43" s="42" t="s">
        <v>514</v>
      </c>
      <c r="H43" s="42" t="s">
        <v>514</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rqu7RJGlI6/Wk+52BNjiXWqCtSxpoH4MetMgKLuvbFXpJKHtnbY9v/IjTjT1w2ZD+7/1Fn921FgvSwdpx+Z+w==" saltValue="1AslBPwkNawtsMGmbVOP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49" t="s">
        <v>10</v>
      </c>
      <c r="C45" s="1250"/>
      <c r="D45" s="58"/>
      <c r="E45" s="1255" t="s">
        <v>11</v>
      </c>
      <c r="F45" s="1255"/>
      <c r="G45" s="1255"/>
      <c r="H45" s="1255"/>
      <c r="I45" s="1255"/>
      <c r="J45" s="1256"/>
      <c r="K45" s="59">
        <v>460</v>
      </c>
      <c r="L45" s="60">
        <v>490</v>
      </c>
      <c r="M45" s="60">
        <v>505</v>
      </c>
      <c r="N45" s="60">
        <v>538</v>
      </c>
      <c r="O45" s="61">
        <v>582</v>
      </c>
      <c r="P45" s="48"/>
      <c r="Q45" s="48"/>
      <c r="R45" s="48"/>
      <c r="S45" s="48"/>
      <c r="T45" s="48"/>
      <c r="U45" s="48"/>
    </row>
    <row r="46" spans="1:21" ht="30.75" customHeight="1">
      <c r="A46" s="48"/>
      <c r="B46" s="1251"/>
      <c r="C46" s="1252"/>
      <c r="D46" s="62"/>
      <c r="E46" s="1257" t="s">
        <v>12</v>
      </c>
      <c r="F46" s="1257"/>
      <c r="G46" s="1257"/>
      <c r="H46" s="1257"/>
      <c r="I46" s="1257"/>
      <c r="J46" s="1258"/>
      <c r="K46" s="63" t="s">
        <v>514</v>
      </c>
      <c r="L46" s="64" t="s">
        <v>514</v>
      </c>
      <c r="M46" s="64" t="s">
        <v>514</v>
      </c>
      <c r="N46" s="64" t="s">
        <v>514</v>
      </c>
      <c r="O46" s="65" t="s">
        <v>514</v>
      </c>
      <c r="P46" s="48"/>
      <c r="Q46" s="48"/>
      <c r="R46" s="48"/>
      <c r="S46" s="48"/>
      <c r="T46" s="48"/>
      <c r="U46" s="48"/>
    </row>
    <row r="47" spans="1:21" ht="30.75" customHeight="1">
      <c r="A47" s="48"/>
      <c r="B47" s="1251"/>
      <c r="C47" s="1252"/>
      <c r="D47" s="62"/>
      <c r="E47" s="1257" t="s">
        <v>13</v>
      </c>
      <c r="F47" s="1257"/>
      <c r="G47" s="1257"/>
      <c r="H47" s="1257"/>
      <c r="I47" s="1257"/>
      <c r="J47" s="1258"/>
      <c r="K47" s="63" t="s">
        <v>514</v>
      </c>
      <c r="L47" s="64" t="s">
        <v>514</v>
      </c>
      <c r="M47" s="64" t="s">
        <v>514</v>
      </c>
      <c r="N47" s="64" t="s">
        <v>514</v>
      </c>
      <c r="O47" s="65" t="s">
        <v>514</v>
      </c>
      <c r="P47" s="48"/>
      <c r="Q47" s="48"/>
      <c r="R47" s="48"/>
      <c r="S47" s="48"/>
      <c r="T47" s="48"/>
      <c r="U47" s="48"/>
    </row>
    <row r="48" spans="1:21" ht="30.75" customHeight="1">
      <c r="A48" s="48"/>
      <c r="B48" s="1251"/>
      <c r="C48" s="1252"/>
      <c r="D48" s="62"/>
      <c r="E48" s="1257" t="s">
        <v>14</v>
      </c>
      <c r="F48" s="1257"/>
      <c r="G48" s="1257"/>
      <c r="H48" s="1257"/>
      <c r="I48" s="1257"/>
      <c r="J48" s="1258"/>
      <c r="K48" s="63">
        <v>26</v>
      </c>
      <c r="L48" s="64">
        <v>1</v>
      </c>
      <c r="M48" s="64">
        <v>1</v>
      </c>
      <c r="N48" s="64">
        <v>1</v>
      </c>
      <c r="O48" s="65">
        <v>13</v>
      </c>
      <c r="P48" s="48"/>
      <c r="Q48" s="48"/>
      <c r="R48" s="48"/>
      <c r="S48" s="48"/>
      <c r="T48" s="48"/>
      <c r="U48" s="48"/>
    </row>
    <row r="49" spans="1:21" ht="30.75" customHeight="1">
      <c r="A49" s="48"/>
      <c r="B49" s="1251"/>
      <c r="C49" s="1252"/>
      <c r="D49" s="62"/>
      <c r="E49" s="1257" t="s">
        <v>15</v>
      </c>
      <c r="F49" s="1257"/>
      <c r="G49" s="1257"/>
      <c r="H49" s="1257"/>
      <c r="I49" s="1257"/>
      <c r="J49" s="1258"/>
      <c r="K49" s="63">
        <v>24</v>
      </c>
      <c r="L49" s="64">
        <v>33</v>
      </c>
      <c r="M49" s="64">
        <v>37</v>
      </c>
      <c r="N49" s="64">
        <v>37</v>
      </c>
      <c r="O49" s="65">
        <v>37</v>
      </c>
      <c r="P49" s="48"/>
      <c r="Q49" s="48"/>
      <c r="R49" s="48"/>
      <c r="S49" s="48"/>
      <c r="T49" s="48"/>
      <c r="U49" s="48"/>
    </row>
    <row r="50" spans="1:21" ht="30.75" customHeight="1">
      <c r="A50" s="48"/>
      <c r="B50" s="1251"/>
      <c r="C50" s="1252"/>
      <c r="D50" s="62"/>
      <c r="E50" s="1257" t="s">
        <v>16</v>
      </c>
      <c r="F50" s="1257"/>
      <c r="G50" s="1257"/>
      <c r="H50" s="1257"/>
      <c r="I50" s="1257"/>
      <c r="J50" s="1258"/>
      <c r="K50" s="63">
        <v>41</v>
      </c>
      <c r="L50" s="64">
        <v>41</v>
      </c>
      <c r="M50" s="64">
        <v>29</v>
      </c>
      <c r="N50" s="64" t="s">
        <v>514</v>
      </c>
      <c r="O50" s="65" t="s">
        <v>514</v>
      </c>
      <c r="P50" s="48"/>
      <c r="Q50" s="48"/>
      <c r="R50" s="48"/>
      <c r="S50" s="48"/>
      <c r="T50" s="48"/>
      <c r="U50" s="48"/>
    </row>
    <row r="51" spans="1:21" ht="30.75" customHeight="1">
      <c r="A51" s="48"/>
      <c r="B51" s="1253"/>
      <c r="C51" s="1254"/>
      <c r="D51" s="66"/>
      <c r="E51" s="1257" t="s">
        <v>17</v>
      </c>
      <c r="F51" s="1257"/>
      <c r="G51" s="1257"/>
      <c r="H51" s="1257"/>
      <c r="I51" s="1257"/>
      <c r="J51" s="1258"/>
      <c r="K51" s="63" t="s">
        <v>514</v>
      </c>
      <c r="L51" s="64" t="s">
        <v>514</v>
      </c>
      <c r="M51" s="64" t="s">
        <v>514</v>
      </c>
      <c r="N51" s="64" t="s">
        <v>514</v>
      </c>
      <c r="O51" s="65" t="s">
        <v>514</v>
      </c>
      <c r="P51" s="48"/>
      <c r="Q51" s="48"/>
      <c r="R51" s="48"/>
      <c r="S51" s="48"/>
      <c r="T51" s="48"/>
      <c r="U51" s="48"/>
    </row>
    <row r="52" spans="1:21" ht="30.75" customHeight="1">
      <c r="A52" s="48"/>
      <c r="B52" s="1259" t="s">
        <v>18</v>
      </c>
      <c r="C52" s="1260"/>
      <c r="D52" s="66"/>
      <c r="E52" s="1257" t="s">
        <v>19</v>
      </c>
      <c r="F52" s="1257"/>
      <c r="G52" s="1257"/>
      <c r="H52" s="1257"/>
      <c r="I52" s="1257"/>
      <c r="J52" s="1258"/>
      <c r="K52" s="63">
        <v>425</v>
      </c>
      <c r="L52" s="64">
        <v>419</v>
      </c>
      <c r="M52" s="64">
        <v>407</v>
      </c>
      <c r="N52" s="64">
        <v>404</v>
      </c>
      <c r="O52" s="65">
        <v>454</v>
      </c>
      <c r="P52" s="48"/>
      <c r="Q52" s="48"/>
      <c r="R52" s="48"/>
      <c r="S52" s="48"/>
      <c r="T52" s="48"/>
      <c r="U52" s="48"/>
    </row>
    <row r="53" spans="1:21" ht="30.75" customHeight="1" thickBot="1">
      <c r="A53" s="48"/>
      <c r="B53" s="1261" t="s">
        <v>20</v>
      </c>
      <c r="C53" s="1262"/>
      <c r="D53" s="67"/>
      <c r="E53" s="1263" t="s">
        <v>21</v>
      </c>
      <c r="F53" s="1263"/>
      <c r="G53" s="1263"/>
      <c r="H53" s="1263"/>
      <c r="I53" s="1263"/>
      <c r="J53" s="1264"/>
      <c r="K53" s="68">
        <v>126</v>
      </c>
      <c r="L53" s="69">
        <v>146</v>
      </c>
      <c r="M53" s="69">
        <v>165</v>
      </c>
      <c r="N53" s="69">
        <v>172</v>
      </c>
      <c r="O53" s="70">
        <v>178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65" t="s">
        <v>24</v>
      </c>
      <c r="C57" s="1266"/>
      <c r="D57" s="1269" t="s">
        <v>25</v>
      </c>
      <c r="E57" s="1270"/>
      <c r="F57" s="1270"/>
      <c r="G57" s="1270"/>
      <c r="H57" s="1270"/>
      <c r="I57" s="1270"/>
      <c r="J57" s="1271"/>
      <c r="K57" s="83"/>
      <c r="L57" s="84"/>
      <c r="M57" s="84"/>
      <c r="N57" s="84"/>
      <c r="O57" s="85"/>
    </row>
    <row r="58" spans="1:21" ht="31.5" customHeight="1" thickBot="1">
      <c r="B58" s="1267"/>
      <c r="C58" s="1268"/>
      <c r="D58" s="1272" t="s">
        <v>26</v>
      </c>
      <c r="E58" s="1273"/>
      <c r="F58" s="1273"/>
      <c r="G58" s="1273"/>
      <c r="H58" s="1273"/>
      <c r="I58" s="1273"/>
      <c r="J58" s="1274"/>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eovfCQbyh/VKKgOx711EM3jG/Iaaw6p1LdoZKx+jGlPYf1iX6cuzimkPGTgoUI/JwAXovhEIIvoKWfvfr7QEQ==" saltValue="1Dx9KTh1z+aMEgRSLK9S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556</v>
      </c>
      <c r="J40" s="100" t="s">
        <v>557</v>
      </c>
      <c r="K40" s="100" t="s">
        <v>558</v>
      </c>
      <c r="L40" s="100" t="s">
        <v>559</v>
      </c>
      <c r="M40" s="101" t="s">
        <v>560</v>
      </c>
    </row>
    <row r="41" spans="2:13" ht="27.75" customHeight="1">
      <c r="B41" s="1275" t="s">
        <v>29</v>
      </c>
      <c r="C41" s="1276"/>
      <c r="D41" s="102"/>
      <c r="E41" s="1281" t="s">
        <v>30</v>
      </c>
      <c r="F41" s="1281"/>
      <c r="G41" s="1281"/>
      <c r="H41" s="1282"/>
      <c r="I41" s="103">
        <v>6511</v>
      </c>
      <c r="J41" s="104">
        <v>6667</v>
      </c>
      <c r="K41" s="104">
        <v>6696</v>
      </c>
      <c r="L41" s="104">
        <v>7071</v>
      </c>
      <c r="M41" s="105">
        <v>7899</v>
      </c>
    </row>
    <row r="42" spans="2:13" ht="27.75" customHeight="1">
      <c r="B42" s="1277"/>
      <c r="C42" s="1278"/>
      <c r="D42" s="106"/>
      <c r="E42" s="1283" t="s">
        <v>31</v>
      </c>
      <c r="F42" s="1283"/>
      <c r="G42" s="1283"/>
      <c r="H42" s="1284"/>
      <c r="I42" s="107">
        <v>13</v>
      </c>
      <c r="J42" s="108">
        <v>6</v>
      </c>
      <c r="K42" s="108">
        <v>6</v>
      </c>
      <c r="L42" s="108" t="s">
        <v>514</v>
      </c>
      <c r="M42" s="109" t="s">
        <v>514</v>
      </c>
    </row>
    <row r="43" spans="2:13" ht="27.75" customHeight="1">
      <c r="B43" s="1277"/>
      <c r="C43" s="1278"/>
      <c r="D43" s="106"/>
      <c r="E43" s="1283" t="s">
        <v>32</v>
      </c>
      <c r="F43" s="1283"/>
      <c r="G43" s="1283"/>
      <c r="H43" s="1284"/>
      <c r="I43" s="107">
        <v>162</v>
      </c>
      <c r="J43" s="108">
        <v>89</v>
      </c>
      <c r="K43" s="108">
        <v>79</v>
      </c>
      <c r="L43" s="108">
        <v>15</v>
      </c>
      <c r="M43" s="109">
        <v>64</v>
      </c>
    </row>
    <row r="44" spans="2:13" ht="27.75" customHeight="1">
      <c r="B44" s="1277"/>
      <c r="C44" s="1278"/>
      <c r="D44" s="106"/>
      <c r="E44" s="1283" t="s">
        <v>33</v>
      </c>
      <c r="F44" s="1283"/>
      <c r="G44" s="1283"/>
      <c r="H44" s="1284"/>
      <c r="I44" s="107">
        <v>350</v>
      </c>
      <c r="J44" s="108">
        <v>318</v>
      </c>
      <c r="K44" s="108">
        <v>286</v>
      </c>
      <c r="L44" s="108">
        <v>255</v>
      </c>
      <c r="M44" s="109">
        <v>249</v>
      </c>
    </row>
    <row r="45" spans="2:13" ht="27.75" customHeight="1">
      <c r="B45" s="1277"/>
      <c r="C45" s="1278"/>
      <c r="D45" s="106"/>
      <c r="E45" s="1283" t="s">
        <v>34</v>
      </c>
      <c r="F45" s="1283"/>
      <c r="G45" s="1283"/>
      <c r="H45" s="1284"/>
      <c r="I45" s="107">
        <v>1086</v>
      </c>
      <c r="J45" s="108">
        <v>942</v>
      </c>
      <c r="K45" s="108">
        <v>861</v>
      </c>
      <c r="L45" s="108">
        <v>840</v>
      </c>
      <c r="M45" s="109">
        <v>886</v>
      </c>
    </row>
    <row r="46" spans="2:13" ht="27.75" customHeight="1">
      <c r="B46" s="1277"/>
      <c r="C46" s="1278"/>
      <c r="D46" s="110"/>
      <c r="E46" s="1283" t="s">
        <v>35</v>
      </c>
      <c r="F46" s="1283"/>
      <c r="G46" s="1283"/>
      <c r="H46" s="1284"/>
      <c r="I46" s="107" t="s">
        <v>514</v>
      </c>
      <c r="J46" s="108" t="s">
        <v>514</v>
      </c>
      <c r="K46" s="108" t="s">
        <v>514</v>
      </c>
      <c r="L46" s="108" t="s">
        <v>514</v>
      </c>
      <c r="M46" s="109" t="s">
        <v>514</v>
      </c>
    </row>
    <row r="47" spans="2:13" ht="27.75" customHeight="1">
      <c r="B47" s="1277"/>
      <c r="C47" s="1278"/>
      <c r="D47" s="111"/>
      <c r="E47" s="1285" t="s">
        <v>36</v>
      </c>
      <c r="F47" s="1286"/>
      <c r="G47" s="1286"/>
      <c r="H47" s="1287"/>
      <c r="I47" s="107" t="s">
        <v>514</v>
      </c>
      <c r="J47" s="108" t="s">
        <v>514</v>
      </c>
      <c r="K47" s="108" t="s">
        <v>514</v>
      </c>
      <c r="L47" s="108" t="s">
        <v>514</v>
      </c>
      <c r="M47" s="109" t="s">
        <v>514</v>
      </c>
    </row>
    <row r="48" spans="2:13" ht="27.75" customHeight="1">
      <c r="B48" s="1277"/>
      <c r="C48" s="1278"/>
      <c r="D48" s="106"/>
      <c r="E48" s="1283" t="s">
        <v>37</v>
      </c>
      <c r="F48" s="1283"/>
      <c r="G48" s="1283"/>
      <c r="H48" s="1284"/>
      <c r="I48" s="107" t="s">
        <v>514</v>
      </c>
      <c r="J48" s="108" t="s">
        <v>514</v>
      </c>
      <c r="K48" s="108" t="s">
        <v>514</v>
      </c>
      <c r="L48" s="108" t="s">
        <v>514</v>
      </c>
      <c r="M48" s="109" t="s">
        <v>514</v>
      </c>
    </row>
    <row r="49" spans="2:13" ht="27.75" customHeight="1">
      <c r="B49" s="1279"/>
      <c r="C49" s="1280"/>
      <c r="D49" s="106"/>
      <c r="E49" s="1283" t="s">
        <v>38</v>
      </c>
      <c r="F49" s="1283"/>
      <c r="G49" s="1283"/>
      <c r="H49" s="1284"/>
      <c r="I49" s="107" t="s">
        <v>514</v>
      </c>
      <c r="J49" s="108" t="s">
        <v>514</v>
      </c>
      <c r="K49" s="108" t="s">
        <v>514</v>
      </c>
      <c r="L49" s="108" t="s">
        <v>514</v>
      </c>
      <c r="M49" s="109" t="s">
        <v>514</v>
      </c>
    </row>
    <row r="50" spans="2:13" ht="27.75" customHeight="1">
      <c r="B50" s="1288" t="s">
        <v>39</v>
      </c>
      <c r="C50" s="1289"/>
      <c r="D50" s="112"/>
      <c r="E50" s="1283" t="s">
        <v>40</v>
      </c>
      <c r="F50" s="1283"/>
      <c r="G50" s="1283"/>
      <c r="H50" s="1284"/>
      <c r="I50" s="107">
        <v>1343</v>
      </c>
      <c r="J50" s="108">
        <v>1978</v>
      </c>
      <c r="K50" s="108">
        <v>2319</v>
      </c>
      <c r="L50" s="108">
        <v>2173</v>
      </c>
      <c r="M50" s="109">
        <v>2375</v>
      </c>
    </row>
    <row r="51" spans="2:13" ht="27.75" customHeight="1">
      <c r="B51" s="1277"/>
      <c r="C51" s="1278"/>
      <c r="D51" s="106"/>
      <c r="E51" s="1283" t="s">
        <v>41</v>
      </c>
      <c r="F51" s="1283"/>
      <c r="G51" s="1283"/>
      <c r="H51" s="1284"/>
      <c r="I51" s="107">
        <v>76</v>
      </c>
      <c r="J51" s="108">
        <v>61</v>
      </c>
      <c r="K51" s="108">
        <v>46</v>
      </c>
      <c r="L51" s="108">
        <v>35</v>
      </c>
      <c r="M51" s="109">
        <v>28</v>
      </c>
    </row>
    <row r="52" spans="2:13" ht="27.75" customHeight="1">
      <c r="B52" s="1279"/>
      <c r="C52" s="1280"/>
      <c r="D52" s="106"/>
      <c r="E52" s="1283" t="s">
        <v>42</v>
      </c>
      <c r="F52" s="1283"/>
      <c r="G52" s="1283"/>
      <c r="H52" s="1284"/>
      <c r="I52" s="107">
        <v>3862</v>
      </c>
      <c r="J52" s="108">
        <v>3823</v>
      </c>
      <c r="K52" s="108">
        <v>4166</v>
      </c>
      <c r="L52" s="108">
        <v>5343</v>
      </c>
      <c r="M52" s="109">
        <v>6038</v>
      </c>
    </row>
    <row r="53" spans="2:13" ht="27.75" customHeight="1" thickBot="1">
      <c r="B53" s="1290" t="s">
        <v>43</v>
      </c>
      <c r="C53" s="1291"/>
      <c r="D53" s="113"/>
      <c r="E53" s="1292" t="s">
        <v>44</v>
      </c>
      <c r="F53" s="1292"/>
      <c r="G53" s="1292"/>
      <c r="H53" s="1293"/>
      <c r="I53" s="114">
        <v>2840</v>
      </c>
      <c r="J53" s="115">
        <v>2161</v>
      </c>
      <c r="K53" s="115">
        <v>1396</v>
      </c>
      <c r="L53" s="115">
        <v>629</v>
      </c>
      <c r="M53" s="116">
        <v>657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4QWgIXHH85lzPDW7XkBKaA6vMyVbAtfknHt6IkXg80V7BMIfU9/CThV/r0CxEyeegyvCbOdIuZ4r3f2y+5acA==" saltValue="M8KyLzf/f6MxT2MIOvSz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558</v>
      </c>
      <c r="G54" s="125" t="s">
        <v>559</v>
      </c>
      <c r="H54" s="126" t="s">
        <v>560</v>
      </c>
    </row>
    <row r="55" spans="2:8" ht="52.5" customHeight="1">
      <c r="B55" s="127"/>
      <c r="C55" s="1302" t="s">
        <v>47</v>
      </c>
      <c r="D55" s="1302"/>
      <c r="E55" s="1303"/>
      <c r="F55" s="128">
        <v>1580</v>
      </c>
      <c r="G55" s="128">
        <v>1406</v>
      </c>
      <c r="H55" s="129">
        <v>1457</v>
      </c>
    </row>
    <row r="56" spans="2:8" ht="52.5" customHeight="1">
      <c r="B56" s="130"/>
      <c r="C56" s="1304" t="s">
        <v>48</v>
      </c>
      <c r="D56" s="1304"/>
      <c r="E56" s="1305"/>
      <c r="F56" s="131">
        <v>0</v>
      </c>
      <c r="G56" s="131">
        <v>0</v>
      </c>
      <c r="H56" s="132">
        <v>0</v>
      </c>
    </row>
    <row r="57" spans="2:8" ht="53.25" customHeight="1">
      <c r="B57" s="130"/>
      <c r="C57" s="1306" t="s">
        <v>49</v>
      </c>
      <c r="D57" s="1306"/>
      <c r="E57" s="1307"/>
      <c r="F57" s="133">
        <v>940</v>
      </c>
      <c r="G57" s="133">
        <v>747</v>
      </c>
      <c r="H57" s="134">
        <v>457</v>
      </c>
    </row>
    <row r="58" spans="2:8" ht="45.75" customHeight="1">
      <c r="B58" s="135"/>
      <c r="C58" s="1294" t="s">
        <v>580</v>
      </c>
      <c r="D58" s="1295"/>
      <c r="E58" s="1296"/>
      <c r="F58" s="136">
        <v>200</v>
      </c>
      <c r="G58" s="136">
        <v>200</v>
      </c>
      <c r="H58" s="137">
        <v>200</v>
      </c>
    </row>
    <row r="59" spans="2:8" ht="45.75" customHeight="1">
      <c r="B59" s="135"/>
      <c r="C59" s="1294" t="s">
        <v>581</v>
      </c>
      <c r="D59" s="1295"/>
      <c r="E59" s="1296"/>
      <c r="F59" s="136">
        <v>187</v>
      </c>
      <c r="G59" s="136">
        <v>185</v>
      </c>
      <c r="H59" s="137">
        <v>183</v>
      </c>
    </row>
    <row r="60" spans="2:8" ht="45.75" customHeight="1">
      <c r="B60" s="135"/>
      <c r="C60" s="1294" t="s">
        <v>582</v>
      </c>
      <c r="D60" s="1295"/>
      <c r="E60" s="1296"/>
      <c r="F60" s="136">
        <v>12</v>
      </c>
      <c r="G60" s="136">
        <v>19</v>
      </c>
      <c r="H60" s="137">
        <v>25</v>
      </c>
    </row>
    <row r="61" spans="2:8" ht="45.75" customHeight="1">
      <c r="B61" s="135"/>
      <c r="C61" s="1294" t="s">
        <v>583</v>
      </c>
      <c r="D61" s="1295"/>
      <c r="E61" s="1296"/>
      <c r="F61" s="136">
        <v>11</v>
      </c>
      <c r="G61" s="136">
        <v>13</v>
      </c>
      <c r="H61" s="137">
        <v>13</v>
      </c>
    </row>
    <row r="62" spans="2:8" ht="45.75" customHeight="1" thickBot="1">
      <c r="B62" s="138"/>
      <c r="C62" s="1297" t="s">
        <v>584</v>
      </c>
      <c r="D62" s="1298"/>
      <c r="E62" s="1299"/>
      <c r="F62" s="139">
        <v>8</v>
      </c>
      <c r="G62" s="139">
        <v>8</v>
      </c>
      <c r="H62" s="140">
        <v>8</v>
      </c>
    </row>
    <row r="63" spans="2:8" ht="52.5" customHeight="1" thickBot="1">
      <c r="B63" s="141"/>
      <c r="C63" s="1300" t="s">
        <v>50</v>
      </c>
      <c r="D63" s="1300"/>
      <c r="E63" s="1301"/>
      <c r="F63" s="142">
        <v>2520</v>
      </c>
      <c r="G63" s="142">
        <v>2153</v>
      </c>
      <c r="H63" s="143">
        <v>1914</v>
      </c>
    </row>
    <row r="64" spans="2:8" ht="15" customHeight="1"/>
  </sheetData>
  <sheetProtection algorithmName="SHA-512" hashValue="xLL5tOR+btuUuLHGHaO2R7w1QAZerNclGB3LPKnSnwkPEGEAYIE1f43BFVMNQqhwTunVA8vUGIlf+HjWk/TSPQ==" saltValue="kNyqUuw1sj0nneP0otIN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34" zoomScaleNormal="100" zoomScaleSheetLayoutView="55" workbookViewId="0">
      <selection activeCell="A22" sqref="A22"/>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5" t="s">
        <v>612</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603</v>
      </c>
    </row>
    <row r="50" spans="1:109">
      <c r="B50" s="397"/>
      <c r="G50" s="1308"/>
      <c r="H50" s="1308"/>
      <c r="I50" s="1308"/>
      <c r="J50" s="1308"/>
      <c r="K50" s="407"/>
      <c r="L50" s="407"/>
      <c r="M50" s="408"/>
      <c r="N50" s="4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556</v>
      </c>
      <c r="BQ50" s="1312"/>
      <c r="BR50" s="1312"/>
      <c r="BS50" s="1312"/>
      <c r="BT50" s="1312"/>
      <c r="BU50" s="1312"/>
      <c r="BV50" s="1312"/>
      <c r="BW50" s="1312"/>
      <c r="BX50" s="1312" t="s">
        <v>557</v>
      </c>
      <c r="BY50" s="1312"/>
      <c r="BZ50" s="1312"/>
      <c r="CA50" s="1312"/>
      <c r="CB50" s="1312"/>
      <c r="CC50" s="1312"/>
      <c r="CD50" s="1312"/>
      <c r="CE50" s="1312"/>
      <c r="CF50" s="1312" t="s">
        <v>558</v>
      </c>
      <c r="CG50" s="1312"/>
      <c r="CH50" s="1312"/>
      <c r="CI50" s="1312"/>
      <c r="CJ50" s="1312"/>
      <c r="CK50" s="1312"/>
      <c r="CL50" s="1312"/>
      <c r="CM50" s="1312"/>
      <c r="CN50" s="1312" t="s">
        <v>559</v>
      </c>
      <c r="CO50" s="1312"/>
      <c r="CP50" s="1312"/>
      <c r="CQ50" s="1312"/>
      <c r="CR50" s="1312"/>
      <c r="CS50" s="1312"/>
      <c r="CT50" s="1312"/>
      <c r="CU50" s="1312"/>
      <c r="CV50" s="1312" t="s">
        <v>560</v>
      </c>
      <c r="CW50" s="1312"/>
      <c r="CX50" s="1312"/>
      <c r="CY50" s="1312"/>
      <c r="CZ50" s="1312"/>
      <c r="DA50" s="1312"/>
      <c r="DB50" s="1312"/>
      <c r="DC50" s="1312"/>
    </row>
    <row r="51" spans="1:109" ht="13.5" customHeight="1">
      <c r="B51" s="397"/>
      <c r="G51" s="1325"/>
      <c r="H51" s="1325"/>
      <c r="I51" s="1326"/>
      <c r="J51" s="1326"/>
      <c r="K51" s="1324"/>
      <c r="L51" s="1324"/>
      <c r="M51" s="1324"/>
      <c r="N51" s="1324"/>
      <c r="AM51" s="406"/>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3">
        <v>76.3</v>
      </c>
      <c r="BQ51" s="1313"/>
      <c r="BR51" s="1313"/>
      <c r="BS51" s="1313"/>
      <c r="BT51" s="1313"/>
      <c r="BU51" s="1313"/>
      <c r="BV51" s="1313"/>
      <c r="BW51" s="1313"/>
      <c r="BX51" s="1313">
        <v>58.7</v>
      </c>
      <c r="BY51" s="1313"/>
      <c r="BZ51" s="1313"/>
      <c r="CA51" s="1313"/>
      <c r="CB51" s="1313"/>
      <c r="CC51" s="1313"/>
      <c r="CD51" s="1313"/>
      <c r="CE51" s="1313"/>
      <c r="CF51" s="1313">
        <v>37.799999999999997</v>
      </c>
      <c r="CG51" s="1313"/>
      <c r="CH51" s="1313"/>
      <c r="CI51" s="1313"/>
      <c r="CJ51" s="1313"/>
      <c r="CK51" s="1313"/>
      <c r="CL51" s="1313"/>
      <c r="CM51" s="1313"/>
      <c r="CN51" s="1313">
        <v>16.899999999999999</v>
      </c>
      <c r="CO51" s="1313"/>
      <c r="CP51" s="1313"/>
      <c r="CQ51" s="1313"/>
      <c r="CR51" s="1313"/>
      <c r="CS51" s="1313"/>
      <c r="CT51" s="1313"/>
      <c r="CU51" s="1313"/>
      <c r="CV51" s="1313">
        <v>16.8</v>
      </c>
      <c r="CW51" s="1313"/>
      <c r="CX51" s="1313"/>
      <c r="CY51" s="1313"/>
      <c r="CZ51" s="1313"/>
      <c r="DA51" s="1313"/>
      <c r="DB51" s="1313"/>
      <c r="DC51" s="1313"/>
    </row>
    <row r="52" spans="1:109">
      <c r="B52" s="397"/>
      <c r="G52" s="1325"/>
      <c r="H52" s="1325"/>
      <c r="I52" s="1326"/>
      <c r="J52" s="1326"/>
      <c r="K52" s="1324"/>
      <c r="L52" s="1324"/>
      <c r="M52" s="1324"/>
      <c r="N52" s="1324"/>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5"/>
      <c r="H53" s="1325"/>
      <c r="I53" s="1308"/>
      <c r="J53" s="1308"/>
      <c r="K53" s="1324"/>
      <c r="L53" s="1324"/>
      <c r="M53" s="1324"/>
      <c r="N53" s="1324"/>
      <c r="AM53" s="406"/>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3">
        <v>49.1</v>
      </c>
      <c r="BQ53" s="1313"/>
      <c r="BR53" s="1313"/>
      <c r="BS53" s="1313"/>
      <c r="BT53" s="1313"/>
      <c r="BU53" s="1313"/>
      <c r="BV53" s="1313"/>
      <c r="BW53" s="1313"/>
      <c r="BX53" s="1313">
        <v>48.1</v>
      </c>
      <c r="BY53" s="1313"/>
      <c r="BZ53" s="1313"/>
      <c r="CA53" s="1313"/>
      <c r="CB53" s="1313"/>
      <c r="CC53" s="1313"/>
      <c r="CD53" s="1313"/>
      <c r="CE53" s="1313"/>
      <c r="CF53" s="1313">
        <v>47.7</v>
      </c>
      <c r="CG53" s="1313"/>
      <c r="CH53" s="1313"/>
      <c r="CI53" s="1313"/>
      <c r="CJ53" s="1313"/>
      <c r="CK53" s="1313"/>
      <c r="CL53" s="1313"/>
      <c r="CM53" s="1313"/>
      <c r="CN53" s="1313">
        <v>47.4</v>
      </c>
      <c r="CO53" s="1313"/>
      <c r="CP53" s="1313"/>
      <c r="CQ53" s="1313"/>
      <c r="CR53" s="1313"/>
      <c r="CS53" s="1313"/>
      <c r="CT53" s="1313"/>
      <c r="CU53" s="1313"/>
      <c r="CV53" s="1313">
        <v>49.8</v>
      </c>
      <c r="CW53" s="1313"/>
      <c r="CX53" s="1313"/>
      <c r="CY53" s="1313"/>
      <c r="CZ53" s="1313"/>
      <c r="DA53" s="1313"/>
      <c r="DB53" s="1313"/>
      <c r="DC53" s="1313"/>
    </row>
    <row r="54" spans="1:109">
      <c r="A54" s="405"/>
      <c r="B54" s="397"/>
      <c r="G54" s="1325"/>
      <c r="H54" s="1325"/>
      <c r="I54" s="1308"/>
      <c r="J54" s="1308"/>
      <c r="K54" s="1324"/>
      <c r="L54" s="1324"/>
      <c r="M54" s="1324"/>
      <c r="N54" s="1324"/>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08"/>
      <c r="H55" s="1308"/>
      <c r="I55" s="1308"/>
      <c r="J55" s="1308"/>
      <c r="K55" s="1324"/>
      <c r="L55" s="1324"/>
      <c r="M55" s="1324"/>
      <c r="N55" s="1324"/>
      <c r="AN55" s="1312" t="s">
        <v>607</v>
      </c>
      <c r="AO55" s="1312"/>
      <c r="AP55" s="1312"/>
      <c r="AQ55" s="1312"/>
      <c r="AR55" s="1312"/>
      <c r="AS55" s="1312"/>
      <c r="AT55" s="1312"/>
      <c r="AU55" s="1312"/>
      <c r="AV55" s="1312"/>
      <c r="AW55" s="1312"/>
      <c r="AX55" s="1312"/>
      <c r="AY55" s="1312"/>
      <c r="AZ55" s="1312"/>
      <c r="BA55" s="1312"/>
      <c r="BB55" s="1314" t="s">
        <v>605</v>
      </c>
      <c r="BC55" s="1314"/>
      <c r="BD55" s="1314"/>
      <c r="BE55" s="1314"/>
      <c r="BF55" s="1314"/>
      <c r="BG55" s="1314"/>
      <c r="BH55" s="1314"/>
      <c r="BI55" s="1314"/>
      <c r="BJ55" s="1314"/>
      <c r="BK55" s="1314"/>
      <c r="BL55" s="1314"/>
      <c r="BM55" s="1314"/>
      <c r="BN55" s="1314"/>
      <c r="BO55" s="1314"/>
      <c r="BP55" s="1313">
        <v>38.5</v>
      </c>
      <c r="BQ55" s="1313"/>
      <c r="BR55" s="1313"/>
      <c r="BS55" s="1313"/>
      <c r="BT55" s="1313"/>
      <c r="BU55" s="1313"/>
      <c r="BV55" s="1313"/>
      <c r="BW55" s="1313"/>
      <c r="BX55" s="1313">
        <v>32.799999999999997</v>
      </c>
      <c r="BY55" s="1313"/>
      <c r="BZ55" s="1313"/>
      <c r="CA55" s="1313"/>
      <c r="CB55" s="1313"/>
      <c r="CC55" s="1313"/>
      <c r="CD55" s="1313"/>
      <c r="CE55" s="1313"/>
      <c r="CF55" s="1313">
        <v>20.9</v>
      </c>
      <c r="CG55" s="1313"/>
      <c r="CH55" s="1313"/>
      <c r="CI55" s="1313"/>
      <c r="CJ55" s="1313"/>
      <c r="CK55" s="1313"/>
      <c r="CL55" s="1313"/>
      <c r="CM55" s="1313"/>
      <c r="CN55" s="1313">
        <v>21</v>
      </c>
      <c r="CO55" s="1313"/>
      <c r="CP55" s="1313"/>
      <c r="CQ55" s="1313"/>
      <c r="CR55" s="1313"/>
      <c r="CS55" s="1313"/>
      <c r="CT55" s="1313"/>
      <c r="CU55" s="1313"/>
      <c r="CV55" s="1313">
        <v>23.5</v>
      </c>
      <c r="CW55" s="1313"/>
      <c r="CX55" s="1313"/>
      <c r="CY55" s="1313"/>
      <c r="CZ55" s="1313"/>
      <c r="DA55" s="1313"/>
      <c r="DB55" s="1313"/>
      <c r="DC55" s="1313"/>
    </row>
    <row r="56" spans="1:109">
      <c r="A56" s="405"/>
      <c r="B56" s="397"/>
      <c r="G56" s="1308"/>
      <c r="H56" s="1308"/>
      <c r="I56" s="1308"/>
      <c r="J56" s="1308"/>
      <c r="K56" s="1324"/>
      <c r="L56" s="1324"/>
      <c r="M56" s="1324"/>
      <c r="N56" s="1324"/>
      <c r="AN56" s="1312"/>
      <c r="AO56" s="1312"/>
      <c r="AP56" s="1312"/>
      <c r="AQ56" s="1312"/>
      <c r="AR56" s="1312"/>
      <c r="AS56" s="1312"/>
      <c r="AT56" s="1312"/>
      <c r="AU56" s="1312"/>
      <c r="AV56" s="1312"/>
      <c r="AW56" s="1312"/>
      <c r="AX56" s="1312"/>
      <c r="AY56" s="1312"/>
      <c r="AZ56" s="1312"/>
      <c r="BA56" s="1312"/>
      <c r="BB56" s="1314"/>
      <c r="BC56" s="1314"/>
      <c r="BD56" s="1314"/>
      <c r="BE56" s="1314"/>
      <c r="BF56" s="1314"/>
      <c r="BG56" s="1314"/>
      <c r="BH56" s="1314"/>
      <c r="BI56" s="1314"/>
      <c r="BJ56" s="1314"/>
      <c r="BK56" s="1314"/>
      <c r="BL56" s="1314"/>
      <c r="BM56" s="1314"/>
      <c r="BN56" s="1314"/>
      <c r="BO56" s="1314"/>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08"/>
      <c r="H57" s="1308"/>
      <c r="I57" s="1327"/>
      <c r="J57" s="1327"/>
      <c r="K57" s="1324"/>
      <c r="L57" s="1324"/>
      <c r="M57" s="1324"/>
      <c r="N57" s="1324"/>
      <c r="AM57" s="390"/>
      <c r="AN57" s="1312"/>
      <c r="AO57" s="1312"/>
      <c r="AP57" s="1312"/>
      <c r="AQ57" s="1312"/>
      <c r="AR57" s="1312"/>
      <c r="AS57" s="1312"/>
      <c r="AT57" s="1312"/>
      <c r="AU57" s="1312"/>
      <c r="AV57" s="1312"/>
      <c r="AW57" s="1312"/>
      <c r="AX57" s="1312"/>
      <c r="AY57" s="1312"/>
      <c r="AZ57" s="1312"/>
      <c r="BA57" s="1312"/>
      <c r="BB57" s="1314" t="s">
        <v>608</v>
      </c>
      <c r="BC57" s="1314"/>
      <c r="BD57" s="1314"/>
      <c r="BE57" s="1314"/>
      <c r="BF57" s="1314"/>
      <c r="BG57" s="1314"/>
      <c r="BH57" s="1314"/>
      <c r="BI57" s="1314"/>
      <c r="BJ57" s="1314"/>
      <c r="BK57" s="1314"/>
      <c r="BL57" s="1314"/>
      <c r="BM57" s="1314"/>
      <c r="BN57" s="1314"/>
      <c r="BO57" s="1314"/>
      <c r="BP57" s="1313">
        <v>57.6</v>
      </c>
      <c r="BQ57" s="1313"/>
      <c r="BR57" s="1313"/>
      <c r="BS57" s="1313"/>
      <c r="BT57" s="1313"/>
      <c r="BU57" s="1313"/>
      <c r="BV57" s="1313"/>
      <c r="BW57" s="1313"/>
      <c r="BX57" s="1313">
        <v>58.9</v>
      </c>
      <c r="BY57" s="1313"/>
      <c r="BZ57" s="1313"/>
      <c r="CA57" s="1313"/>
      <c r="CB57" s="1313"/>
      <c r="CC57" s="1313"/>
      <c r="CD57" s="1313"/>
      <c r="CE57" s="1313"/>
      <c r="CF57" s="1313">
        <v>60.5</v>
      </c>
      <c r="CG57" s="1313"/>
      <c r="CH57" s="1313"/>
      <c r="CI57" s="1313"/>
      <c r="CJ57" s="1313"/>
      <c r="CK57" s="1313"/>
      <c r="CL57" s="1313"/>
      <c r="CM57" s="1313"/>
      <c r="CN57" s="1313">
        <v>61.2</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c r="A58" s="390"/>
      <c r="B58" s="409"/>
      <c r="G58" s="1308"/>
      <c r="H58" s="1308"/>
      <c r="I58" s="1327"/>
      <c r="J58" s="1327"/>
      <c r="K58" s="1324"/>
      <c r="L58" s="1324"/>
      <c r="M58" s="1324"/>
      <c r="N58" s="1324"/>
      <c r="AM58" s="390"/>
      <c r="AN58" s="1312"/>
      <c r="AO58" s="1312"/>
      <c r="AP58" s="1312"/>
      <c r="AQ58" s="1312"/>
      <c r="AR58" s="1312"/>
      <c r="AS58" s="1312"/>
      <c r="AT58" s="1312"/>
      <c r="AU58" s="1312"/>
      <c r="AV58" s="1312"/>
      <c r="AW58" s="1312"/>
      <c r="AX58" s="1312"/>
      <c r="AY58" s="1312"/>
      <c r="AZ58" s="1312"/>
      <c r="BA58" s="1312"/>
      <c r="BB58" s="1314"/>
      <c r="BC58" s="1314"/>
      <c r="BD58" s="1314"/>
      <c r="BE58" s="1314"/>
      <c r="BF58" s="1314"/>
      <c r="BG58" s="1314"/>
      <c r="BH58" s="1314"/>
      <c r="BI58" s="1314"/>
      <c r="BJ58" s="1314"/>
      <c r="BK58" s="1314"/>
      <c r="BL58" s="1314"/>
      <c r="BM58" s="1314"/>
      <c r="BN58" s="1314"/>
      <c r="BO58" s="1314"/>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609</v>
      </c>
    </row>
    <row r="64" spans="1:109">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5" t="s">
        <v>613</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603</v>
      </c>
    </row>
    <row r="72" spans="2:107">
      <c r="B72" s="397"/>
      <c r="G72" s="1308"/>
      <c r="H72" s="1308"/>
      <c r="I72" s="1308"/>
      <c r="J72" s="1308"/>
      <c r="K72" s="407"/>
      <c r="L72" s="407"/>
      <c r="M72" s="408"/>
      <c r="N72" s="4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556</v>
      </c>
      <c r="BQ72" s="1312"/>
      <c r="BR72" s="1312"/>
      <c r="BS72" s="1312"/>
      <c r="BT72" s="1312"/>
      <c r="BU72" s="1312"/>
      <c r="BV72" s="1312"/>
      <c r="BW72" s="1312"/>
      <c r="BX72" s="1312" t="s">
        <v>557</v>
      </c>
      <c r="BY72" s="1312"/>
      <c r="BZ72" s="1312"/>
      <c r="CA72" s="1312"/>
      <c r="CB72" s="1312"/>
      <c r="CC72" s="1312"/>
      <c r="CD72" s="1312"/>
      <c r="CE72" s="1312"/>
      <c r="CF72" s="1312" t="s">
        <v>558</v>
      </c>
      <c r="CG72" s="1312"/>
      <c r="CH72" s="1312"/>
      <c r="CI72" s="1312"/>
      <c r="CJ72" s="1312"/>
      <c r="CK72" s="1312"/>
      <c r="CL72" s="1312"/>
      <c r="CM72" s="1312"/>
      <c r="CN72" s="1312" t="s">
        <v>559</v>
      </c>
      <c r="CO72" s="1312"/>
      <c r="CP72" s="1312"/>
      <c r="CQ72" s="1312"/>
      <c r="CR72" s="1312"/>
      <c r="CS72" s="1312"/>
      <c r="CT72" s="1312"/>
      <c r="CU72" s="1312"/>
      <c r="CV72" s="1312" t="s">
        <v>560</v>
      </c>
      <c r="CW72" s="1312"/>
      <c r="CX72" s="1312"/>
      <c r="CY72" s="1312"/>
      <c r="CZ72" s="1312"/>
      <c r="DA72" s="1312"/>
      <c r="DB72" s="1312"/>
      <c r="DC72" s="1312"/>
    </row>
    <row r="73" spans="2:107">
      <c r="B73" s="397"/>
      <c r="G73" s="1325"/>
      <c r="H73" s="1325"/>
      <c r="I73" s="1325"/>
      <c r="J73" s="1325"/>
      <c r="K73" s="1328"/>
      <c r="L73" s="1328"/>
      <c r="M73" s="1328"/>
      <c r="N73" s="1328"/>
      <c r="AM73" s="406"/>
      <c r="AN73" s="1314" t="s">
        <v>604</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3">
        <v>76.3</v>
      </c>
      <c r="BQ73" s="1313"/>
      <c r="BR73" s="1313"/>
      <c r="BS73" s="1313"/>
      <c r="BT73" s="1313"/>
      <c r="BU73" s="1313"/>
      <c r="BV73" s="1313"/>
      <c r="BW73" s="1313"/>
      <c r="BX73" s="1313">
        <v>58.7</v>
      </c>
      <c r="BY73" s="1313"/>
      <c r="BZ73" s="1313"/>
      <c r="CA73" s="1313"/>
      <c r="CB73" s="1313"/>
      <c r="CC73" s="1313"/>
      <c r="CD73" s="1313"/>
      <c r="CE73" s="1313"/>
      <c r="CF73" s="1313">
        <v>37.799999999999997</v>
      </c>
      <c r="CG73" s="1313"/>
      <c r="CH73" s="1313"/>
      <c r="CI73" s="1313"/>
      <c r="CJ73" s="1313"/>
      <c r="CK73" s="1313"/>
      <c r="CL73" s="1313"/>
      <c r="CM73" s="1313"/>
      <c r="CN73" s="1313">
        <v>16.899999999999999</v>
      </c>
      <c r="CO73" s="1313"/>
      <c r="CP73" s="1313"/>
      <c r="CQ73" s="1313"/>
      <c r="CR73" s="1313"/>
      <c r="CS73" s="1313"/>
      <c r="CT73" s="1313"/>
      <c r="CU73" s="1313"/>
      <c r="CV73" s="1313">
        <v>16.8</v>
      </c>
      <c r="CW73" s="1313"/>
      <c r="CX73" s="1313"/>
      <c r="CY73" s="1313"/>
      <c r="CZ73" s="1313"/>
      <c r="DA73" s="1313"/>
      <c r="DB73" s="1313"/>
      <c r="DC73" s="1313"/>
    </row>
    <row r="74" spans="2:107">
      <c r="B74" s="397"/>
      <c r="G74" s="1325"/>
      <c r="H74" s="1325"/>
      <c r="I74" s="1325"/>
      <c r="J74" s="1325"/>
      <c r="K74" s="1328"/>
      <c r="L74" s="1328"/>
      <c r="M74" s="1328"/>
      <c r="N74" s="1328"/>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5"/>
      <c r="H75" s="1325"/>
      <c r="I75" s="1308"/>
      <c r="J75" s="1308"/>
      <c r="K75" s="1324"/>
      <c r="L75" s="1324"/>
      <c r="M75" s="1324"/>
      <c r="N75" s="1324"/>
      <c r="AM75" s="406"/>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3">
        <v>3</v>
      </c>
      <c r="BQ75" s="1313"/>
      <c r="BR75" s="1313"/>
      <c r="BS75" s="1313"/>
      <c r="BT75" s="1313"/>
      <c r="BU75" s="1313"/>
      <c r="BV75" s="1313"/>
      <c r="BW75" s="1313"/>
      <c r="BX75" s="1313">
        <v>3.1</v>
      </c>
      <c r="BY75" s="1313"/>
      <c r="BZ75" s="1313"/>
      <c r="CA75" s="1313"/>
      <c r="CB75" s="1313"/>
      <c r="CC75" s="1313"/>
      <c r="CD75" s="1313"/>
      <c r="CE75" s="1313"/>
      <c r="CF75" s="1313">
        <v>3.9</v>
      </c>
      <c r="CG75" s="1313"/>
      <c r="CH75" s="1313"/>
      <c r="CI75" s="1313"/>
      <c r="CJ75" s="1313"/>
      <c r="CK75" s="1313"/>
      <c r="CL75" s="1313"/>
      <c r="CM75" s="1313"/>
      <c r="CN75" s="1313">
        <v>4.3</v>
      </c>
      <c r="CO75" s="1313"/>
      <c r="CP75" s="1313"/>
      <c r="CQ75" s="1313"/>
      <c r="CR75" s="1313"/>
      <c r="CS75" s="1313"/>
      <c r="CT75" s="1313"/>
      <c r="CU75" s="1313"/>
      <c r="CV75" s="1313">
        <v>4.5</v>
      </c>
      <c r="CW75" s="1313"/>
      <c r="CX75" s="1313"/>
      <c r="CY75" s="1313"/>
      <c r="CZ75" s="1313"/>
      <c r="DA75" s="1313"/>
      <c r="DB75" s="1313"/>
      <c r="DC75" s="1313"/>
    </row>
    <row r="76" spans="2:107">
      <c r="B76" s="397"/>
      <c r="G76" s="1325"/>
      <c r="H76" s="1325"/>
      <c r="I76" s="1308"/>
      <c r="J76" s="1308"/>
      <c r="K76" s="1324"/>
      <c r="L76" s="1324"/>
      <c r="M76" s="1324"/>
      <c r="N76" s="1324"/>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08"/>
      <c r="H77" s="1308"/>
      <c r="I77" s="1308"/>
      <c r="J77" s="1308"/>
      <c r="K77" s="1328"/>
      <c r="L77" s="1328"/>
      <c r="M77" s="1328"/>
      <c r="N77" s="1328"/>
      <c r="AN77" s="1312" t="s">
        <v>607</v>
      </c>
      <c r="AO77" s="1312"/>
      <c r="AP77" s="1312"/>
      <c r="AQ77" s="1312"/>
      <c r="AR77" s="1312"/>
      <c r="AS77" s="1312"/>
      <c r="AT77" s="1312"/>
      <c r="AU77" s="1312"/>
      <c r="AV77" s="1312"/>
      <c r="AW77" s="1312"/>
      <c r="AX77" s="1312"/>
      <c r="AY77" s="1312"/>
      <c r="AZ77" s="1312"/>
      <c r="BA77" s="1312"/>
      <c r="BB77" s="1314" t="s">
        <v>605</v>
      </c>
      <c r="BC77" s="1314"/>
      <c r="BD77" s="1314"/>
      <c r="BE77" s="1314"/>
      <c r="BF77" s="1314"/>
      <c r="BG77" s="1314"/>
      <c r="BH77" s="1314"/>
      <c r="BI77" s="1314"/>
      <c r="BJ77" s="1314"/>
      <c r="BK77" s="1314"/>
      <c r="BL77" s="1314"/>
      <c r="BM77" s="1314"/>
      <c r="BN77" s="1314"/>
      <c r="BO77" s="1314"/>
      <c r="BP77" s="1313">
        <v>38.5</v>
      </c>
      <c r="BQ77" s="1313"/>
      <c r="BR77" s="1313"/>
      <c r="BS77" s="1313"/>
      <c r="BT77" s="1313"/>
      <c r="BU77" s="1313"/>
      <c r="BV77" s="1313"/>
      <c r="BW77" s="1313"/>
      <c r="BX77" s="1313">
        <v>32.799999999999997</v>
      </c>
      <c r="BY77" s="1313"/>
      <c r="BZ77" s="1313"/>
      <c r="CA77" s="1313"/>
      <c r="CB77" s="1313"/>
      <c r="CC77" s="1313"/>
      <c r="CD77" s="1313"/>
      <c r="CE77" s="1313"/>
      <c r="CF77" s="1313">
        <v>20.9</v>
      </c>
      <c r="CG77" s="1313"/>
      <c r="CH77" s="1313"/>
      <c r="CI77" s="1313"/>
      <c r="CJ77" s="1313"/>
      <c r="CK77" s="1313"/>
      <c r="CL77" s="1313"/>
      <c r="CM77" s="1313"/>
      <c r="CN77" s="1313">
        <v>21</v>
      </c>
      <c r="CO77" s="1313"/>
      <c r="CP77" s="1313"/>
      <c r="CQ77" s="1313"/>
      <c r="CR77" s="1313"/>
      <c r="CS77" s="1313"/>
      <c r="CT77" s="1313"/>
      <c r="CU77" s="1313"/>
      <c r="CV77" s="1313">
        <v>23.5</v>
      </c>
      <c r="CW77" s="1313"/>
      <c r="CX77" s="1313"/>
      <c r="CY77" s="1313"/>
      <c r="CZ77" s="1313"/>
      <c r="DA77" s="1313"/>
      <c r="DB77" s="1313"/>
      <c r="DC77" s="1313"/>
    </row>
    <row r="78" spans="2:107">
      <c r="B78" s="397"/>
      <c r="G78" s="1308"/>
      <c r="H78" s="1308"/>
      <c r="I78" s="1308"/>
      <c r="J78" s="1308"/>
      <c r="K78" s="1328"/>
      <c r="L78" s="1328"/>
      <c r="M78" s="1328"/>
      <c r="N78" s="1328"/>
      <c r="AN78" s="1312"/>
      <c r="AO78" s="1312"/>
      <c r="AP78" s="1312"/>
      <c r="AQ78" s="1312"/>
      <c r="AR78" s="1312"/>
      <c r="AS78" s="1312"/>
      <c r="AT78" s="1312"/>
      <c r="AU78" s="1312"/>
      <c r="AV78" s="1312"/>
      <c r="AW78" s="1312"/>
      <c r="AX78" s="1312"/>
      <c r="AY78" s="1312"/>
      <c r="AZ78" s="1312"/>
      <c r="BA78" s="1312"/>
      <c r="BB78" s="1314"/>
      <c r="BC78" s="1314"/>
      <c r="BD78" s="1314"/>
      <c r="BE78" s="1314"/>
      <c r="BF78" s="1314"/>
      <c r="BG78" s="1314"/>
      <c r="BH78" s="1314"/>
      <c r="BI78" s="1314"/>
      <c r="BJ78" s="1314"/>
      <c r="BK78" s="1314"/>
      <c r="BL78" s="1314"/>
      <c r="BM78" s="1314"/>
      <c r="BN78" s="1314"/>
      <c r="BO78" s="1314"/>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08"/>
      <c r="H79" s="1308"/>
      <c r="I79" s="1327"/>
      <c r="J79" s="1327"/>
      <c r="K79" s="1329"/>
      <c r="L79" s="1329"/>
      <c r="M79" s="1329"/>
      <c r="N79" s="1329"/>
      <c r="AN79" s="1312"/>
      <c r="AO79" s="1312"/>
      <c r="AP79" s="1312"/>
      <c r="AQ79" s="1312"/>
      <c r="AR79" s="1312"/>
      <c r="AS79" s="1312"/>
      <c r="AT79" s="1312"/>
      <c r="AU79" s="1312"/>
      <c r="AV79" s="1312"/>
      <c r="AW79" s="1312"/>
      <c r="AX79" s="1312"/>
      <c r="AY79" s="1312"/>
      <c r="AZ79" s="1312"/>
      <c r="BA79" s="1312"/>
      <c r="BB79" s="1314" t="s">
        <v>611</v>
      </c>
      <c r="BC79" s="1314"/>
      <c r="BD79" s="1314"/>
      <c r="BE79" s="1314"/>
      <c r="BF79" s="1314"/>
      <c r="BG79" s="1314"/>
      <c r="BH79" s="1314"/>
      <c r="BI79" s="1314"/>
      <c r="BJ79" s="1314"/>
      <c r="BK79" s="1314"/>
      <c r="BL79" s="1314"/>
      <c r="BM79" s="1314"/>
      <c r="BN79" s="1314"/>
      <c r="BO79" s="1314"/>
      <c r="BP79" s="1313">
        <v>9.1999999999999993</v>
      </c>
      <c r="BQ79" s="1313"/>
      <c r="BR79" s="1313"/>
      <c r="BS79" s="1313"/>
      <c r="BT79" s="1313"/>
      <c r="BU79" s="1313"/>
      <c r="BV79" s="1313"/>
      <c r="BW79" s="1313"/>
      <c r="BX79" s="1313">
        <v>9.1</v>
      </c>
      <c r="BY79" s="1313"/>
      <c r="BZ79" s="1313"/>
      <c r="CA79" s="1313"/>
      <c r="CB79" s="1313"/>
      <c r="CC79" s="1313"/>
      <c r="CD79" s="1313"/>
      <c r="CE79" s="1313"/>
      <c r="CF79" s="1313">
        <v>9.1</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c r="B80" s="397"/>
      <c r="G80" s="1308"/>
      <c r="H80" s="1308"/>
      <c r="I80" s="1327"/>
      <c r="J80" s="1327"/>
      <c r="K80" s="1329"/>
      <c r="L80" s="1329"/>
      <c r="M80" s="1329"/>
      <c r="N80" s="1329"/>
      <c r="AN80" s="1312"/>
      <c r="AO80" s="1312"/>
      <c r="AP80" s="1312"/>
      <c r="AQ80" s="1312"/>
      <c r="AR80" s="1312"/>
      <c r="AS80" s="1312"/>
      <c r="AT80" s="1312"/>
      <c r="AU80" s="1312"/>
      <c r="AV80" s="1312"/>
      <c r="AW80" s="1312"/>
      <c r="AX80" s="1312"/>
      <c r="AY80" s="1312"/>
      <c r="AZ80" s="1312"/>
      <c r="BA80" s="1312"/>
      <c r="BB80" s="1314"/>
      <c r="BC80" s="1314"/>
      <c r="BD80" s="1314"/>
      <c r="BE80" s="1314"/>
      <c r="BF80" s="1314"/>
      <c r="BG80" s="1314"/>
      <c r="BH80" s="1314"/>
      <c r="BI80" s="1314"/>
      <c r="BJ80" s="1314"/>
      <c r="BK80" s="1314"/>
      <c r="BL80" s="1314"/>
      <c r="BM80" s="1314"/>
      <c r="BN80" s="1314"/>
      <c r="BO80" s="1314"/>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ZT24q6zPpOmZ0OywwplJKE02ZoglBpx+x3emJ0FnuysEtoJAsgAFqTBwVoEioT9zceZdtsLjAt0XngwnFAPUzA==" saltValue="DnSzp9K972FB0nFg0sd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0" zoomScaleNormal="100" zoomScaleSheetLayoutView="70" workbookViewId="0">
      <selection activeCell="BI112" sqref="BI11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7nTKsZk3RCOV0X65coluPxBLXK8496rOyZL0O+9zE5omAjk+7SBmyslTJAAQYLjLna3OWXTEld4YSRO+2r1NZg==" saltValue="4MYMUQXuqXMwe0bx9HzTm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A110" sqref="A11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2jUhr54+u/ZwyEXA8EJhRL5OUSnqL33dXI8gW4TAsGvDIulb2UWATi9pF8cHf6pqVRcCODkLpiBuXMIR8Ij83w==" saltValue="ndEYEIQLtToiEBS37fwEw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553</v>
      </c>
      <c r="G2" s="157"/>
      <c r="H2" s="158"/>
    </row>
    <row r="3" spans="1:8">
      <c r="A3" s="154" t="s">
        <v>546</v>
      </c>
      <c r="B3" s="159"/>
      <c r="C3" s="160"/>
      <c r="D3" s="161">
        <v>272530</v>
      </c>
      <c r="E3" s="162"/>
      <c r="F3" s="163">
        <v>78903</v>
      </c>
      <c r="G3" s="164"/>
      <c r="H3" s="165"/>
    </row>
    <row r="4" spans="1:8">
      <c r="A4" s="166"/>
      <c r="B4" s="167"/>
      <c r="C4" s="168"/>
      <c r="D4" s="169">
        <v>150859</v>
      </c>
      <c r="E4" s="170"/>
      <c r="F4" s="171">
        <v>49201</v>
      </c>
      <c r="G4" s="172"/>
      <c r="H4" s="173"/>
    </row>
    <row r="5" spans="1:8">
      <c r="A5" s="154" t="s">
        <v>548</v>
      </c>
      <c r="B5" s="159"/>
      <c r="C5" s="160"/>
      <c r="D5" s="161">
        <v>278062</v>
      </c>
      <c r="E5" s="162"/>
      <c r="F5" s="163">
        <v>82993</v>
      </c>
      <c r="G5" s="164"/>
      <c r="H5" s="165"/>
    </row>
    <row r="6" spans="1:8">
      <c r="A6" s="166"/>
      <c r="B6" s="167"/>
      <c r="C6" s="168"/>
      <c r="D6" s="169">
        <v>56155</v>
      </c>
      <c r="E6" s="170"/>
      <c r="F6" s="171">
        <v>46787</v>
      </c>
      <c r="G6" s="172"/>
      <c r="H6" s="173"/>
    </row>
    <row r="7" spans="1:8">
      <c r="A7" s="154" t="s">
        <v>549</v>
      </c>
      <c r="B7" s="159"/>
      <c r="C7" s="160"/>
      <c r="D7" s="161">
        <v>269886</v>
      </c>
      <c r="E7" s="162"/>
      <c r="F7" s="163">
        <v>108252</v>
      </c>
      <c r="G7" s="164"/>
      <c r="H7" s="165"/>
    </row>
    <row r="8" spans="1:8">
      <c r="A8" s="166"/>
      <c r="B8" s="167"/>
      <c r="C8" s="168"/>
      <c r="D8" s="169">
        <v>39520</v>
      </c>
      <c r="E8" s="170"/>
      <c r="F8" s="171">
        <v>50321</v>
      </c>
      <c r="G8" s="172"/>
      <c r="H8" s="173"/>
    </row>
    <row r="9" spans="1:8">
      <c r="A9" s="154" t="s">
        <v>550</v>
      </c>
      <c r="B9" s="159"/>
      <c r="C9" s="160"/>
      <c r="D9" s="161">
        <v>206333</v>
      </c>
      <c r="E9" s="162"/>
      <c r="F9" s="163">
        <v>93492</v>
      </c>
      <c r="G9" s="164"/>
      <c r="H9" s="165"/>
    </row>
    <row r="10" spans="1:8">
      <c r="A10" s="166"/>
      <c r="B10" s="167"/>
      <c r="C10" s="168"/>
      <c r="D10" s="169">
        <v>44694</v>
      </c>
      <c r="E10" s="170"/>
      <c r="F10" s="171">
        <v>53316</v>
      </c>
      <c r="G10" s="172"/>
      <c r="H10" s="173"/>
    </row>
    <row r="11" spans="1:8">
      <c r="A11" s="154" t="s">
        <v>551</v>
      </c>
      <c r="B11" s="159"/>
      <c r="C11" s="160"/>
      <c r="D11" s="161">
        <v>170585</v>
      </c>
      <c r="E11" s="162"/>
      <c r="F11" s="163">
        <v>94796</v>
      </c>
      <c r="G11" s="164"/>
      <c r="H11" s="165"/>
    </row>
    <row r="12" spans="1:8">
      <c r="A12" s="166"/>
      <c r="B12" s="167"/>
      <c r="C12" s="174"/>
      <c r="D12" s="169">
        <v>41230</v>
      </c>
      <c r="E12" s="170"/>
      <c r="F12" s="171">
        <v>55781</v>
      </c>
      <c r="G12" s="172"/>
      <c r="H12" s="173"/>
    </row>
    <row r="13" spans="1:8">
      <c r="A13" s="154"/>
      <c r="B13" s="159"/>
      <c r="C13" s="175"/>
      <c r="D13" s="176">
        <v>239479</v>
      </c>
      <c r="E13" s="177"/>
      <c r="F13" s="178">
        <v>91687</v>
      </c>
      <c r="G13" s="179"/>
      <c r="H13" s="165"/>
    </row>
    <row r="14" spans="1:8">
      <c r="A14" s="166"/>
      <c r="B14" s="167"/>
      <c r="C14" s="168"/>
      <c r="D14" s="169">
        <v>66492</v>
      </c>
      <c r="E14" s="170"/>
      <c r="F14" s="171">
        <v>51081</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10.69</v>
      </c>
      <c r="C19" s="180">
        <f>ROUND(VALUE(SUBSTITUTE(実質収支比率等に係る経年分析!G$48,"▲","-")),2)</f>
        <v>6.92</v>
      </c>
      <c r="D19" s="180">
        <f>ROUND(VALUE(SUBSTITUTE(実質収支比率等に係る経年分析!H$48,"▲","-")),2)</f>
        <v>6.78</v>
      </c>
      <c r="E19" s="180">
        <f>ROUND(VALUE(SUBSTITUTE(実質収支比率等に係る経年分析!I$48,"▲","-")),2)</f>
        <v>11.75</v>
      </c>
      <c r="F19" s="180">
        <f>ROUND(VALUE(SUBSTITUTE(実質収支比率等に係る経年分析!J$48,"▲","-")),2)</f>
        <v>10.43</v>
      </c>
    </row>
    <row r="20" spans="1:11">
      <c r="A20" s="180" t="s">
        <v>54</v>
      </c>
      <c r="B20" s="180">
        <f>ROUND(VALUE(SUBSTITUTE(実質収支比率等に係る経年分析!F$47,"▲","-")),2)</f>
        <v>16.04</v>
      </c>
      <c r="C20" s="180">
        <f>ROUND(VALUE(SUBSTITUTE(実質収支比率等に係る経年分析!G$47,"▲","-")),2)</f>
        <v>32.17</v>
      </c>
      <c r="D20" s="180">
        <f>ROUND(VALUE(SUBSTITUTE(実質収支比率等に係る経年分析!H$47,"▲","-")),2)</f>
        <v>38.72</v>
      </c>
      <c r="E20" s="180">
        <f>ROUND(VALUE(SUBSTITUTE(実質収支比率等に係る経年分析!I$47,"▲","-")),2)</f>
        <v>34.36</v>
      </c>
      <c r="F20" s="180">
        <f>ROUND(VALUE(SUBSTITUTE(実質収支比率等に係る経年分析!J$47,"▲","-")),2)</f>
        <v>33.57</v>
      </c>
    </row>
    <row r="21" spans="1:11">
      <c r="A21" s="180" t="s">
        <v>55</v>
      </c>
      <c r="B21" s="180">
        <f>IF(ISNUMBER(VALUE(SUBSTITUTE(実質収支比率等に係る経年分析!F$49,"▲","-"))),ROUND(VALUE(SUBSTITUTE(実質収支比率等に係る経年分析!F$49,"▲","-")),2),NA())</f>
        <v>-4.4000000000000004</v>
      </c>
      <c r="C21" s="180">
        <f>IF(ISNUMBER(VALUE(SUBSTITUTE(実質収支比率等に係る経年分析!G$49,"▲","-"))),ROUND(VALUE(SUBSTITUTE(実質収支比率等に係る経年分析!G$49,"▲","-")),2),NA())</f>
        <v>6.66</v>
      </c>
      <c r="D21" s="180">
        <f>IF(ISNUMBER(VALUE(SUBSTITUTE(実質収支比率等に係る経年分析!H$49,"▲","-"))),ROUND(VALUE(SUBSTITUTE(実質収支比率等に係る経年分析!H$49,"▲","-")),2),NA())</f>
        <v>2.96</v>
      </c>
      <c r="E21" s="180">
        <f>IF(ISNUMBER(VALUE(SUBSTITUTE(実質収支比率等に係る経年分析!I$49,"▲","-"))),ROUND(VALUE(SUBSTITUTE(実質収支比率等に係る経年分析!I$49,"▲","-")),2),NA())</f>
        <v>-2.65</v>
      </c>
      <c r="F21" s="180">
        <f>IF(ISNUMBER(VALUE(SUBSTITUTE(実質収支比率等に係る経年分析!J$49,"▲","-"))),ROUND(VALUE(SUBSTITUTE(実質収支比率等に係る経年分析!J$49,"▲","-")),2),NA())</f>
        <v>-5</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川俣町国民健康保険（施設勘定）特別会計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川俣町後期高齢者医療特別会計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川俣町簡易水道事業特別会計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2.2599999999999998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川俣町介護保険特別会計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c r="A33" s="181" t="str">
        <f>IF(連結実質赤字比率に係る赤字・黒字の構成分析!C$37="",NA(),連結実質赤字比率に係る赤字・黒字の構成分析!C$37)</f>
        <v>川俣町国民健康保険（事業勘定）特別会計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2.15</v>
      </c>
    </row>
    <row r="34" spans="1:16">
      <c r="A34" s="181" t="str">
        <f>IF(連結実質赤字比率に係る赤字・黒字の構成分析!C$36="",NA(),連結実質赤字比率に係る赤字・黒字の構成分析!C$36)</f>
        <v>川俣町水道事業会計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7.22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10.43</v>
      </c>
    </row>
    <row r="36" spans="1:16">
      <c r="A36" s="181" t="str">
        <f>IF(連結実質赤字比率に係る赤字・黒字の構成分析!C$34="",NA(),連結実質赤字比率に係る赤字・黒字の構成分析!C$34)</f>
        <v>川俣町工業団地造成事業特別会計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19.350000000000001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16.41</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425</v>
      </c>
      <c r="E42" s="182"/>
      <c r="F42" s="182"/>
      <c r="G42" s="182">
        <f>'実質公債費比率（分子）の構造'!L$52</f>
        <v>419</v>
      </c>
      <c r="H42" s="182"/>
      <c r="I42" s="182"/>
      <c r="J42" s="182">
        <f>'実質公債費比率（分子）の構造'!M$52</f>
        <v>407</v>
      </c>
      <c r="K42" s="182"/>
      <c r="L42" s="182"/>
      <c r="M42" s="182">
        <f>'実質公債費比率（分子）の構造'!N$52</f>
        <v>404</v>
      </c>
      <c r="N42" s="182"/>
      <c r="O42" s="182"/>
      <c r="P42" s="182">
        <f>'実質公債費比率（分子）の構造'!O$52</f>
        <v>454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41</v>
      </c>
      <c r="C44" s="182"/>
      <c r="D44" s="182"/>
      <c r="E44" s="182">
        <f>'実質公債費比率（分子）の構造'!L$50</f>
        <v>41</v>
      </c>
      <c r="F44" s="182"/>
      <c r="G44" s="182"/>
      <c r="H44" s="182">
        <f>'実質公債費比率（分子）の構造'!M$50</f>
        <v>29</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24</v>
      </c>
      <c r="C45" s="182"/>
      <c r="D45" s="182"/>
      <c r="E45" s="182">
        <f>'実質公債費比率（分子）の構造'!L$49</f>
        <v>33</v>
      </c>
      <c r="F45" s="182"/>
      <c r="G45" s="182"/>
      <c r="H45" s="182">
        <f>'実質公債費比率（分子）の構造'!M$49</f>
        <v>37</v>
      </c>
      <c r="I45" s="182"/>
      <c r="J45" s="182"/>
      <c r="K45" s="182">
        <f>'実質公債費比率（分子）の構造'!N$49</f>
        <v>37</v>
      </c>
      <c r="L45" s="182"/>
      <c r="M45" s="182"/>
      <c r="N45" s="182">
        <f>'実質公債費比率（分子）の構造'!O$49</f>
        <v>37</v>
      </c>
      <c r="O45" s="182"/>
      <c r="P45" s="182"/>
    </row>
    <row r="46" spans="1:16">
      <c r="A46" s="182" t="s">
        <v>66</v>
      </c>
      <c r="B46" s="182">
        <f>'実質公債費比率（分子）の構造'!K$48</f>
        <v>26</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f>'実質公債費比率（分子）の構造'!O$48</f>
        <v>13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460</v>
      </c>
      <c r="C49" s="182"/>
      <c r="D49" s="182"/>
      <c r="E49" s="182">
        <f>'実質公債費比率（分子）の構造'!L$45</f>
        <v>490</v>
      </c>
      <c r="F49" s="182"/>
      <c r="G49" s="182"/>
      <c r="H49" s="182">
        <f>'実質公債費比率（分子）の構造'!M$45</f>
        <v>505</v>
      </c>
      <c r="I49" s="182"/>
      <c r="J49" s="182"/>
      <c r="K49" s="182">
        <f>'実質公債費比率（分子）の構造'!N$45</f>
        <v>538</v>
      </c>
      <c r="L49" s="182"/>
      <c r="M49" s="182"/>
      <c r="N49" s="182">
        <f>'実質公債費比率（分子）の構造'!O$45</f>
        <v>582</v>
      </c>
      <c r="O49" s="182"/>
      <c r="P49" s="182"/>
    </row>
    <row r="50" spans="1:16">
      <c r="A50" s="182" t="s">
        <v>70</v>
      </c>
      <c r="B50" s="182" t="e">
        <f>NA()</f>
        <v>#N/A</v>
      </c>
      <c r="C50" s="182">
        <f>IF(ISNUMBER('実質公債費比率（分子）の構造'!K$53),'実質公債費比率（分子）の構造'!K$53,NA())</f>
        <v>126</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165</v>
      </c>
      <c r="J50" s="182" t="e">
        <f>NA()</f>
        <v>#N/A</v>
      </c>
      <c r="K50" s="182" t="e">
        <f>NA()</f>
        <v>#N/A</v>
      </c>
      <c r="L50" s="182">
        <f>IF(ISNUMBER('実質公債費比率（分子）の構造'!N$53),'実質公債費比率（分子）の構造'!N$53,NA())</f>
        <v>172</v>
      </c>
      <c r="M50" s="182" t="e">
        <f>NA()</f>
        <v>#N/A</v>
      </c>
      <c r="N50" s="182" t="e">
        <f>NA()</f>
        <v>#N/A</v>
      </c>
      <c r="O50" s="182">
        <f>IF(ISNUMBER('実質公債費比率（分子）の構造'!O$53),'実質公債費比率（分子）の構造'!O$53,NA())</f>
        <v>178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3862</v>
      </c>
      <c r="E56" s="181"/>
      <c r="F56" s="181"/>
      <c r="G56" s="181">
        <f>'将来負担比率（分子）の構造'!J$52</f>
        <v>3823</v>
      </c>
      <c r="H56" s="181"/>
      <c r="I56" s="181"/>
      <c r="J56" s="181">
        <f>'将来負担比率（分子）の構造'!K$52</f>
        <v>4166</v>
      </c>
      <c r="K56" s="181"/>
      <c r="L56" s="181"/>
      <c r="M56" s="181">
        <f>'将来負担比率（分子）の構造'!L$52</f>
        <v>5343</v>
      </c>
      <c r="N56" s="181"/>
      <c r="O56" s="181"/>
      <c r="P56" s="181">
        <f>'将来負担比率（分子）の構造'!M$52</f>
        <v>6038</v>
      </c>
    </row>
    <row r="57" spans="1:16">
      <c r="A57" s="181" t="s">
        <v>41</v>
      </c>
      <c r="B57" s="181"/>
      <c r="C57" s="181"/>
      <c r="D57" s="181">
        <f>'将来負担比率（分子）の構造'!I$51</f>
        <v>76</v>
      </c>
      <c r="E57" s="181"/>
      <c r="F57" s="181"/>
      <c r="G57" s="181">
        <f>'将来負担比率（分子）の構造'!J$51</f>
        <v>61</v>
      </c>
      <c r="H57" s="181"/>
      <c r="I57" s="181"/>
      <c r="J57" s="181">
        <f>'将来負担比率（分子）の構造'!K$51</f>
        <v>46</v>
      </c>
      <c r="K57" s="181"/>
      <c r="L57" s="181"/>
      <c r="M57" s="181">
        <f>'将来負担比率（分子）の構造'!L$51</f>
        <v>35</v>
      </c>
      <c r="N57" s="181"/>
      <c r="O57" s="181"/>
      <c r="P57" s="181">
        <f>'将来負担比率（分子）の構造'!M$51</f>
        <v>28</v>
      </c>
    </row>
    <row r="58" spans="1:16">
      <c r="A58" s="181" t="s">
        <v>40</v>
      </c>
      <c r="B58" s="181"/>
      <c r="C58" s="181"/>
      <c r="D58" s="181">
        <f>'将来負担比率（分子）の構造'!I$50</f>
        <v>1343</v>
      </c>
      <c r="E58" s="181"/>
      <c r="F58" s="181"/>
      <c r="G58" s="181">
        <f>'将来負担比率（分子）の構造'!J$50</f>
        <v>1978</v>
      </c>
      <c r="H58" s="181"/>
      <c r="I58" s="181"/>
      <c r="J58" s="181">
        <f>'将来負担比率（分子）の構造'!K$50</f>
        <v>2319</v>
      </c>
      <c r="K58" s="181"/>
      <c r="L58" s="181"/>
      <c r="M58" s="181">
        <f>'将来負担比率（分子）の構造'!L$50</f>
        <v>2173</v>
      </c>
      <c r="N58" s="181"/>
      <c r="O58" s="181"/>
      <c r="P58" s="181">
        <f>'将来負担比率（分子）の構造'!M$50</f>
        <v>2375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1086</v>
      </c>
      <c r="C62" s="181"/>
      <c r="D62" s="181"/>
      <c r="E62" s="181">
        <f>'将来負担比率（分子）の構造'!J$45</f>
        <v>942</v>
      </c>
      <c r="F62" s="181"/>
      <c r="G62" s="181"/>
      <c r="H62" s="181">
        <f>'将来負担比率（分子）の構造'!K$45</f>
        <v>861</v>
      </c>
      <c r="I62" s="181"/>
      <c r="J62" s="181"/>
      <c r="K62" s="181">
        <f>'将来負担比率（分子）の構造'!L$45</f>
        <v>840</v>
      </c>
      <c r="L62" s="181"/>
      <c r="M62" s="181"/>
      <c r="N62" s="181">
        <f>'将来負担比率（分子）の構造'!M$45</f>
        <v>886</v>
      </c>
      <c r="O62" s="181"/>
      <c r="P62" s="181"/>
    </row>
    <row r="63" spans="1:16">
      <c r="A63" s="181" t="s">
        <v>33</v>
      </c>
      <c r="B63" s="181">
        <f>'将来負担比率（分子）の構造'!I$44</f>
        <v>350</v>
      </c>
      <c r="C63" s="181"/>
      <c r="D63" s="181"/>
      <c r="E63" s="181">
        <f>'将来負担比率（分子）の構造'!J$44</f>
        <v>318</v>
      </c>
      <c r="F63" s="181"/>
      <c r="G63" s="181"/>
      <c r="H63" s="181">
        <f>'将来負担比率（分子）の構造'!K$44</f>
        <v>286</v>
      </c>
      <c r="I63" s="181"/>
      <c r="J63" s="181"/>
      <c r="K63" s="181">
        <f>'将来負担比率（分子）の構造'!L$44</f>
        <v>255</v>
      </c>
      <c r="L63" s="181"/>
      <c r="M63" s="181"/>
      <c r="N63" s="181">
        <f>'将来負担比率（分子）の構造'!M$44</f>
        <v>249</v>
      </c>
      <c r="O63" s="181"/>
      <c r="P63" s="181"/>
    </row>
    <row r="64" spans="1:16">
      <c r="A64" s="181" t="s">
        <v>32</v>
      </c>
      <c r="B64" s="181">
        <f>'将来負担比率（分子）の構造'!I$43</f>
        <v>162</v>
      </c>
      <c r="C64" s="181"/>
      <c r="D64" s="181"/>
      <c r="E64" s="181">
        <f>'将来負担比率（分子）の構造'!J$43</f>
        <v>89</v>
      </c>
      <c r="F64" s="181"/>
      <c r="G64" s="181"/>
      <c r="H64" s="181">
        <f>'将来負担比率（分子）の構造'!K$43</f>
        <v>79</v>
      </c>
      <c r="I64" s="181"/>
      <c r="J64" s="181"/>
      <c r="K64" s="181">
        <f>'将来負担比率（分子）の構造'!L$43</f>
        <v>15</v>
      </c>
      <c r="L64" s="181"/>
      <c r="M64" s="181"/>
      <c r="N64" s="181">
        <f>'将来負担比率（分子）の構造'!M$43</f>
        <v>64</v>
      </c>
      <c r="O64" s="181"/>
      <c r="P64" s="181"/>
    </row>
    <row r="65" spans="1:16">
      <c r="A65" s="181" t="s">
        <v>31</v>
      </c>
      <c r="B65" s="181">
        <f>'将来負担比率（分子）の構造'!I$42</f>
        <v>13</v>
      </c>
      <c r="C65" s="181"/>
      <c r="D65" s="181"/>
      <c r="E65" s="181">
        <f>'将来負担比率（分子）の構造'!J$42</f>
        <v>6</v>
      </c>
      <c r="F65" s="181"/>
      <c r="G65" s="181"/>
      <c r="H65" s="181">
        <f>'将来負担比率（分子）の構造'!K$42</f>
        <v>6</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6511</v>
      </c>
      <c r="C66" s="181"/>
      <c r="D66" s="181"/>
      <c r="E66" s="181">
        <f>'将来負担比率（分子）の構造'!J$41</f>
        <v>6667</v>
      </c>
      <c r="F66" s="181"/>
      <c r="G66" s="181"/>
      <c r="H66" s="181">
        <f>'将来負担比率（分子）の構造'!K$41</f>
        <v>6696</v>
      </c>
      <c r="I66" s="181"/>
      <c r="J66" s="181"/>
      <c r="K66" s="181">
        <f>'将来負担比率（分子）の構造'!L$41</f>
        <v>7071</v>
      </c>
      <c r="L66" s="181"/>
      <c r="M66" s="181"/>
      <c r="N66" s="181">
        <f>'将来負担比率（分子）の構造'!M$41</f>
        <v>7899</v>
      </c>
      <c r="O66" s="181"/>
      <c r="P66" s="181"/>
    </row>
    <row r="67" spans="1:16">
      <c r="A67" s="181" t="s">
        <v>74</v>
      </c>
      <c r="B67" s="181" t="e">
        <f>NA()</f>
        <v>#N/A</v>
      </c>
      <c r="C67" s="181">
        <f>IF(ISNUMBER('将来負担比率（分子）の構造'!I$53), IF('将来負担比率（分子）の構造'!I$53 &lt; 0, 0, '将来負担比率（分子）の構造'!I$53), NA())</f>
        <v>2840</v>
      </c>
      <c r="D67" s="181" t="e">
        <f>NA()</f>
        <v>#N/A</v>
      </c>
      <c r="E67" s="181" t="e">
        <f>NA()</f>
        <v>#N/A</v>
      </c>
      <c r="F67" s="181">
        <f>IF(ISNUMBER('将来負担比率（分子）の構造'!J$53), IF('将来負担比率（分子）の構造'!J$53 &lt; 0, 0, '将来負担比率（分子）の構造'!J$53), NA())</f>
        <v>2161</v>
      </c>
      <c r="G67" s="181" t="e">
        <f>NA()</f>
        <v>#N/A</v>
      </c>
      <c r="H67" s="181" t="e">
        <f>NA()</f>
        <v>#N/A</v>
      </c>
      <c r="I67" s="181">
        <f>IF(ISNUMBER('将来負担比率（分子）の構造'!K$53), IF('将来負担比率（分子）の構造'!K$53 &lt; 0, 0, '将来負担比率（分子）の構造'!K$53), NA())</f>
        <v>1396</v>
      </c>
      <c r="J67" s="181" t="e">
        <f>NA()</f>
        <v>#N/A</v>
      </c>
      <c r="K67" s="181" t="e">
        <f>NA()</f>
        <v>#N/A</v>
      </c>
      <c r="L67" s="181">
        <f>IF(ISNUMBER('将来負担比率（分子）の構造'!L$53), IF('将来負担比率（分子）の構造'!L$53 &lt; 0, 0, '将来負担比率（分子）の構造'!L$53), NA())</f>
        <v>629</v>
      </c>
      <c r="M67" s="181" t="e">
        <f>NA()</f>
        <v>#N/A</v>
      </c>
      <c r="N67" s="181" t="e">
        <f>NA()</f>
        <v>#N/A</v>
      </c>
      <c r="O67" s="181">
        <f>IF(ISNUMBER('将来負担比率（分子）の構造'!M$53), IF('将来負担比率（分子）の構造'!M$53 &lt; 0, 0, '将来負担比率（分子）の構造'!M$53), NA())</f>
        <v>657</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1580</v>
      </c>
      <c r="C72" s="185">
        <f>基金残高に係る経年分析!G55</f>
        <v>1406</v>
      </c>
      <c r="D72" s="185">
        <f>基金残高に係る経年分析!H55</f>
        <v>1457</v>
      </c>
    </row>
    <row r="73" spans="1:16">
      <c r="A73" s="184" t="s">
        <v>77</v>
      </c>
      <c r="B73" s="185">
        <f>基金残高に係る経年分析!F56</f>
        <v>0</v>
      </c>
      <c r="C73" s="185">
        <f>基金残高に係る経年分析!G56</f>
        <v>0</v>
      </c>
      <c r="D73" s="185">
        <f>基金残高に係る経年分析!H56</f>
        <v>0</v>
      </c>
    </row>
    <row r="74" spans="1:16">
      <c r="A74" s="184" t="s">
        <v>78</v>
      </c>
      <c r="B74" s="185">
        <f>基金残高に係る経年分析!F57</f>
        <v>940</v>
      </c>
      <c r="C74" s="185">
        <f>基金残高に係る経年分析!G57</f>
        <v>747</v>
      </c>
      <c r="D74" s="185">
        <f>基金残高に係る経年分析!H57</f>
        <v>457</v>
      </c>
    </row>
  </sheetData>
  <sheetProtection algorithmName="SHA-512" hashValue="ZIaVIV7ljs/DVWc1Vlr7qycbRSWRZLHkElpmQqEp6g4JZb8yrtSHpH70zsu3X894IGeQQA1lG6Js4m6qkYTTUw==" saltValue="HvMWTmChV/9d+jIiL0w8r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226</v>
      </c>
      <c r="C5" s="672"/>
      <c r="D5" s="672"/>
      <c r="E5" s="672"/>
      <c r="F5" s="672"/>
      <c r="G5" s="672"/>
      <c r="H5" s="672"/>
      <c r="I5" s="672"/>
      <c r="J5" s="672"/>
      <c r="K5" s="672"/>
      <c r="L5" s="672"/>
      <c r="M5" s="672"/>
      <c r="N5" s="672"/>
      <c r="O5" s="672"/>
      <c r="P5" s="672"/>
      <c r="Q5" s="673"/>
      <c r="R5" s="674">
        <v>1240287</v>
      </c>
      <c r="S5" s="675"/>
      <c r="T5" s="675"/>
      <c r="U5" s="675"/>
      <c r="V5" s="675"/>
      <c r="W5" s="675"/>
      <c r="X5" s="675"/>
      <c r="Y5" s="676"/>
      <c r="Z5" s="677">
        <v>10.5</v>
      </c>
      <c r="AA5" s="677"/>
      <c r="AB5" s="677"/>
      <c r="AC5" s="677"/>
      <c r="AD5" s="678">
        <v>1240287</v>
      </c>
      <c r="AE5" s="678"/>
      <c r="AF5" s="678"/>
      <c r="AG5" s="678"/>
      <c r="AH5" s="678"/>
      <c r="AI5" s="678"/>
      <c r="AJ5" s="678"/>
      <c r="AK5" s="678"/>
      <c r="AL5" s="679">
        <v>30</v>
      </c>
      <c r="AM5" s="680"/>
      <c r="AN5" s="680"/>
      <c r="AO5" s="681"/>
      <c r="AP5" s="671" t="s">
        <v>227</v>
      </c>
      <c r="AQ5" s="672"/>
      <c r="AR5" s="672"/>
      <c r="AS5" s="672"/>
      <c r="AT5" s="672"/>
      <c r="AU5" s="672"/>
      <c r="AV5" s="672"/>
      <c r="AW5" s="672"/>
      <c r="AX5" s="672"/>
      <c r="AY5" s="672"/>
      <c r="AZ5" s="672"/>
      <c r="BA5" s="672"/>
      <c r="BB5" s="672"/>
      <c r="BC5" s="672"/>
      <c r="BD5" s="672"/>
      <c r="BE5" s="672"/>
      <c r="BF5" s="673"/>
      <c r="BG5" s="685">
        <v>1240287</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c r="B6" s="682" t="s">
        <v>232</v>
      </c>
      <c r="C6" s="683"/>
      <c r="D6" s="683"/>
      <c r="E6" s="683"/>
      <c r="F6" s="683"/>
      <c r="G6" s="683"/>
      <c r="H6" s="683"/>
      <c r="I6" s="683"/>
      <c r="J6" s="683"/>
      <c r="K6" s="683"/>
      <c r="L6" s="683"/>
      <c r="M6" s="683"/>
      <c r="N6" s="683"/>
      <c r="O6" s="683"/>
      <c r="P6" s="683"/>
      <c r="Q6" s="684"/>
      <c r="R6" s="685">
        <v>86637</v>
      </c>
      <c r="S6" s="686"/>
      <c r="T6" s="686"/>
      <c r="U6" s="686"/>
      <c r="V6" s="686"/>
      <c r="W6" s="686"/>
      <c r="X6" s="686"/>
      <c r="Y6" s="687"/>
      <c r="Z6" s="688">
        <v>0.7</v>
      </c>
      <c r="AA6" s="688"/>
      <c r="AB6" s="688"/>
      <c r="AC6" s="688"/>
      <c r="AD6" s="689">
        <v>86637</v>
      </c>
      <c r="AE6" s="689"/>
      <c r="AF6" s="689"/>
      <c r="AG6" s="689"/>
      <c r="AH6" s="689"/>
      <c r="AI6" s="689"/>
      <c r="AJ6" s="689"/>
      <c r="AK6" s="689"/>
      <c r="AL6" s="690">
        <v>2.1</v>
      </c>
      <c r="AM6" s="691"/>
      <c r="AN6" s="691"/>
      <c r="AO6" s="692"/>
      <c r="AP6" s="682" t="s">
        <v>233</v>
      </c>
      <c r="AQ6" s="683"/>
      <c r="AR6" s="683"/>
      <c r="AS6" s="683"/>
      <c r="AT6" s="683"/>
      <c r="AU6" s="683"/>
      <c r="AV6" s="683"/>
      <c r="AW6" s="683"/>
      <c r="AX6" s="683"/>
      <c r="AY6" s="683"/>
      <c r="AZ6" s="683"/>
      <c r="BA6" s="683"/>
      <c r="BB6" s="683"/>
      <c r="BC6" s="683"/>
      <c r="BD6" s="683"/>
      <c r="BE6" s="683"/>
      <c r="BF6" s="684"/>
      <c r="BG6" s="685">
        <v>1240287</v>
      </c>
      <c r="BH6" s="686"/>
      <c r="BI6" s="686"/>
      <c r="BJ6" s="686"/>
      <c r="BK6" s="686"/>
      <c r="BL6" s="686"/>
      <c r="BM6" s="686"/>
      <c r="BN6" s="687"/>
      <c r="BO6" s="688">
        <v>100</v>
      </c>
      <c r="BP6" s="688"/>
      <c r="BQ6" s="688"/>
      <c r="BR6" s="688"/>
      <c r="BS6" s="689" t="s">
        <v>228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91846</v>
      </c>
      <c r="CS6" s="686"/>
      <c r="CT6" s="686"/>
      <c r="CU6" s="686"/>
      <c r="CV6" s="686"/>
      <c r="CW6" s="686"/>
      <c r="CX6" s="686"/>
      <c r="CY6" s="687"/>
      <c r="CZ6" s="679">
        <v>0.8</v>
      </c>
      <c r="DA6" s="680"/>
      <c r="DB6" s="680"/>
      <c r="DC6" s="699"/>
      <c r="DD6" s="694" t="s">
        <v>128</v>
      </c>
      <c r="DE6" s="686"/>
      <c r="DF6" s="686"/>
      <c r="DG6" s="686"/>
      <c r="DH6" s="686"/>
      <c r="DI6" s="686"/>
      <c r="DJ6" s="686"/>
      <c r="DK6" s="686"/>
      <c r="DL6" s="686"/>
      <c r="DM6" s="686"/>
      <c r="DN6" s="686"/>
      <c r="DO6" s="686"/>
      <c r="DP6" s="687"/>
      <c r="DQ6" s="694">
        <v>91846</v>
      </c>
      <c r="DR6" s="686"/>
      <c r="DS6" s="686"/>
      <c r="DT6" s="686"/>
      <c r="DU6" s="686"/>
      <c r="DV6" s="686"/>
      <c r="DW6" s="686"/>
      <c r="DX6" s="686"/>
      <c r="DY6" s="686"/>
      <c r="DZ6" s="686"/>
      <c r="EA6" s="686"/>
      <c r="EB6" s="686"/>
      <c r="EC6" s="695"/>
    </row>
    <row r="7" spans="2:143" ht="11.25" customHeight="1">
      <c r="B7" s="682" t="s">
        <v>235</v>
      </c>
      <c r="C7" s="683"/>
      <c r="D7" s="683"/>
      <c r="E7" s="683"/>
      <c r="F7" s="683"/>
      <c r="G7" s="683"/>
      <c r="H7" s="683"/>
      <c r="I7" s="683"/>
      <c r="J7" s="683"/>
      <c r="K7" s="683"/>
      <c r="L7" s="683"/>
      <c r="M7" s="683"/>
      <c r="N7" s="683"/>
      <c r="O7" s="683"/>
      <c r="P7" s="683"/>
      <c r="Q7" s="684"/>
      <c r="R7" s="685">
        <v>991</v>
      </c>
      <c r="S7" s="686"/>
      <c r="T7" s="686"/>
      <c r="U7" s="686"/>
      <c r="V7" s="686"/>
      <c r="W7" s="686"/>
      <c r="X7" s="686"/>
      <c r="Y7" s="687"/>
      <c r="Z7" s="688">
        <v>0</v>
      </c>
      <c r="AA7" s="688"/>
      <c r="AB7" s="688"/>
      <c r="AC7" s="688"/>
      <c r="AD7" s="689">
        <v>991</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550056</v>
      </c>
      <c r="BH7" s="686"/>
      <c r="BI7" s="686"/>
      <c r="BJ7" s="686"/>
      <c r="BK7" s="686"/>
      <c r="BL7" s="686"/>
      <c r="BM7" s="686"/>
      <c r="BN7" s="687"/>
      <c r="BO7" s="688">
        <v>44.3</v>
      </c>
      <c r="BP7" s="688"/>
      <c r="BQ7" s="688"/>
      <c r="BR7" s="688"/>
      <c r="BS7" s="689" t="s">
        <v>228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1238791</v>
      </c>
      <c r="CS7" s="686"/>
      <c r="CT7" s="686"/>
      <c r="CU7" s="686"/>
      <c r="CV7" s="686"/>
      <c r="CW7" s="686"/>
      <c r="CX7" s="686"/>
      <c r="CY7" s="687"/>
      <c r="CZ7" s="688">
        <v>11.2</v>
      </c>
      <c r="DA7" s="688"/>
      <c r="DB7" s="688"/>
      <c r="DC7" s="688"/>
      <c r="DD7" s="694">
        <v>42478</v>
      </c>
      <c r="DE7" s="686"/>
      <c r="DF7" s="686"/>
      <c r="DG7" s="686"/>
      <c r="DH7" s="686"/>
      <c r="DI7" s="686"/>
      <c r="DJ7" s="686"/>
      <c r="DK7" s="686"/>
      <c r="DL7" s="686"/>
      <c r="DM7" s="686"/>
      <c r="DN7" s="686"/>
      <c r="DO7" s="686"/>
      <c r="DP7" s="687"/>
      <c r="DQ7" s="694">
        <v>749617</v>
      </c>
      <c r="DR7" s="686"/>
      <c r="DS7" s="686"/>
      <c r="DT7" s="686"/>
      <c r="DU7" s="686"/>
      <c r="DV7" s="686"/>
      <c r="DW7" s="686"/>
      <c r="DX7" s="686"/>
      <c r="DY7" s="686"/>
      <c r="DZ7" s="686"/>
      <c r="EA7" s="686"/>
      <c r="EB7" s="686"/>
      <c r="EC7" s="695"/>
    </row>
    <row r="8" spans="2:143" ht="11.25" customHeight="1">
      <c r="B8" s="682" t="s">
        <v>238</v>
      </c>
      <c r="C8" s="683"/>
      <c r="D8" s="683"/>
      <c r="E8" s="683"/>
      <c r="F8" s="683"/>
      <c r="G8" s="683"/>
      <c r="H8" s="683"/>
      <c r="I8" s="683"/>
      <c r="J8" s="683"/>
      <c r="K8" s="683"/>
      <c r="L8" s="683"/>
      <c r="M8" s="683"/>
      <c r="N8" s="683"/>
      <c r="O8" s="683"/>
      <c r="P8" s="683"/>
      <c r="Q8" s="684"/>
      <c r="R8" s="685">
        <v>3373</v>
      </c>
      <c r="S8" s="686"/>
      <c r="T8" s="686"/>
      <c r="U8" s="686"/>
      <c r="V8" s="686"/>
      <c r="W8" s="686"/>
      <c r="X8" s="686"/>
      <c r="Y8" s="687"/>
      <c r="Z8" s="688">
        <v>0</v>
      </c>
      <c r="AA8" s="688"/>
      <c r="AB8" s="688"/>
      <c r="AC8" s="688"/>
      <c r="AD8" s="689">
        <v>3373</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21611</v>
      </c>
      <c r="BH8" s="686"/>
      <c r="BI8" s="686"/>
      <c r="BJ8" s="686"/>
      <c r="BK8" s="686"/>
      <c r="BL8" s="686"/>
      <c r="BM8" s="686"/>
      <c r="BN8" s="687"/>
      <c r="BO8" s="688">
        <v>1.7</v>
      </c>
      <c r="BP8" s="688"/>
      <c r="BQ8" s="688"/>
      <c r="BR8" s="688"/>
      <c r="BS8" s="694" t="s">
        <v>228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3687122</v>
      </c>
      <c r="CS8" s="686"/>
      <c r="CT8" s="686"/>
      <c r="CU8" s="686"/>
      <c r="CV8" s="686"/>
      <c r="CW8" s="686"/>
      <c r="CX8" s="686"/>
      <c r="CY8" s="687"/>
      <c r="CZ8" s="688">
        <v>33.299999999999997</v>
      </c>
      <c r="DA8" s="688"/>
      <c r="DB8" s="688"/>
      <c r="DC8" s="688"/>
      <c r="DD8" s="694">
        <v>249456</v>
      </c>
      <c r="DE8" s="686"/>
      <c r="DF8" s="686"/>
      <c r="DG8" s="686"/>
      <c r="DH8" s="686"/>
      <c r="DI8" s="686"/>
      <c r="DJ8" s="686"/>
      <c r="DK8" s="686"/>
      <c r="DL8" s="686"/>
      <c r="DM8" s="686"/>
      <c r="DN8" s="686"/>
      <c r="DO8" s="686"/>
      <c r="DP8" s="687"/>
      <c r="DQ8" s="694">
        <v>1245007</v>
      </c>
      <c r="DR8" s="686"/>
      <c r="DS8" s="686"/>
      <c r="DT8" s="686"/>
      <c r="DU8" s="686"/>
      <c r="DV8" s="686"/>
      <c r="DW8" s="686"/>
      <c r="DX8" s="686"/>
      <c r="DY8" s="686"/>
      <c r="DZ8" s="686"/>
      <c r="EA8" s="686"/>
      <c r="EB8" s="686"/>
      <c r="EC8" s="695"/>
    </row>
    <row r="9" spans="2:143" ht="11.25" customHeight="1">
      <c r="B9" s="682" t="s">
        <v>241</v>
      </c>
      <c r="C9" s="683"/>
      <c r="D9" s="683"/>
      <c r="E9" s="683"/>
      <c r="F9" s="683"/>
      <c r="G9" s="683"/>
      <c r="H9" s="683"/>
      <c r="I9" s="683"/>
      <c r="J9" s="683"/>
      <c r="K9" s="683"/>
      <c r="L9" s="683"/>
      <c r="M9" s="683"/>
      <c r="N9" s="683"/>
      <c r="O9" s="683"/>
      <c r="P9" s="683"/>
      <c r="Q9" s="684"/>
      <c r="R9" s="685">
        <v>3820</v>
      </c>
      <c r="S9" s="686"/>
      <c r="T9" s="686"/>
      <c r="U9" s="686"/>
      <c r="V9" s="686"/>
      <c r="W9" s="686"/>
      <c r="X9" s="686"/>
      <c r="Y9" s="687"/>
      <c r="Z9" s="688">
        <v>0</v>
      </c>
      <c r="AA9" s="688"/>
      <c r="AB9" s="688"/>
      <c r="AC9" s="688"/>
      <c r="AD9" s="689">
        <v>3820</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469542</v>
      </c>
      <c r="BH9" s="686"/>
      <c r="BI9" s="686"/>
      <c r="BJ9" s="686"/>
      <c r="BK9" s="686"/>
      <c r="BL9" s="686"/>
      <c r="BM9" s="686"/>
      <c r="BN9" s="687"/>
      <c r="BO9" s="688">
        <v>37.9</v>
      </c>
      <c r="BP9" s="688"/>
      <c r="BQ9" s="688"/>
      <c r="BR9" s="688"/>
      <c r="BS9" s="694" t="s">
        <v>228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410568</v>
      </c>
      <c r="CS9" s="686"/>
      <c r="CT9" s="686"/>
      <c r="CU9" s="686"/>
      <c r="CV9" s="686"/>
      <c r="CW9" s="686"/>
      <c r="CX9" s="686"/>
      <c r="CY9" s="687"/>
      <c r="CZ9" s="688">
        <v>3.7</v>
      </c>
      <c r="DA9" s="688"/>
      <c r="DB9" s="688"/>
      <c r="DC9" s="688"/>
      <c r="DD9" s="694">
        <v>27036</v>
      </c>
      <c r="DE9" s="686"/>
      <c r="DF9" s="686"/>
      <c r="DG9" s="686"/>
      <c r="DH9" s="686"/>
      <c r="DI9" s="686"/>
      <c r="DJ9" s="686"/>
      <c r="DK9" s="686"/>
      <c r="DL9" s="686"/>
      <c r="DM9" s="686"/>
      <c r="DN9" s="686"/>
      <c r="DO9" s="686"/>
      <c r="DP9" s="687"/>
      <c r="DQ9" s="694">
        <v>363704</v>
      </c>
      <c r="DR9" s="686"/>
      <c r="DS9" s="686"/>
      <c r="DT9" s="686"/>
      <c r="DU9" s="686"/>
      <c r="DV9" s="686"/>
      <c r="DW9" s="686"/>
      <c r="DX9" s="686"/>
      <c r="DY9" s="686"/>
      <c r="DZ9" s="686"/>
      <c r="EA9" s="686"/>
      <c r="EB9" s="686"/>
      <c r="EC9" s="695"/>
    </row>
    <row r="10" spans="2:143" ht="11.25" customHeight="1">
      <c r="B10" s="682" t="s">
        <v>244</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32768</v>
      </c>
      <c r="BH10" s="686"/>
      <c r="BI10" s="686"/>
      <c r="BJ10" s="686"/>
      <c r="BK10" s="686"/>
      <c r="BL10" s="686"/>
      <c r="BM10" s="686"/>
      <c r="BN10" s="687"/>
      <c r="BO10" s="688">
        <v>2.6</v>
      </c>
      <c r="BP10" s="688"/>
      <c r="BQ10" s="688"/>
      <c r="BR10" s="688"/>
      <c r="BS10" s="694" t="s">
        <v>128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74327</v>
      </c>
      <c r="CS10" s="686"/>
      <c r="CT10" s="686"/>
      <c r="CU10" s="686"/>
      <c r="CV10" s="686"/>
      <c r="CW10" s="686"/>
      <c r="CX10" s="686"/>
      <c r="CY10" s="687"/>
      <c r="CZ10" s="688">
        <v>0.7</v>
      </c>
      <c r="DA10" s="688"/>
      <c r="DB10" s="688"/>
      <c r="DC10" s="688"/>
      <c r="DD10" s="694" t="s">
        <v>228</v>
      </c>
      <c r="DE10" s="686"/>
      <c r="DF10" s="686"/>
      <c r="DG10" s="686"/>
      <c r="DH10" s="686"/>
      <c r="DI10" s="686"/>
      <c r="DJ10" s="686"/>
      <c r="DK10" s="686"/>
      <c r="DL10" s="686"/>
      <c r="DM10" s="686"/>
      <c r="DN10" s="686"/>
      <c r="DO10" s="686"/>
      <c r="DP10" s="687"/>
      <c r="DQ10" s="694">
        <v>3142</v>
      </c>
      <c r="DR10" s="686"/>
      <c r="DS10" s="686"/>
      <c r="DT10" s="686"/>
      <c r="DU10" s="686"/>
      <c r="DV10" s="686"/>
      <c r="DW10" s="686"/>
      <c r="DX10" s="686"/>
      <c r="DY10" s="686"/>
      <c r="DZ10" s="686"/>
      <c r="EA10" s="686"/>
      <c r="EB10" s="686"/>
      <c r="EC10" s="695"/>
    </row>
    <row r="11" spans="2:143" ht="11.25" customHeight="1">
      <c r="B11" s="682" t="s">
        <v>247</v>
      </c>
      <c r="C11" s="683"/>
      <c r="D11" s="683"/>
      <c r="E11" s="683"/>
      <c r="F11" s="683"/>
      <c r="G11" s="683"/>
      <c r="H11" s="683"/>
      <c r="I11" s="683"/>
      <c r="J11" s="683"/>
      <c r="K11" s="683"/>
      <c r="L11" s="683"/>
      <c r="M11" s="683"/>
      <c r="N11" s="683"/>
      <c r="O11" s="683"/>
      <c r="P11" s="683"/>
      <c r="Q11" s="684"/>
      <c r="R11" s="685">
        <v>319985</v>
      </c>
      <c r="S11" s="686"/>
      <c r="T11" s="686"/>
      <c r="U11" s="686"/>
      <c r="V11" s="686"/>
      <c r="W11" s="686"/>
      <c r="X11" s="686"/>
      <c r="Y11" s="687"/>
      <c r="Z11" s="690">
        <v>2.7</v>
      </c>
      <c r="AA11" s="691"/>
      <c r="AB11" s="691"/>
      <c r="AC11" s="703"/>
      <c r="AD11" s="694">
        <v>319985</v>
      </c>
      <c r="AE11" s="686"/>
      <c r="AF11" s="686"/>
      <c r="AG11" s="686"/>
      <c r="AH11" s="686"/>
      <c r="AI11" s="686"/>
      <c r="AJ11" s="686"/>
      <c r="AK11" s="687"/>
      <c r="AL11" s="690">
        <v>7.7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26135</v>
      </c>
      <c r="BH11" s="686"/>
      <c r="BI11" s="686"/>
      <c r="BJ11" s="686"/>
      <c r="BK11" s="686"/>
      <c r="BL11" s="686"/>
      <c r="BM11" s="686"/>
      <c r="BN11" s="687"/>
      <c r="BO11" s="688">
        <v>2.1</v>
      </c>
      <c r="BP11" s="688"/>
      <c r="BQ11" s="688"/>
      <c r="BR11" s="688"/>
      <c r="BS11" s="694" t="s">
        <v>128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1055581</v>
      </c>
      <c r="CS11" s="686"/>
      <c r="CT11" s="686"/>
      <c r="CU11" s="686"/>
      <c r="CV11" s="686"/>
      <c r="CW11" s="686"/>
      <c r="CX11" s="686"/>
      <c r="CY11" s="687"/>
      <c r="CZ11" s="688">
        <v>9.5</v>
      </c>
      <c r="DA11" s="688"/>
      <c r="DB11" s="688"/>
      <c r="DC11" s="688"/>
      <c r="DD11" s="694">
        <v>655826</v>
      </c>
      <c r="DE11" s="686"/>
      <c r="DF11" s="686"/>
      <c r="DG11" s="686"/>
      <c r="DH11" s="686"/>
      <c r="DI11" s="686"/>
      <c r="DJ11" s="686"/>
      <c r="DK11" s="686"/>
      <c r="DL11" s="686"/>
      <c r="DM11" s="686"/>
      <c r="DN11" s="686"/>
      <c r="DO11" s="686"/>
      <c r="DP11" s="687"/>
      <c r="DQ11" s="694">
        <v>425341</v>
      </c>
      <c r="DR11" s="686"/>
      <c r="DS11" s="686"/>
      <c r="DT11" s="686"/>
      <c r="DU11" s="686"/>
      <c r="DV11" s="686"/>
      <c r="DW11" s="686"/>
      <c r="DX11" s="686"/>
      <c r="DY11" s="686"/>
      <c r="DZ11" s="686"/>
      <c r="EA11" s="686"/>
      <c r="EB11" s="686"/>
      <c r="EC11" s="695"/>
    </row>
    <row r="12" spans="2:143" ht="11.25" customHeight="1">
      <c r="B12" s="682" t="s">
        <v>250</v>
      </c>
      <c r="C12" s="683"/>
      <c r="D12" s="683"/>
      <c r="E12" s="683"/>
      <c r="F12" s="683"/>
      <c r="G12" s="683"/>
      <c r="H12" s="683"/>
      <c r="I12" s="683"/>
      <c r="J12" s="683"/>
      <c r="K12" s="683"/>
      <c r="L12" s="683"/>
      <c r="M12" s="683"/>
      <c r="N12" s="683"/>
      <c r="O12" s="683"/>
      <c r="P12" s="683"/>
      <c r="Q12" s="684"/>
      <c r="R12" s="685" t="s">
        <v>228</v>
      </c>
      <c r="S12" s="686"/>
      <c r="T12" s="686"/>
      <c r="U12" s="686"/>
      <c r="V12" s="686"/>
      <c r="W12" s="686"/>
      <c r="X12" s="686"/>
      <c r="Y12" s="687"/>
      <c r="Z12" s="688" t="s">
        <v>228</v>
      </c>
      <c r="AA12" s="688"/>
      <c r="AB12" s="688"/>
      <c r="AC12" s="688"/>
      <c r="AD12" s="689" t="s">
        <v>228</v>
      </c>
      <c r="AE12" s="689"/>
      <c r="AF12" s="689"/>
      <c r="AG12" s="689"/>
      <c r="AH12" s="689"/>
      <c r="AI12" s="689"/>
      <c r="AJ12" s="689"/>
      <c r="AK12" s="689"/>
      <c r="AL12" s="690" t="s">
        <v>228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554924</v>
      </c>
      <c r="BH12" s="686"/>
      <c r="BI12" s="686"/>
      <c r="BJ12" s="686"/>
      <c r="BK12" s="686"/>
      <c r="BL12" s="686"/>
      <c r="BM12" s="686"/>
      <c r="BN12" s="687"/>
      <c r="BO12" s="688">
        <v>44.7</v>
      </c>
      <c r="BP12" s="688"/>
      <c r="BQ12" s="688"/>
      <c r="BR12" s="688"/>
      <c r="BS12" s="694" t="s">
        <v>228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601901</v>
      </c>
      <c r="CS12" s="686"/>
      <c r="CT12" s="686"/>
      <c r="CU12" s="686"/>
      <c r="CV12" s="686"/>
      <c r="CW12" s="686"/>
      <c r="CX12" s="686"/>
      <c r="CY12" s="687"/>
      <c r="CZ12" s="688">
        <v>5.4</v>
      </c>
      <c r="DA12" s="688"/>
      <c r="DB12" s="688"/>
      <c r="DC12" s="688"/>
      <c r="DD12" s="694">
        <v>279826</v>
      </c>
      <c r="DE12" s="686"/>
      <c r="DF12" s="686"/>
      <c r="DG12" s="686"/>
      <c r="DH12" s="686"/>
      <c r="DI12" s="686"/>
      <c r="DJ12" s="686"/>
      <c r="DK12" s="686"/>
      <c r="DL12" s="686"/>
      <c r="DM12" s="686"/>
      <c r="DN12" s="686"/>
      <c r="DO12" s="686"/>
      <c r="DP12" s="687"/>
      <c r="DQ12" s="694">
        <v>212926</v>
      </c>
      <c r="DR12" s="686"/>
      <c r="DS12" s="686"/>
      <c r="DT12" s="686"/>
      <c r="DU12" s="686"/>
      <c r="DV12" s="686"/>
      <c r="DW12" s="686"/>
      <c r="DX12" s="686"/>
      <c r="DY12" s="686"/>
      <c r="DZ12" s="686"/>
      <c r="EA12" s="686"/>
      <c r="EB12" s="686"/>
      <c r="EC12" s="695"/>
    </row>
    <row r="13" spans="2:143" ht="11.25" customHeight="1">
      <c r="B13" s="682" t="s">
        <v>253</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552195</v>
      </c>
      <c r="BH13" s="686"/>
      <c r="BI13" s="686"/>
      <c r="BJ13" s="686"/>
      <c r="BK13" s="686"/>
      <c r="BL13" s="686"/>
      <c r="BM13" s="686"/>
      <c r="BN13" s="687"/>
      <c r="BO13" s="688">
        <v>44.5</v>
      </c>
      <c r="BP13" s="688"/>
      <c r="BQ13" s="688"/>
      <c r="BR13" s="688"/>
      <c r="BS13" s="694" t="s">
        <v>228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523799</v>
      </c>
      <c r="CS13" s="686"/>
      <c r="CT13" s="686"/>
      <c r="CU13" s="686"/>
      <c r="CV13" s="686"/>
      <c r="CW13" s="686"/>
      <c r="CX13" s="686"/>
      <c r="CY13" s="687"/>
      <c r="CZ13" s="688">
        <v>4.7</v>
      </c>
      <c r="DA13" s="688"/>
      <c r="DB13" s="688"/>
      <c r="DC13" s="688"/>
      <c r="DD13" s="694">
        <v>355743</v>
      </c>
      <c r="DE13" s="686"/>
      <c r="DF13" s="686"/>
      <c r="DG13" s="686"/>
      <c r="DH13" s="686"/>
      <c r="DI13" s="686"/>
      <c r="DJ13" s="686"/>
      <c r="DK13" s="686"/>
      <c r="DL13" s="686"/>
      <c r="DM13" s="686"/>
      <c r="DN13" s="686"/>
      <c r="DO13" s="686"/>
      <c r="DP13" s="687"/>
      <c r="DQ13" s="694">
        <v>210618</v>
      </c>
      <c r="DR13" s="686"/>
      <c r="DS13" s="686"/>
      <c r="DT13" s="686"/>
      <c r="DU13" s="686"/>
      <c r="DV13" s="686"/>
      <c r="DW13" s="686"/>
      <c r="DX13" s="686"/>
      <c r="DY13" s="686"/>
      <c r="DZ13" s="686"/>
      <c r="EA13" s="686"/>
      <c r="EB13" s="686"/>
      <c r="EC13" s="695"/>
    </row>
    <row r="14" spans="2:143" ht="11.25" customHeight="1">
      <c r="B14" s="682" t="s">
        <v>256</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51537</v>
      </c>
      <c r="BH14" s="686"/>
      <c r="BI14" s="686"/>
      <c r="BJ14" s="686"/>
      <c r="BK14" s="686"/>
      <c r="BL14" s="686"/>
      <c r="BM14" s="686"/>
      <c r="BN14" s="687"/>
      <c r="BO14" s="688">
        <v>4.2</v>
      </c>
      <c r="BP14" s="688"/>
      <c r="BQ14" s="688"/>
      <c r="BR14" s="688"/>
      <c r="BS14" s="694" t="s">
        <v>228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373447</v>
      </c>
      <c r="CS14" s="686"/>
      <c r="CT14" s="686"/>
      <c r="CU14" s="686"/>
      <c r="CV14" s="686"/>
      <c r="CW14" s="686"/>
      <c r="CX14" s="686"/>
      <c r="CY14" s="687"/>
      <c r="CZ14" s="688">
        <v>3.4</v>
      </c>
      <c r="DA14" s="688"/>
      <c r="DB14" s="688"/>
      <c r="DC14" s="688"/>
      <c r="DD14" s="694">
        <v>15025</v>
      </c>
      <c r="DE14" s="686"/>
      <c r="DF14" s="686"/>
      <c r="DG14" s="686"/>
      <c r="DH14" s="686"/>
      <c r="DI14" s="686"/>
      <c r="DJ14" s="686"/>
      <c r="DK14" s="686"/>
      <c r="DL14" s="686"/>
      <c r="DM14" s="686"/>
      <c r="DN14" s="686"/>
      <c r="DO14" s="686"/>
      <c r="DP14" s="687"/>
      <c r="DQ14" s="694">
        <v>365204</v>
      </c>
      <c r="DR14" s="686"/>
      <c r="DS14" s="686"/>
      <c r="DT14" s="686"/>
      <c r="DU14" s="686"/>
      <c r="DV14" s="686"/>
      <c r="DW14" s="686"/>
      <c r="DX14" s="686"/>
      <c r="DY14" s="686"/>
      <c r="DZ14" s="686"/>
      <c r="EA14" s="686"/>
      <c r="EB14" s="686"/>
      <c r="EC14" s="695"/>
    </row>
    <row r="15" spans="2:143" ht="11.25" customHeight="1">
      <c r="B15" s="682" t="s">
        <v>259</v>
      </c>
      <c r="C15" s="683"/>
      <c r="D15" s="683"/>
      <c r="E15" s="683"/>
      <c r="F15" s="683"/>
      <c r="G15" s="683"/>
      <c r="H15" s="683"/>
      <c r="I15" s="683"/>
      <c r="J15" s="683"/>
      <c r="K15" s="683"/>
      <c r="L15" s="683"/>
      <c r="M15" s="683"/>
      <c r="N15" s="683"/>
      <c r="O15" s="683"/>
      <c r="P15" s="683"/>
      <c r="Q15" s="684"/>
      <c r="R15" s="685" t="s">
        <v>228</v>
      </c>
      <c r="S15" s="686"/>
      <c r="T15" s="686"/>
      <c r="U15" s="686"/>
      <c r="V15" s="686"/>
      <c r="W15" s="686"/>
      <c r="X15" s="686"/>
      <c r="Y15" s="687"/>
      <c r="Z15" s="688" t="s">
        <v>228</v>
      </c>
      <c r="AA15" s="688"/>
      <c r="AB15" s="688"/>
      <c r="AC15" s="688"/>
      <c r="AD15" s="689" t="s">
        <v>128</v>
      </c>
      <c r="AE15" s="689"/>
      <c r="AF15" s="689"/>
      <c r="AG15" s="689"/>
      <c r="AH15" s="689"/>
      <c r="AI15" s="689"/>
      <c r="AJ15" s="689"/>
      <c r="AK15" s="689"/>
      <c r="AL15" s="690" t="s">
        <v>228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83770</v>
      </c>
      <c r="BH15" s="686"/>
      <c r="BI15" s="686"/>
      <c r="BJ15" s="686"/>
      <c r="BK15" s="686"/>
      <c r="BL15" s="686"/>
      <c r="BM15" s="686"/>
      <c r="BN15" s="687"/>
      <c r="BO15" s="688">
        <v>6.8</v>
      </c>
      <c r="BP15" s="688"/>
      <c r="BQ15" s="688"/>
      <c r="BR15" s="688"/>
      <c r="BS15" s="694" t="s">
        <v>128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1262459</v>
      </c>
      <c r="CS15" s="686"/>
      <c r="CT15" s="686"/>
      <c r="CU15" s="686"/>
      <c r="CV15" s="686"/>
      <c r="CW15" s="686"/>
      <c r="CX15" s="686"/>
      <c r="CY15" s="687"/>
      <c r="CZ15" s="688">
        <v>11.4</v>
      </c>
      <c r="DA15" s="688"/>
      <c r="DB15" s="688"/>
      <c r="DC15" s="688"/>
      <c r="DD15" s="694">
        <v>529439</v>
      </c>
      <c r="DE15" s="686"/>
      <c r="DF15" s="686"/>
      <c r="DG15" s="686"/>
      <c r="DH15" s="686"/>
      <c r="DI15" s="686"/>
      <c r="DJ15" s="686"/>
      <c r="DK15" s="686"/>
      <c r="DL15" s="686"/>
      <c r="DM15" s="686"/>
      <c r="DN15" s="686"/>
      <c r="DO15" s="686"/>
      <c r="DP15" s="687"/>
      <c r="DQ15" s="694">
        <v>780664</v>
      </c>
      <c r="DR15" s="686"/>
      <c r="DS15" s="686"/>
      <c r="DT15" s="686"/>
      <c r="DU15" s="686"/>
      <c r="DV15" s="686"/>
      <c r="DW15" s="686"/>
      <c r="DX15" s="686"/>
      <c r="DY15" s="686"/>
      <c r="DZ15" s="686"/>
      <c r="EA15" s="686"/>
      <c r="EB15" s="686"/>
      <c r="EC15" s="695"/>
    </row>
    <row r="16" spans="2:143" ht="11.25" customHeight="1">
      <c r="B16" s="682" t="s">
        <v>262</v>
      </c>
      <c r="C16" s="683"/>
      <c r="D16" s="683"/>
      <c r="E16" s="683"/>
      <c r="F16" s="683"/>
      <c r="G16" s="683"/>
      <c r="H16" s="683"/>
      <c r="I16" s="683"/>
      <c r="J16" s="683"/>
      <c r="K16" s="683"/>
      <c r="L16" s="683"/>
      <c r="M16" s="683"/>
      <c r="N16" s="683"/>
      <c r="O16" s="683"/>
      <c r="P16" s="683"/>
      <c r="Q16" s="684"/>
      <c r="R16" s="685">
        <v>4973</v>
      </c>
      <c r="S16" s="686"/>
      <c r="T16" s="686"/>
      <c r="U16" s="686"/>
      <c r="V16" s="686"/>
      <c r="W16" s="686"/>
      <c r="X16" s="686"/>
      <c r="Y16" s="687"/>
      <c r="Z16" s="688">
        <v>0</v>
      </c>
      <c r="AA16" s="688"/>
      <c r="AB16" s="688"/>
      <c r="AC16" s="688"/>
      <c r="AD16" s="689">
        <v>4973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1159324</v>
      </c>
      <c r="CS16" s="686"/>
      <c r="CT16" s="686"/>
      <c r="CU16" s="686"/>
      <c r="CV16" s="686"/>
      <c r="CW16" s="686"/>
      <c r="CX16" s="686"/>
      <c r="CY16" s="687"/>
      <c r="CZ16" s="688">
        <v>10.5</v>
      </c>
      <c r="DA16" s="688"/>
      <c r="DB16" s="688"/>
      <c r="DC16" s="688"/>
      <c r="DD16" s="694" t="s">
        <v>228</v>
      </c>
      <c r="DE16" s="686"/>
      <c r="DF16" s="686"/>
      <c r="DG16" s="686"/>
      <c r="DH16" s="686"/>
      <c r="DI16" s="686"/>
      <c r="DJ16" s="686"/>
      <c r="DK16" s="686"/>
      <c r="DL16" s="686"/>
      <c r="DM16" s="686"/>
      <c r="DN16" s="686"/>
      <c r="DO16" s="686"/>
      <c r="DP16" s="687"/>
      <c r="DQ16" s="694">
        <v>202426</v>
      </c>
      <c r="DR16" s="686"/>
      <c r="DS16" s="686"/>
      <c r="DT16" s="686"/>
      <c r="DU16" s="686"/>
      <c r="DV16" s="686"/>
      <c r="DW16" s="686"/>
      <c r="DX16" s="686"/>
      <c r="DY16" s="686"/>
      <c r="DZ16" s="686"/>
      <c r="EA16" s="686"/>
      <c r="EB16" s="686"/>
      <c r="EC16" s="695"/>
    </row>
    <row r="17" spans="2:133" ht="11.25" customHeight="1">
      <c r="B17" s="682" t="s">
        <v>265</v>
      </c>
      <c r="C17" s="683"/>
      <c r="D17" s="683"/>
      <c r="E17" s="683"/>
      <c r="F17" s="683"/>
      <c r="G17" s="683"/>
      <c r="H17" s="683"/>
      <c r="I17" s="683"/>
      <c r="J17" s="683"/>
      <c r="K17" s="683"/>
      <c r="L17" s="683"/>
      <c r="M17" s="683"/>
      <c r="N17" s="683"/>
      <c r="O17" s="683"/>
      <c r="P17" s="683"/>
      <c r="Q17" s="684"/>
      <c r="R17" s="685">
        <v>10311</v>
      </c>
      <c r="S17" s="686"/>
      <c r="T17" s="686"/>
      <c r="U17" s="686"/>
      <c r="V17" s="686"/>
      <c r="W17" s="686"/>
      <c r="X17" s="686"/>
      <c r="Y17" s="687"/>
      <c r="Z17" s="688">
        <v>0.1</v>
      </c>
      <c r="AA17" s="688"/>
      <c r="AB17" s="688"/>
      <c r="AC17" s="688"/>
      <c r="AD17" s="689">
        <v>10311</v>
      </c>
      <c r="AE17" s="689"/>
      <c r="AF17" s="689"/>
      <c r="AG17" s="689"/>
      <c r="AH17" s="689"/>
      <c r="AI17" s="689"/>
      <c r="AJ17" s="689"/>
      <c r="AK17" s="689"/>
      <c r="AL17" s="690">
        <v>0.2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228</v>
      </c>
      <c r="BP17" s="688"/>
      <c r="BQ17" s="688"/>
      <c r="BR17" s="688"/>
      <c r="BS17" s="694" t="s">
        <v>228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581994</v>
      </c>
      <c r="CS17" s="686"/>
      <c r="CT17" s="686"/>
      <c r="CU17" s="686"/>
      <c r="CV17" s="686"/>
      <c r="CW17" s="686"/>
      <c r="CX17" s="686"/>
      <c r="CY17" s="687"/>
      <c r="CZ17" s="688">
        <v>5.3</v>
      </c>
      <c r="DA17" s="688"/>
      <c r="DB17" s="688"/>
      <c r="DC17" s="688"/>
      <c r="DD17" s="694" t="s">
        <v>228</v>
      </c>
      <c r="DE17" s="686"/>
      <c r="DF17" s="686"/>
      <c r="DG17" s="686"/>
      <c r="DH17" s="686"/>
      <c r="DI17" s="686"/>
      <c r="DJ17" s="686"/>
      <c r="DK17" s="686"/>
      <c r="DL17" s="686"/>
      <c r="DM17" s="686"/>
      <c r="DN17" s="686"/>
      <c r="DO17" s="686"/>
      <c r="DP17" s="687"/>
      <c r="DQ17" s="694">
        <v>570305</v>
      </c>
      <c r="DR17" s="686"/>
      <c r="DS17" s="686"/>
      <c r="DT17" s="686"/>
      <c r="DU17" s="686"/>
      <c r="DV17" s="686"/>
      <c r="DW17" s="686"/>
      <c r="DX17" s="686"/>
      <c r="DY17" s="686"/>
      <c r="DZ17" s="686"/>
      <c r="EA17" s="686"/>
      <c r="EB17" s="686"/>
      <c r="EC17" s="695"/>
    </row>
    <row r="18" spans="2:133" ht="11.25" customHeight="1">
      <c r="B18" s="682" t="s">
        <v>268</v>
      </c>
      <c r="C18" s="683"/>
      <c r="D18" s="683"/>
      <c r="E18" s="683"/>
      <c r="F18" s="683"/>
      <c r="G18" s="683"/>
      <c r="H18" s="683"/>
      <c r="I18" s="683"/>
      <c r="J18" s="683"/>
      <c r="K18" s="683"/>
      <c r="L18" s="683"/>
      <c r="M18" s="683"/>
      <c r="N18" s="683"/>
      <c r="O18" s="683"/>
      <c r="P18" s="683"/>
      <c r="Q18" s="684"/>
      <c r="R18" s="685">
        <v>7749</v>
      </c>
      <c r="S18" s="686"/>
      <c r="T18" s="686"/>
      <c r="U18" s="686"/>
      <c r="V18" s="686"/>
      <c r="W18" s="686"/>
      <c r="X18" s="686"/>
      <c r="Y18" s="687"/>
      <c r="Z18" s="688">
        <v>0.1</v>
      </c>
      <c r="AA18" s="688"/>
      <c r="AB18" s="688"/>
      <c r="AC18" s="688"/>
      <c r="AD18" s="689">
        <v>7749</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228</v>
      </c>
      <c r="BP18" s="688"/>
      <c r="BQ18" s="688"/>
      <c r="BR18" s="688"/>
      <c r="BS18" s="694" t="s">
        <v>228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128</v>
      </c>
      <c r="DA18" s="688"/>
      <c r="DB18" s="688"/>
      <c r="DC18" s="688"/>
      <c r="DD18" s="694" t="s">
        <v>228</v>
      </c>
      <c r="DE18" s="686"/>
      <c r="DF18" s="686"/>
      <c r="DG18" s="686"/>
      <c r="DH18" s="686"/>
      <c r="DI18" s="686"/>
      <c r="DJ18" s="686"/>
      <c r="DK18" s="686"/>
      <c r="DL18" s="686"/>
      <c r="DM18" s="686"/>
      <c r="DN18" s="686"/>
      <c r="DO18" s="686"/>
      <c r="DP18" s="687"/>
      <c r="DQ18" s="694" t="s">
        <v>228</v>
      </c>
      <c r="DR18" s="686"/>
      <c r="DS18" s="686"/>
      <c r="DT18" s="686"/>
      <c r="DU18" s="686"/>
      <c r="DV18" s="686"/>
      <c r="DW18" s="686"/>
      <c r="DX18" s="686"/>
      <c r="DY18" s="686"/>
      <c r="DZ18" s="686"/>
      <c r="EA18" s="686"/>
      <c r="EB18" s="686"/>
      <c r="EC18" s="695"/>
    </row>
    <row r="19" spans="2:133" ht="11.25" customHeight="1">
      <c r="B19" s="682" t="s">
        <v>271</v>
      </c>
      <c r="C19" s="683"/>
      <c r="D19" s="683"/>
      <c r="E19" s="683"/>
      <c r="F19" s="683"/>
      <c r="G19" s="683"/>
      <c r="H19" s="683"/>
      <c r="I19" s="683"/>
      <c r="J19" s="683"/>
      <c r="K19" s="683"/>
      <c r="L19" s="683"/>
      <c r="M19" s="683"/>
      <c r="N19" s="683"/>
      <c r="O19" s="683"/>
      <c r="P19" s="683"/>
      <c r="Q19" s="684"/>
      <c r="R19" s="685">
        <v>7749</v>
      </c>
      <c r="S19" s="686"/>
      <c r="T19" s="686"/>
      <c r="U19" s="686"/>
      <c r="V19" s="686"/>
      <c r="W19" s="686"/>
      <c r="X19" s="686"/>
      <c r="Y19" s="687"/>
      <c r="Z19" s="688">
        <v>0.1</v>
      </c>
      <c r="AA19" s="688"/>
      <c r="AB19" s="688"/>
      <c r="AC19" s="688"/>
      <c r="AD19" s="689">
        <v>7749</v>
      </c>
      <c r="AE19" s="689"/>
      <c r="AF19" s="689"/>
      <c r="AG19" s="689"/>
      <c r="AH19" s="689"/>
      <c r="AI19" s="689"/>
      <c r="AJ19" s="689"/>
      <c r="AK19" s="689"/>
      <c r="AL19" s="690">
        <v>0.2</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128</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c r="B20" s="682" t="s">
        <v>274</v>
      </c>
      <c r="C20" s="683"/>
      <c r="D20" s="683"/>
      <c r="E20" s="683"/>
      <c r="F20" s="683"/>
      <c r="G20" s="683"/>
      <c r="H20" s="683"/>
      <c r="I20" s="683"/>
      <c r="J20" s="683"/>
      <c r="K20" s="683"/>
      <c r="L20" s="683"/>
      <c r="M20" s="683"/>
      <c r="N20" s="683"/>
      <c r="O20" s="683"/>
      <c r="P20" s="683"/>
      <c r="Q20" s="684"/>
      <c r="R20" s="685" t="s">
        <v>228</v>
      </c>
      <c r="S20" s="686"/>
      <c r="T20" s="686"/>
      <c r="U20" s="686"/>
      <c r="V20" s="686"/>
      <c r="W20" s="686"/>
      <c r="X20" s="686"/>
      <c r="Y20" s="687"/>
      <c r="Z20" s="688" t="s">
        <v>228</v>
      </c>
      <c r="AA20" s="688"/>
      <c r="AB20" s="688"/>
      <c r="AC20" s="688"/>
      <c r="AD20" s="689" t="s">
        <v>128</v>
      </c>
      <c r="AE20" s="689"/>
      <c r="AF20" s="689"/>
      <c r="AG20" s="689"/>
      <c r="AH20" s="689"/>
      <c r="AI20" s="689"/>
      <c r="AJ20" s="689"/>
      <c r="AK20" s="689"/>
      <c r="AL20" s="690" t="s">
        <v>128</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228</v>
      </c>
      <c r="BH20" s="686"/>
      <c r="BI20" s="686"/>
      <c r="BJ20" s="686"/>
      <c r="BK20" s="686"/>
      <c r="BL20" s="686"/>
      <c r="BM20" s="686"/>
      <c r="BN20" s="687"/>
      <c r="BO20" s="688" t="s">
        <v>228</v>
      </c>
      <c r="BP20" s="688"/>
      <c r="BQ20" s="688"/>
      <c r="BR20" s="688"/>
      <c r="BS20" s="694" t="s">
        <v>128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11061159</v>
      </c>
      <c r="CS20" s="686"/>
      <c r="CT20" s="686"/>
      <c r="CU20" s="686"/>
      <c r="CV20" s="686"/>
      <c r="CW20" s="686"/>
      <c r="CX20" s="686"/>
      <c r="CY20" s="687"/>
      <c r="CZ20" s="688">
        <v>100</v>
      </c>
      <c r="DA20" s="688"/>
      <c r="DB20" s="688"/>
      <c r="DC20" s="688"/>
      <c r="DD20" s="694">
        <v>2154829</v>
      </c>
      <c r="DE20" s="686"/>
      <c r="DF20" s="686"/>
      <c r="DG20" s="686"/>
      <c r="DH20" s="686"/>
      <c r="DI20" s="686"/>
      <c r="DJ20" s="686"/>
      <c r="DK20" s="686"/>
      <c r="DL20" s="686"/>
      <c r="DM20" s="686"/>
      <c r="DN20" s="686"/>
      <c r="DO20" s="686"/>
      <c r="DP20" s="687"/>
      <c r="DQ20" s="694">
        <v>5220800</v>
      </c>
      <c r="DR20" s="686"/>
      <c r="DS20" s="686"/>
      <c r="DT20" s="686"/>
      <c r="DU20" s="686"/>
      <c r="DV20" s="686"/>
      <c r="DW20" s="686"/>
      <c r="DX20" s="686"/>
      <c r="DY20" s="686"/>
      <c r="DZ20" s="686"/>
      <c r="EA20" s="686"/>
      <c r="EB20" s="686"/>
      <c r="EC20" s="695"/>
    </row>
    <row r="21" spans="2:133" ht="11.25" customHeight="1">
      <c r="B21" s="682" t="s">
        <v>277</v>
      </c>
      <c r="C21" s="683"/>
      <c r="D21" s="683"/>
      <c r="E21" s="683"/>
      <c r="F21" s="683"/>
      <c r="G21" s="683"/>
      <c r="H21" s="683"/>
      <c r="I21" s="683"/>
      <c r="J21" s="683"/>
      <c r="K21" s="683"/>
      <c r="L21" s="683"/>
      <c r="M21" s="683"/>
      <c r="N21" s="683"/>
      <c r="O21" s="683"/>
      <c r="P21" s="683"/>
      <c r="Q21" s="684"/>
      <c r="R21" s="685" t="s">
        <v>228</v>
      </c>
      <c r="S21" s="686"/>
      <c r="T21" s="686"/>
      <c r="U21" s="686"/>
      <c r="V21" s="686"/>
      <c r="W21" s="686"/>
      <c r="X21" s="686"/>
      <c r="Y21" s="687"/>
      <c r="Z21" s="688" t="s">
        <v>228</v>
      </c>
      <c r="AA21" s="688"/>
      <c r="AB21" s="688"/>
      <c r="AC21" s="688"/>
      <c r="AD21" s="689" t="s">
        <v>228</v>
      </c>
      <c r="AE21" s="689"/>
      <c r="AF21" s="689"/>
      <c r="AG21" s="689"/>
      <c r="AH21" s="689"/>
      <c r="AI21" s="689"/>
      <c r="AJ21" s="689"/>
      <c r="AK21" s="689"/>
      <c r="AL21" s="690" t="s">
        <v>228</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228</v>
      </c>
      <c r="BH21" s="686"/>
      <c r="BI21" s="686"/>
      <c r="BJ21" s="686"/>
      <c r="BK21" s="686"/>
      <c r="BL21" s="686"/>
      <c r="BM21" s="686"/>
      <c r="BN21" s="687"/>
      <c r="BO21" s="688" t="s">
        <v>228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279</v>
      </c>
      <c r="C22" s="683"/>
      <c r="D22" s="683"/>
      <c r="E22" s="683"/>
      <c r="F22" s="683"/>
      <c r="G22" s="683"/>
      <c r="H22" s="683"/>
      <c r="I22" s="683"/>
      <c r="J22" s="683"/>
      <c r="K22" s="683"/>
      <c r="L22" s="683"/>
      <c r="M22" s="683"/>
      <c r="N22" s="683"/>
      <c r="O22" s="683"/>
      <c r="P22" s="683"/>
      <c r="Q22" s="684"/>
      <c r="R22" s="685">
        <v>3069785</v>
      </c>
      <c r="S22" s="686"/>
      <c r="T22" s="686"/>
      <c r="U22" s="686"/>
      <c r="V22" s="686"/>
      <c r="W22" s="686"/>
      <c r="X22" s="686"/>
      <c r="Y22" s="687"/>
      <c r="Z22" s="688">
        <v>26</v>
      </c>
      <c r="AA22" s="688"/>
      <c r="AB22" s="688"/>
      <c r="AC22" s="688"/>
      <c r="AD22" s="689">
        <v>2451934</v>
      </c>
      <c r="AE22" s="689"/>
      <c r="AF22" s="689"/>
      <c r="AG22" s="689"/>
      <c r="AH22" s="689"/>
      <c r="AI22" s="689"/>
      <c r="AJ22" s="689"/>
      <c r="AK22" s="689"/>
      <c r="AL22" s="690">
        <v>59.2</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282</v>
      </c>
      <c r="C23" s="683"/>
      <c r="D23" s="683"/>
      <c r="E23" s="683"/>
      <c r="F23" s="683"/>
      <c r="G23" s="683"/>
      <c r="H23" s="683"/>
      <c r="I23" s="683"/>
      <c r="J23" s="683"/>
      <c r="K23" s="683"/>
      <c r="L23" s="683"/>
      <c r="M23" s="683"/>
      <c r="N23" s="683"/>
      <c r="O23" s="683"/>
      <c r="P23" s="683"/>
      <c r="Q23" s="684"/>
      <c r="R23" s="685">
        <v>2451934</v>
      </c>
      <c r="S23" s="686"/>
      <c r="T23" s="686"/>
      <c r="U23" s="686"/>
      <c r="V23" s="686"/>
      <c r="W23" s="686"/>
      <c r="X23" s="686"/>
      <c r="Y23" s="687"/>
      <c r="Z23" s="688">
        <v>20.7</v>
      </c>
      <c r="AA23" s="688"/>
      <c r="AB23" s="688"/>
      <c r="AC23" s="688"/>
      <c r="AD23" s="689">
        <v>2451934</v>
      </c>
      <c r="AE23" s="689"/>
      <c r="AF23" s="689"/>
      <c r="AG23" s="689"/>
      <c r="AH23" s="689"/>
      <c r="AI23" s="689"/>
      <c r="AJ23" s="689"/>
      <c r="AK23" s="689"/>
      <c r="AL23" s="690">
        <v>59.2</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228</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c r="B24" s="682" t="s">
        <v>289</v>
      </c>
      <c r="C24" s="683"/>
      <c r="D24" s="683"/>
      <c r="E24" s="683"/>
      <c r="F24" s="683"/>
      <c r="G24" s="683"/>
      <c r="H24" s="683"/>
      <c r="I24" s="683"/>
      <c r="J24" s="683"/>
      <c r="K24" s="683"/>
      <c r="L24" s="683"/>
      <c r="M24" s="683"/>
      <c r="N24" s="683"/>
      <c r="O24" s="683"/>
      <c r="P24" s="683"/>
      <c r="Q24" s="684"/>
      <c r="R24" s="685">
        <v>288143</v>
      </c>
      <c r="S24" s="686"/>
      <c r="T24" s="686"/>
      <c r="U24" s="686"/>
      <c r="V24" s="686"/>
      <c r="W24" s="686"/>
      <c r="X24" s="686"/>
      <c r="Y24" s="687"/>
      <c r="Z24" s="688">
        <v>2.4</v>
      </c>
      <c r="AA24" s="688"/>
      <c r="AB24" s="688"/>
      <c r="AC24" s="688"/>
      <c r="AD24" s="689" t="s">
        <v>228</v>
      </c>
      <c r="AE24" s="689"/>
      <c r="AF24" s="689"/>
      <c r="AG24" s="689"/>
      <c r="AH24" s="689"/>
      <c r="AI24" s="689"/>
      <c r="AJ24" s="689"/>
      <c r="AK24" s="689"/>
      <c r="AL24" s="690" t="s">
        <v>228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228</v>
      </c>
      <c r="BH24" s="686"/>
      <c r="BI24" s="686"/>
      <c r="BJ24" s="686"/>
      <c r="BK24" s="686"/>
      <c r="BL24" s="686"/>
      <c r="BM24" s="686"/>
      <c r="BN24" s="687"/>
      <c r="BO24" s="688" t="s">
        <v>228</v>
      </c>
      <c r="BP24" s="688"/>
      <c r="BQ24" s="688"/>
      <c r="BR24" s="688"/>
      <c r="BS24" s="694" t="s">
        <v>128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2200959</v>
      </c>
      <c r="CS24" s="675"/>
      <c r="CT24" s="675"/>
      <c r="CU24" s="675"/>
      <c r="CV24" s="675"/>
      <c r="CW24" s="675"/>
      <c r="CX24" s="675"/>
      <c r="CY24" s="676"/>
      <c r="CZ24" s="679">
        <v>19.899999999999999</v>
      </c>
      <c r="DA24" s="680"/>
      <c r="DB24" s="680"/>
      <c r="DC24" s="699"/>
      <c r="DD24" s="724">
        <v>1735922</v>
      </c>
      <c r="DE24" s="675"/>
      <c r="DF24" s="675"/>
      <c r="DG24" s="675"/>
      <c r="DH24" s="675"/>
      <c r="DI24" s="675"/>
      <c r="DJ24" s="675"/>
      <c r="DK24" s="676"/>
      <c r="DL24" s="724">
        <v>1664873</v>
      </c>
      <c r="DM24" s="675"/>
      <c r="DN24" s="675"/>
      <c r="DO24" s="675"/>
      <c r="DP24" s="675"/>
      <c r="DQ24" s="675"/>
      <c r="DR24" s="675"/>
      <c r="DS24" s="675"/>
      <c r="DT24" s="675"/>
      <c r="DU24" s="675"/>
      <c r="DV24" s="676"/>
      <c r="DW24" s="679">
        <v>38.6</v>
      </c>
      <c r="DX24" s="680"/>
      <c r="DY24" s="680"/>
      <c r="DZ24" s="680"/>
      <c r="EA24" s="680"/>
      <c r="EB24" s="680"/>
      <c r="EC24" s="681"/>
    </row>
    <row r="25" spans="2:133" ht="11.25" customHeight="1">
      <c r="B25" s="682" t="s">
        <v>292</v>
      </c>
      <c r="C25" s="683"/>
      <c r="D25" s="683"/>
      <c r="E25" s="683"/>
      <c r="F25" s="683"/>
      <c r="G25" s="683"/>
      <c r="H25" s="683"/>
      <c r="I25" s="683"/>
      <c r="J25" s="683"/>
      <c r="K25" s="683"/>
      <c r="L25" s="683"/>
      <c r="M25" s="683"/>
      <c r="N25" s="683"/>
      <c r="O25" s="683"/>
      <c r="P25" s="683"/>
      <c r="Q25" s="684"/>
      <c r="R25" s="685">
        <v>329708</v>
      </c>
      <c r="S25" s="686"/>
      <c r="T25" s="686"/>
      <c r="U25" s="686"/>
      <c r="V25" s="686"/>
      <c r="W25" s="686"/>
      <c r="X25" s="686"/>
      <c r="Y25" s="687"/>
      <c r="Z25" s="688">
        <v>2.8</v>
      </c>
      <c r="AA25" s="688"/>
      <c r="AB25" s="688"/>
      <c r="AC25" s="688"/>
      <c r="AD25" s="689" t="s">
        <v>128</v>
      </c>
      <c r="AE25" s="689"/>
      <c r="AF25" s="689"/>
      <c r="AG25" s="689"/>
      <c r="AH25" s="689"/>
      <c r="AI25" s="689"/>
      <c r="AJ25" s="689"/>
      <c r="AK25" s="689"/>
      <c r="AL25" s="690" t="s">
        <v>228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228</v>
      </c>
      <c r="BP25" s="688"/>
      <c r="BQ25" s="688"/>
      <c r="BR25" s="688"/>
      <c r="BS25" s="694" t="s">
        <v>228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1051129</v>
      </c>
      <c r="CS25" s="721"/>
      <c r="CT25" s="721"/>
      <c r="CU25" s="721"/>
      <c r="CV25" s="721"/>
      <c r="CW25" s="721"/>
      <c r="CX25" s="721"/>
      <c r="CY25" s="722"/>
      <c r="CZ25" s="690">
        <v>9.5</v>
      </c>
      <c r="DA25" s="719"/>
      <c r="DB25" s="719"/>
      <c r="DC25" s="723"/>
      <c r="DD25" s="694">
        <v>991267</v>
      </c>
      <c r="DE25" s="721"/>
      <c r="DF25" s="721"/>
      <c r="DG25" s="721"/>
      <c r="DH25" s="721"/>
      <c r="DI25" s="721"/>
      <c r="DJ25" s="721"/>
      <c r="DK25" s="722"/>
      <c r="DL25" s="694">
        <v>958976</v>
      </c>
      <c r="DM25" s="721"/>
      <c r="DN25" s="721"/>
      <c r="DO25" s="721"/>
      <c r="DP25" s="721"/>
      <c r="DQ25" s="721"/>
      <c r="DR25" s="721"/>
      <c r="DS25" s="721"/>
      <c r="DT25" s="721"/>
      <c r="DU25" s="721"/>
      <c r="DV25" s="722"/>
      <c r="DW25" s="690">
        <v>22.2</v>
      </c>
      <c r="DX25" s="719"/>
      <c r="DY25" s="719"/>
      <c r="DZ25" s="719"/>
      <c r="EA25" s="719"/>
      <c r="EB25" s="719"/>
      <c r="EC25" s="720"/>
    </row>
    <row r="26" spans="2:133" ht="11.25" customHeight="1">
      <c r="B26" s="682" t="s">
        <v>295</v>
      </c>
      <c r="C26" s="683"/>
      <c r="D26" s="683"/>
      <c r="E26" s="683"/>
      <c r="F26" s="683"/>
      <c r="G26" s="683"/>
      <c r="H26" s="683"/>
      <c r="I26" s="683"/>
      <c r="J26" s="683"/>
      <c r="K26" s="683"/>
      <c r="L26" s="683"/>
      <c r="M26" s="683"/>
      <c r="N26" s="683"/>
      <c r="O26" s="683"/>
      <c r="P26" s="683"/>
      <c r="Q26" s="684"/>
      <c r="R26" s="685">
        <v>4747912</v>
      </c>
      <c r="S26" s="686"/>
      <c r="T26" s="686"/>
      <c r="U26" s="686"/>
      <c r="V26" s="686"/>
      <c r="W26" s="686"/>
      <c r="X26" s="686"/>
      <c r="Y26" s="687"/>
      <c r="Z26" s="688">
        <v>40.1</v>
      </c>
      <c r="AA26" s="688"/>
      <c r="AB26" s="688"/>
      <c r="AC26" s="688"/>
      <c r="AD26" s="689">
        <v>4130061</v>
      </c>
      <c r="AE26" s="689"/>
      <c r="AF26" s="689"/>
      <c r="AG26" s="689"/>
      <c r="AH26" s="689"/>
      <c r="AI26" s="689"/>
      <c r="AJ26" s="689"/>
      <c r="AK26" s="689"/>
      <c r="AL26" s="690">
        <v>99.7</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228</v>
      </c>
      <c r="BH26" s="686"/>
      <c r="BI26" s="686"/>
      <c r="BJ26" s="686"/>
      <c r="BK26" s="686"/>
      <c r="BL26" s="686"/>
      <c r="BM26" s="686"/>
      <c r="BN26" s="687"/>
      <c r="BO26" s="688" t="s">
        <v>228</v>
      </c>
      <c r="BP26" s="688"/>
      <c r="BQ26" s="688"/>
      <c r="BR26" s="688"/>
      <c r="BS26" s="694" t="s">
        <v>128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629061</v>
      </c>
      <c r="CS26" s="686"/>
      <c r="CT26" s="686"/>
      <c r="CU26" s="686"/>
      <c r="CV26" s="686"/>
      <c r="CW26" s="686"/>
      <c r="CX26" s="686"/>
      <c r="CY26" s="687"/>
      <c r="CZ26" s="690">
        <v>5.7</v>
      </c>
      <c r="DA26" s="719"/>
      <c r="DB26" s="719"/>
      <c r="DC26" s="723"/>
      <c r="DD26" s="694">
        <v>569199</v>
      </c>
      <c r="DE26" s="686"/>
      <c r="DF26" s="686"/>
      <c r="DG26" s="686"/>
      <c r="DH26" s="686"/>
      <c r="DI26" s="686"/>
      <c r="DJ26" s="686"/>
      <c r="DK26" s="687"/>
      <c r="DL26" s="694" t="s">
        <v>228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c r="B27" s="682" t="s">
        <v>298</v>
      </c>
      <c r="C27" s="683"/>
      <c r="D27" s="683"/>
      <c r="E27" s="683"/>
      <c r="F27" s="683"/>
      <c r="G27" s="683"/>
      <c r="H27" s="683"/>
      <c r="I27" s="683"/>
      <c r="J27" s="683"/>
      <c r="K27" s="683"/>
      <c r="L27" s="683"/>
      <c r="M27" s="683"/>
      <c r="N27" s="683"/>
      <c r="O27" s="683"/>
      <c r="P27" s="683"/>
      <c r="Q27" s="684"/>
      <c r="R27" s="685">
        <v>1365</v>
      </c>
      <c r="S27" s="686"/>
      <c r="T27" s="686"/>
      <c r="U27" s="686"/>
      <c r="V27" s="686"/>
      <c r="W27" s="686"/>
      <c r="X27" s="686"/>
      <c r="Y27" s="687"/>
      <c r="Z27" s="688">
        <v>0</v>
      </c>
      <c r="AA27" s="688"/>
      <c r="AB27" s="688"/>
      <c r="AC27" s="688"/>
      <c r="AD27" s="689">
        <v>1365</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1240287</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567836</v>
      </c>
      <c r="CS27" s="721"/>
      <c r="CT27" s="721"/>
      <c r="CU27" s="721"/>
      <c r="CV27" s="721"/>
      <c r="CW27" s="721"/>
      <c r="CX27" s="721"/>
      <c r="CY27" s="722"/>
      <c r="CZ27" s="690">
        <v>5.0999999999999996</v>
      </c>
      <c r="DA27" s="719"/>
      <c r="DB27" s="719"/>
      <c r="DC27" s="723"/>
      <c r="DD27" s="694">
        <v>174350</v>
      </c>
      <c r="DE27" s="721"/>
      <c r="DF27" s="721"/>
      <c r="DG27" s="721"/>
      <c r="DH27" s="721"/>
      <c r="DI27" s="721"/>
      <c r="DJ27" s="721"/>
      <c r="DK27" s="722"/>
      <c r="DL27" s="694">
        <v>135592</v>
      </c>
      <c r="DM27" s="721"/>
      <c r="DN27" s="721"/>
      <c r="DO27" s="721"/>
      <c r="DP27" s="721"/>
      <c r="DQ27" s="721"/>
      <c r="DR27" s="721"/>
      <c r="DS27" s="721"/>
      <c r="DT27" s="721"/>
      <c r="DU27" s="721"/>
      <c r="DV27" s="722"/>
      <c r="DW27" s="690">
        <v>3.1</v>
      </c>
      <c r="DX27" s="719"/>
      <c r="DY27" s="719"/>
      <c r="DZ27" s="719"/>
      <c r="EA27" s="719"/>
      <c r="EB27" s="719"/>
      <c r="EC27" s="720"/>
    </row>
    <row r="28" spans="2:133" ht="11.25" customHeight="1">
      <c r="B28" s="682" t="s">
        <v>301</v>
      </c>
      <c r="C28" s="683"/>
      <c r="D28" s="683"/>
      <c r="E28" s="683"/>
      <c r="F28" s="683"/>
      <c r="G28" s="683"/>
      <c r="H28" s="683"/>
      <c r="I28" s="683"/>
      <c r="J28" s="683"/>
      <c r="K28" s="683"/>
      <c r="L28" s="683"/>
      <c r="M28" s="683"/>
      <c r="N28" s="683"/>
      <c r="O28" s="683"/>
      <c r="P28" s="683"/>
      <c r="Q28" s="684"/>
      <c r="R28" s="685">
        <v>29020</v>
      </c>
      <c r="S28" s="686"/>
      <c r="T28" s="686"/>
      <c r="U28" s="686"/>
      <c r="V28" s="686"/>
      <c r="W28" s="686"/>
      <c r="X28" s="686"/>
      <c r="Y28" s="687"/>
      <c r="Z28" s="688">
        <v>0.2</v>
      </c>
      <c r="AA28" s="688"/>
      <c r="AB28" s="688"/>
      <c r="AC28" s="688"/>
      <c r="AD28" s="689" t="s">
        <v>228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581994</v>
      </c>
      <c r="CS28" s="686"/>
      <c r="CT28" s="686"/>
      <c r="CU28" s="686"/>
      <c r="CV28" s="686"/>
      <c r="CW28" s="686"/>
      <c r="CX28" s="686"/>
      <c r="CY28" s="687"/>
      <c r="CZ28" s="690">
        <v>5.3</v>
      </c>
      <c r="DA28" s="719"/>
      <c r="DB28" s="719"/>
      <c r="DC28" s="723"/>
      <c r="DD28" s="694">
        <v>570305</v>
      </c>
      <c r="DE28" s="686"/>
      <c r="DF28" s="686"/>
      <c r="DG28" s="686"/>
      <c r="DH28" s="686"/>
      <c r="DI28" s="686"/>
      <c r="DJ28" s="686"/>
      <c r="DK28" s="687"/>
      <c r="DL28" s="694">
        <v>570305</v>
      </c>
      <c r="DM28" s="686"/>
      <c r="DN28" s="686"/>
      <c r="DO28" s="686"/>
      <c r="DP28" s="686"/>
      <c r="DQ28" s="686"/>
      <c r="DR28" s="686"/>
      <c r="DS28" s="686"/>
      <c r="DT28" s="686"/>
      <c r="DU28" s="686"/>
      <c r="DV28" s="687"/>
      <c r="DW28" s="690">
        <v>13.2</v>
      </c>
      <c r="DX28" s="719"/>
      <c r="DY28" s="719"/>
      <c r="DZ28" s="719"/>
      <c r="EA28" s="719"/>
      <c r="EB28" s="719"/>
      <c r="EC28" s="720"/>
    </row>
    <row r="29" spans="2:133" ht="11.25" customHeight="1">
      <c r="B29" s="682" t="s">
        <v>303</v>
      </c>
      <c r="C29" s="683"/>
      <c r="D29" s="683"/>
      <c r="E29" s="683"/>
      <c r="F29" s="683"/>
      <c r="G29" s="683"/>
      <c r="H29" s="683"/>
      <c r="I29" s="683"/>
      <c r="J29" s="683"/>
      <c r="K29" s="683"/>
      <c r="L29" s="683"/>
      <c r="M29" s="683"/>
      <c r="N29" s="683"/>
      <c r="O29" s="683"/>
      <c r="P29" s="683"/>
      <c r="Q29" s="684"/>
      <c r="R29" s="685">
        <v>72379</v>
      </c>
      <c r="S29" s="686"/>
      <c r="T29" s="686"/>
      <c r="U29" s="686"/>
      <c r="V29" s="686"/>
      <c r="W29" s="686"/>
      <c r="X29" s="686"/>
      <c r="Y29" s="687"/>
      <c r="Z29" s="688">
        <v>0.6</v>
      </c>
      <c r="AA29" s="688"/>
      <c r="AB29" s="688"/>
      <c r="AC29" s="688"/>
      <c r="AD29" s="689">
        <v>2704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581994</v>
      </c>
      <c r="CS29" s="721"/>
      <c r="CT29" s="721"/>
      <c r="CU29" s="721"/>
      <c r="CV29" s="721"/>
      <c r="CW29" s="721"/>
      <c r="CX29" s="721"/>
      <c r="CY29" s="722"/>
      <c r="CZ29" s="690">
        <v>5.3</v>
      </c>
      <c r="DA29" s="719"/>
      <c r="DB29" s="719"/>
      <c r="DC29" s="723"/>
      <c r="DD29" s="694">
        <v>570305</v>
      </c>
      <c r="DE29" s="721"/>
      <c r="DF29" s="721"/>
      <c r="DG29" s="721"/>
      <c r="DH29" s="721"/>
      <c r="DI29" s="721"/>
      <c r="DJ29" s="721"/>
      <c r="DK29" s="722"/>
      <c r="DL29" s="694">
        <v>570305</v>
      </c>
      <c r="DM29" s="721"/>
      <c r="DN29" s="721"/>
      <c r="DO29" s="721"/>
      <c r="DP29" s="721"/>
      <c r="DQ29" s="721"/>
      <c r="DR29" s="721"/>
      <c r="DS29" s="721"/>
      <c r="DT29" s="721"/>
      <c r="DU29" s="721"/>
      <c r="DV29" s="722"/>
      <c r="DW29" s="690">
        <v>13.2</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9677</v>
      </c>
      <c r="S30" s="686"/>
      <c r="T30" s="686"/>
      <c r="U30" s="686"/>
      <c r="V30" s="686"/>
      <c r="W30" s="686"/>
      <c r="X30" s="686"/>
      <c r="Y30" s="687"/>
      <c r="Z30" s="688">
        <v>0.1</v>
      </c>
      <c r="AA30" s="688"/>
      <c r="AB30" s="688"/>
      <c r="AC30" s="688"/>
      <c r="AD30" s="689">
        <v>27</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553262</v>
      </c>
      <c r="CS30" s="686"/>
      <c r="CT30" s="686"/>
      <c r="CU30" s="686"/>
      <c r="CV30" s="686"/>
      <c r="CW30" s="686"/>
      <c r="CX30" s="686"/>
      <c r="CY30" s="687"/>
      <c r="CZ30" s="690">
        <v>5</v>
      </c>
      <c r="DA30" s="719"/>
      <c r="DB30" s="719"/>
      <c r="DC30" s="723"/>
      <c r="DD30" s="694">
        <v>542962</v>
      </c>
      <c r="DE30" s="686"/>
      <c r="DF30" s="686"/>
      <c r="DG30" s="686"/>
      <c r="DH30" s="686"/>
      <c r="DI30" s="686"/>
      <c r="DJ30" s="686"/>
      <c r="DK30" s="687"/>
      <c r="DL30" s="694">
        <v>542962</v>
      </c>
      <c r="DM30" s="686"/>
      <c r="DN30" s="686"/>
      <c r="DO30" s="686"/>
      <c r="DP30" s="686"/>
      <c r="DQ30" s="686"/>
      <c r="DR30" s="686"/>
      <c r="DS30" s="686"/>
      <c r="DT30" s="686"/>
      <c r="DU30" s="686"/>
      <c r="DV30" s="687"/>
      <c r="DW30" s="690">
        <v>12.6</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2985321</v>
      </c>
      <c r="S31" s="686"/>
      <c r="T31" s="686"/>
      <c r="U31" s="686"/>
      <c r="V31" s="686"/>
      <c r="W31" s="686"/>
      <c r="X31" s="686"/>
      <c r="Y31" s="687"/>
      <c r="Z31" s="688">
        <v>25.2</v>
      </c>
      <c r="AA31" s="688"/>
      <c r="AB31" s="688"/>
      <c r="AC31" s="688"/>
      <c r="AD31" s="689" t="s">
        <v>128</v>
      </c>
      <c r="AE31" s="689"/>
      <c r="AF31" s="689"/>
      <c r="AG31" s="689"/>
      <c r="AH31" s="689"/>
      <c r="AI31" s="689"/>
      <c r="AJ31" s="689"/>
      <c r="AK31" s="689"/>
      <c r="AL31" s="690" t="s">
        <v>128</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98.7</v>
      </c>
      <c r="BH31" s="740"/>
      <c r="BI31" s="740"/>
      <c r="BJ31" s="740"/>
      <c r="BK31" s="740"/>
      <c r="BL31" s="740"/>
      <c r="BM31" s="680">
        <v>95.7</v>
      </c>
      <c r="BN31" s="740"/>
      <c r="BO31" s="740"/>
      <c r="BP31" s="740"/>
      <c r="BQ31" s="741"/>
      <c r="BR31" s="753">
        <v>98.8</v>
      </c>
      <c r="BS31" s="740"/>
      <c r="BT31" s="740"/>
      <c r="BU31" s="740"/>
      <c r="BV31" s="740"/>
      <c r="BW31" s="740"/>
      <c r="BX31" s="680">
        <v>95.4</v>
      </c>
      <c r="BY31" s="740"/>
      <c r="BZ31" s="740"/>
      <c r="CA31" s="740"/>
      <c r="CB31" s="741"/>
      <c r="CD31" s="727"/>
      <c r="CE31" s="728"/>
      <c r="CF31" s="700" t="s">
        <v>313</v>
      </c>
      <c r="CG31" s="701"/>
      <c r="CH31" s="701"/>
      <c r="CI31" s="701"/>
      <c r="CJ31" s="701"/>
      <c r="CK31" s="701"/>
      <c r="CL31" s="701"/>
      <c r="CM31" s="701"/>
      <c r="CN31" s="701"/>
      <c r="CO31" s="701"/>
      <c r="CP31" s="701"/>
      <c r="CQ31" s="702"/>
      <c r="CR31" s="685">
        <v>28732</v>
      </c>
      <c r="CS31" s="721"/>
      <c r="CT31" s="721"/>
      <c r="CU31" s="721"/>
      <c r="CV31" s="721"/>
      <c r="CW31" s="721"/>
      <c r="CX31" s="721"/>
      <c r="CY31" s="722"/>
      <c r="CZ31" s="690">
        <v>0.3</v>
      </c>
      <c r="DA31" s="719"/>
      <c r="DB31" s="719"/>
      <c r="DC31" s="723"/>
      <c r="DD31" s="694">
        <v>27343</v>
      </c>
      <c r="DE31" s="721"/>
      <c r="DF31" s="721"/>
      <c r="DG31" s="721"/>
      <c r="DH31" s="721"/>
      <c r="DI31" s="721"/>
      <c r="DJ31" s="721"/>
      <c r="DK31" s="722"/>
      <c r="DL31" s="694">
        <v>27343</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314</v>
      </c>
      <c r="C32" s="732"/>
      <c r="D32" s="732"/>
      <c r="E32" s="732"/>
      <c r="F32" s="732"/>
      <c r="G32" s="732"/>
      <c r="H32" s="732"/>
      <c r="I32" s="732"/>
      <c r="J32" s="732"/>
      <c r="K32" s="732"/>
      <c r="L32" s="732"/>
      <c r="M32" s="732"/>
      <c r="N32" s="732"/>
      <c r="O32" s="732"/>
      <c r="P32" s="732"/>
      <c r="Q32" s="733"/>
      <c r="R32" s="685" t="s">
        <v>228</v>
      </c>
      <c r="S32" s="686"/>
      <c r="T32" s="686"/>
      <c r="U32" s="686"/>
      <c r="V32" s="686"/>
      <c r="W32" s="686"/>
      <c r="X32" s="686"/>
      <c r="Y32" s="687"/>
      <c r="Z32" s="688" t="s">
        <v>228</v>
      </c>
      <c r="AA32" s="688"/>
      <c r="AB32" s="688"/>
      <c r="AC32" s="688"/>
      <c r="AD32" s="689" t="s">
        <v>128</v>
      </c>
      <c r="AE32" s="689"/>
      <c r="AF32" s="689"/>
      <c r="AG32" s="689"/>
      <c r="AH32" s="689"/>
      <c r="AI32" s="689"/>
      <c r="AJ32" s="689"/>
      <c r="AK32" s="689"/>
      <c r="AL32" s="690" t="s">
        <v>228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98.7</v>
      </c>
      <c r="BH32" s="721"/>
      <c r="BI32" s="721"/>
      <c r="BJ32" s="721"/>
      <c r="BK32" s="721"/>
      <c r="BL32" s="721"/>
      <c r="BM32" s="691">
        <v>95.7</v>
      </c>
      <c r="BN32" s="751"/>
      <c r="BO32" s="751"/>
      <c r="BP32" s="751"/>
      <c r="BQ32" s="752"/>
      <c r="BR32" s="754">
        <v>98.9</v>
      </c>
      <c r="BS32" s="721"/>
      <c r="BT32" s="721"/>
      <c r="BU32" s="721"/>
      <c r="BV32" s="721"/>
      <c r="BW32" s="721"/>
      <c r="BX32" s="691">
        <v>95.3</v>
      </c>
      <c r="BY32" s="751"/>
      <c r="BZ32" s="751"/>
      <c r="CA32" s="751"/>
      <c r="CB32" s="752"/>
      <c r="CD32" s="729"/>
      <c r="CE32" s="730"/>
      <c r="CF32" s="700" t="s">
        <v>317</v>
      </c>
      <c r="CG32" s="701"/>
      <c r="CH32" s="701"/>
      <c r="CI32" s="701"/>
      <c r="CJ32" s="701"/>
      <c r="CK32" s="701"/>
      <c r="CL32" s="701"/>
      <c r="CM32" s="701"/>
      <c r="CN32" s="701"/>
      <c r="CO32" s="701"/>
      <c r="CP32" s="701"/>
      <c r="CQ32" s="702"/>
      <c r="CR32" s="685" t="s">
        <v>228</v>
      </c>
      <c r="CS32" s="686"/>
      <c r="CT32" s="686"/>
      <c r="CU32" s="686"/>
      <c r="CV32" s="686"/>
      <c r="CW32" s="686"/>
      <c r="CX32" s="686"/>
      <c r="CY32" s="687"/>
      <c r="CZ32" s="690" t="s">
        <v>228</v>
      </c>
      <c r="DA32" s="719"/>
      <c r="DB32" s="719"/>
      <c r="DC32" s="723"/>
      <c r="DD32" s="694" t="s">
        <v>228</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1148804</v>
      </c>
      <c r="S33" s="686"/>
      <c r="T33" s="686"/>
      <c r="U33" s="686"/>
      <c r="V33" s="686"/>
      <c r="W33" s="686"/>
      <c r="X33" s="686"/>
      <c r="Y33" s="687"/>
      <c r="Z33" s="688">
        <v>9.6999999999999993</v>
      </c>
      <c r="AA33" s="688"/>
      <c r="AB33" s="688"/>
      <c r="AC33" s="688"/>
      <c r="AD33" s="689" t="s">
        <v>128</v>
      </c>
      <c r="AE33" s="689"/>
      <c r="AF33" s="689"/>
      <c r="AG33" s="689"/>
      <c r="AH33" s="689"/>
      <c r="AI33" s="689"/>
      <c r="AJ33" s="689"/>
      <c r="AK33" s="689"/>
      <c r="AL33" s="690" t="s">
        <v>228</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98.5</v>
      </c>
      <c r="BH33" s="756"/>
      <c r="BI33" s="756"/>
      <c r="BJ33" s="756"/>
      <c r="BK33" s="756"/>
      <c r="BL33" s="756"/>
      <c r="BM33" s="757">
        <v>95.3</v>
      </c>
      <c r="BN33" s="756"/>
      <c r="BO33" s="756"/>
      <c r="BP33" s="756"/>
      <c r="BQ33" s="758"/>
      <c r="BR33" s="755">
        <v>98.5</v>
      </c>
      <c r="BS33" s="756"/>
      <c r="BT33" s="756"/>
      <c r="BU33" s="756"/>
      <c r="BV33" s="756"/>
      <c r="BW33" s="756"/>
      <c r="BX33" s="757">
        <v>95.1</v>
      </c>
      <c r="BY33" s="756"/>
      <c r="BZ33" s="756"/>
      <c r="CA33" s="756"/>
      <c r="CB33" s="758"/>
      <c r="CD33" s="700" t="s">
        <v>320</v>
      </c>
      <c r="CE33" s="701"/>
      <c r="CF33" s="701"/>
      <c r="CG33" s="701"/>
      <c r="CH33" s="701"/>
      <c r="CI33" s="701"/>
      <c r="CJ33" s="701"/>
      <c r="CK33" s="701"/>
      <c r="CL33" s="701"/>
      <c r="CM33" s="701"/>
      <c r="CN33" s="701"/>
      <c r="CO33" s="701"/>
      <c r="CP33" s="701"/>
      <c r="CQ33" s="702"/>
      <c r="CR33" s="685">
        <v>5546047</v>
      </c>
      <c r="CS33" s="721"/>
      <c r="CT33" s="721"/>
      <c r="CU33" s="721"/>
      <c r="CV33" s="721"/>
      <c r="CW33" s="721"/>
      <c r="CX33" s="721"/>
      <c r="CY33" s="722"/>
      <c r="CZ33" s="690">
        <v>50.1</v>
      </c>
      <c r="DA33" s="719"/>
      <c r="DB33" s="719"/>
      <c r="DC33" s="723"/>
      <c r="DD33" s="694">
        <v>2571676</v>
      </c>
      <c r="DE33" s="721"/>
      <c r="DF33" s="721"/>
      <c r="DG33" s="721"/>
      <c r="DH33" s="721"/>
      <c r="DI33" s="721"/>
      <c r="DJ33" s="721"/>
      <c r="DK33" s="722"/>
      <c r="DL33" s="694">
        <v>2097048</v>
      </c>
      <c r="DM33" s="721"/>
      <c r="DN33" s="721"/>
      <c r="DO33" s="721"/>
      <c r="DP33" s="721"/>
      <c r="DQ33" s="721"/>
      <c r="DR33" s="721"/>
      <c r="DS33" s="721"/>
      <c r="DT33" s="721"/>
      <c r="DU33" s="721"/>
      <c r="DV33" s="722"/>
      <c r="DW33" s="690">
        <v>48.6</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20173</v>
      </c>
      <c r="S34" s="686"/>
      <c r="T34" s="686"/>
      <c r="U34" s="686"/>
      <c r="V34" s="686"/>
      <c r="W34" s="686"/>
      <c r="X34" s="686"/>
      <c r="Y34" s="687"/>
      <c r="Z34" s="688">
        <v>0.2</v>
      </c>
      <c r="AA34" s="688"/>
      <c r="AB34" s="688"/>
      <c r="AC34" s="688"/>
      <c r="AD34" s="689">
        <v>6955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1802750</v>
      </c>
      <c r="CS34" s="686"/>
      <c r="CT34" s="686"/>
      <c r="CU34" s="686"/>
      <c r="CV34" s="686"/>
      <c r="CW34" s="686"/>
      <c r="CX34" s="686"/>
      <c r="CY34" s="687"/>
      <c r="CZ34" s="690">
        <v>16.3</v>
      </c>
      <c r="DA34" s="719"/>
      <c r="DB34" s="719"/>
      <c r="DC34" s="723"/>
      <c r="DD34" s="694">
        <v>1059627</v>
      </c>
      <c r="DE34" s="686"/>
      <c r="DF34" s="686"/>
      <c r="DG34" s="686"/>
      <c r="DH34" s="686"/>
      <c r="DI34" s="686"/>
      <c r="DJ34" s="686"/>
      <c r="DK34" s="687"/>
      <c r="DL34" s="694">
        <v>926045</v>
      </c>
      <c r="DM34" s="686"/>
      <c r="DN34" s="686"/>
      <c r="DO34" s="686"/>
      <c r="DP34" s="686"/>
      <c r="DQ34" s="686"/>
      <c r="DR34" s="686"/>
      <c r="DS34" s="686"/>
      <c r="DT34" s="686"/>
      <c r="DU34" s="686"/>
      <c r="DV34" s="687"/>
      <c r="DW34" s="690">
        <v>21.5</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65368</v>
      </c>
      <c r="S35" s="686"/>
      <c r="T35" s="686"/>
      <c r="U35" s="686"/>
      <c r="V35" s="686"/>
      <c r="W35" s="686"/>
      <c r="X35" s="686"/>
      <c r="Y35" s="687"/>
      <c r="Z35" s="688">
        <v>0.6</v>
      </c>
      <c r="AA35" s="688"/>
      <c r="AB35" s="688"/>
      <c r="AC35" s="688"/>
      <c r="AD35" s="689" t="s">
        <v>228</v>
      </c>
      <c r="AE35" s="689"/>
      <c r="AF35" s="689"/>
      <c r="AG35" s="689"/>
      <c r="AH35" s="689"/>
      <c r="AI35" s="689"/>
      <c r="AJ35" s="689"/>
      <c r="AK35" s="689"/>
      <c r="AL35" s="690" t="s">
        <v>228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88969</v>
      </c>
      <c r="CS35" s="721"/>
      <c r="CT35" s="721"/>
      <c r="CU35" s="721"/>
      <c r="CV35" s="721"/>
      <c r="CW35" s="721"/>
      <c r="CX35" s="721"/>
      <c r="CY35" s="722"/>
      <c r="CZ35" s="690">
        <v>0.8</v>
      </c>
      <c r="DA35" s="719"/>
      <c r="DB35" s="719"/>
      <c r="DC35" s="723"/>
      <c r="DD35" s="694">
        <v>48485</v>
      </c>
      <c r="DE35" s="721"/>
      <c r="DF35" s="721"/>
      <c r="DG35" s="721"/>
      <c r="DH35" s="721"/>
      <c r="DI35" s="721"/>
      <c r="DJ35" s="721"/>
      <c r="DK35" s="722"/>
      <c r="DL35" s="694">
        <v>48485</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515525</v>
      </c>
      <c r="S36" s="686"/>
      <c r="T36" s="686"/>
      <c r="U36" s="686"/>
      <c r="V36" s="686"/>
      <c r="W36" s="686"/>
      <c r="X36" s="686"/>
      <c r="Y36" s="687"/>
      <c r="Z36" s="688">
        <v>4.4000000000000004</v>
      </c>
      <c r="AA36" s="688"/>
      <c r="AB36" s="688"/>
      <c r="AC36" s="688"/>
      <c r="AD36" s="689" t="s">
        <v>128</v>
      </c>
      <c r="AE36" s="689"/>
      <c r="AF36" s="689"/>
      <c r="AG36" s="689"/>
      <c r="AH36" s="689"/>
      <c r="AI36" s="689"/>
      <c r="AJ36" s="689"/>
      <c r="AK36" s="689"/>
      <c r="AL36" s="690" t="s">
        <v>228</v>
      </c>
      <c r="AM36" s="691"/>
      <c r="AN36" s="691"/>
      <c r="AO36" s="692"/>
      <c r="AP36" s="235"/>
      <c r="AQ36" s="759" t="s">
        <v>328</v>
      </c>
      <c r="AR36" s="760"/>
      <c r="AS36" s="760"/>
      <c r="AT36" s="760"/>
      <c r="AU36" s="760"/>
      <c r="AV36" s="760"/>
      <c r="AW36" s="760"/>
      <c r="AX36" s="760"/>
      <c r="AY36" s="761"/>
      <c r="AZ36" s="674">
        <v>714101</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93462</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2828754</v>
      </c>
      <c r="CS36" s="686"/>
      <c r="CT36" s="686"/>
      <c r="CU36" s="686"/>
      <c r="CV36" s="686"/>
      <c r="CW36" s="686"/>
      <c r="CX36" s="686"/>
      <c r="CY36" s="687"/>
      <c r="CZ36" s="690">
        <v>25.6</v>
      </c>
      <c r="DA36" s="719"/>
      <c r="DB36" s="719"/>
      <c r="DC36" s="723"/>
      <c r="DD36" s="694">
        <v>877756</v>
      </c>
      <c r="DE36" s="686"/>
      <c r="DF36" s="686"/>
      <c r="DG36" s="686"/>
      <c r="DH36" s="686"/>
      <c r="DI36" s="686"/>
      <c r="DJ36" s="686"/>
      <c r="DK36" s="687"/>
      <c r="DL36" s="694">
        <v>569506</v>
      </c>
      <c r="DM36" s="686"/>
      <c r="DN36" s="686"/>
      <c r="DO36" s="686"/>
      <c r="DP36" s="686"/>
      <c r="DQ36" s="686"/>
      <c r="DR36" s="686"/>
      <c r="DS36" s="686"/>
      <c r="DT36" s="686"/>
      <c r="DU36" s="686"/>
      <c r="DV36" s="687"/>
      <c r="DW36" s="690">
        <v>13.2</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628485</v>
      </c>
      <c r="S37" s="686"/>
      <c r="T37" s="686"/>
      <c r="U37" s="686"/>
      <c r="V37" s="686"/>
      <c r="W37" s="686"/>
      <c r="X37" s="686"/>
      <c r="Y37" s="687"/>
      <c r="Z37" s="688">
        <v>5.3</v>
      </c>
      <c r="AA37" s="688"/>
      <c r="AB37" s="688"/>
      <c r="AC37" s="688"/>
      <c r="AD37" s="689" t="s">
        <v>228</v>
      </c>
      <c r="AE37" s="689"/>
      <c r="AF37" s="689"/>
      <c r="AG37" s="689"/>
      <c r="AH37" s="689"/>
      <c r="AI37" s="689"/>
      <c r="AJ37" s="689"/>
      <c r="AK37" s="689"/>
      <c r="AL37" s="690" t="s">
        <v>128</v>
      </c>
      <c r="AM37" s="691"/>
      <c r="AN37" s="691"/>
      <c r="AO37" s="692"/>
      <c r="AQ37" s="763" t="s">
        <v>332</v>
      </c>
      <c r="AR37" s="764"/>
      <c r="AS37" s="764"/>
      <c r="AT37" s="764"/>
      <c r="AU37" s="764"/>
      <c r="AV37" s="764"/>
      <c r="AW37" s="764"/>
      <c r="AX37" s="764"/>
      <c r="AY37" s="765"/>
      <c r="AZ37" s="685">
        <v>19230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84909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361798</v>
      </c>
      <c r="CS37" s="721"/>
      <c r="CT37" s="721"/>
      <c r="CU37" s="721"/>
      <c r="CV37" s="721"/>
      <c r="CW37" s="721"/>
      <c r="CX37" s="721"/>
      <c r="CY37" s="722"/>
      <c r="CZ37" s="690">
        <v>3.3</v>
      </c>
      <c r="DA37" s="719"/>
      <c r="DB37" s="719"/>
      <c r="DC37" s="723"/>
      <c r="DD37" s="694">
        <v>361798</v>
      </c>
      <c r="DE37" s="721"/>
      <c r="DF37" s="721"/>
      <c r="DG37" s="721"/>
      <c r="DH37" s="721"/>
      <c r="DI37" s="721"/>
      <c r="DJ37" s="721"/>
      <c r="DK37" s="722"/>
      <c r="DL37" s="694">
        <v>361798</v>
      </c>
      <c r="DM37" s="721"/>
      <c r="DN37" s="721"/>
      <c r="DO37" s="721"/>
      <c r="DP37" s="721"/>
      <c r="DQ37" s="721"/>
      <c r="DR37" s="721"/>
      <c r="DS37" s="721"/>
      <c r="DT37" s="721"/>
      <c r="DU37" s="721"/>
      <c r="DV37" s="722"/>
      <c r="DW37" s="690">
        <v>8.4</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223727</v>
      </c>
      <c r="S38" s="686"/>
      <c r="T38" s="686"/>
      <c r="U38" s="686"/>
      <c r="V38" s="686"/>
      <c r="W38" s="686"/>
      <c r="X38" s="686"/>
      <c r="Y38" s="687"/>
      <c r="Z38" s="688">
        <v>1.9</v>
      </c>
      <c r="AA38" s="688"/>
      <c r="AB38" s="688"/>
      <c r="AC38" s="688"/>
      <c r="AD38" s="689">
        <v>1</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65</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1953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694871</v>
      </c>
      <c r="CS38" s="686"/>
      <c r="CT38" s="686"/>
      <c r="CU38" s="686"/>
      <c r="CV38" s="686"/>
      <c r="CW38" s="686"/>
      <c r="CX38" s="686"/>
      <c r="CY38" s="687"/>
      <c r="CZ38" s="690">
        <v>6.3</v>
      </c>
      <c r="DA38" s="719"/>
      <c r="DB38" s="719"/>
      <c r="DC38" s="723"/>
      <c r="DD38" s="694">
        <v>577489</v>
      </c>
      <c r="DE38" s="686"/>
      <c r="DF38" s="686"/>
      <c r="DG38" s="686"/>
      <c r="DH38" s="686"/>
      <c r="DI38" s="686"/>
      <c r="DJ38" s="686"/>
      <c r="DK38" s="687"/>
      <c r="DL38" s="694">
        <v>553012</v>
      </c>
      <c r="DM38" s="686"/>
      <c r="DN38" s="686"/>
      <c r="DO38" s="686"/>
      <c r="DP38" s="686"/>
      <c r="DQ38" s="686"/>
      <c r="DR38" s="686"/>
      <c r="DS38" s="686"/>
      <c r="DT38" s="686"/>
      <c r="DU38" s="686"/>
      <c r="DV38" s="687"/>
      <c r="DW38" s="690">
        <v>12.8</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1380957</v>
      </c>
      <c r="S39" s="686"/>
      <c r="T39" s="686"/>
      <c r="U39" s="686"/>
      <c r="V39" s="686"/>
      <c r="W39" s="686"/>
      <c r="X39" s="686"/>
      <c r="Y39" s="687"/>
      <c r="Z39" s="688">
        <v>11.7</v>
      </c>
      <c r="AA39" s="688"/>
      <c r="AB39" s="688"/>
      <c r="AC39" s="688"/>
      <c r="AD39" s="689" t="s">
        <v>228</v>
      </c>
      <c r="AE39" s="689"/>
      <c r="AF39" s="689"/>
      <c r="AG39" s="689"/>
      <c r="AH39" s="689"/>
      <c r="AI39" s="689"/>
      <c r="AJ39" s="689"/>
      <c r="AK39" s="689"/>
      <c r="AL39" s="690" t="s">
        <v>228</v>
      </c>
      <c r="AM39" s="691"/>
      <c r="AN39" s="691"/>
      <c r="AO39" s="692"/>
      <c r="AQ39" s="763" t="s">
        <v>340</v>
      </c>
      <c r="AR39" s="764"/>
      <c r="AS39" s="764"/>
      <c r="AT39" s="764"/>
      <c r="AU39" s="764"/>
      <c r="AV39" s="764"/>
      <c r="AW39" s="764"/>
      <c r="AX39" s="764"/>
      <c r="AY39" s="765"/>
      <c r="AZ39" s="685" t="s">
        <v>228</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2895</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30703</v>
      </c>
      <c r="CS39" s="721"/>
      <c r="CT39" s="721"/>
      <c r="CU39" s="721"/>
      <c r="CV39" s="721"/>
      <c r="CW39" s="721"/>
      <c r="CX39" s="721"/>
      <c r="CY39" s="722"/>
      <c r="CZ39" s="690">
        <v>0.3</v>
      </c>
      <c r="DA39" s="719"/>
      <c r="DB39" s="719"/>
      <c r="DC39" s="723"/>
      <c r="DD39" s="694">
        <v>8319</v>
      </c>
      <c r="DE39" s="721"/>
      <c r="DF39" s="721"/>
      <c r="DG39" s="721"/>
      <c r="DH39" s="721"/>
      <c r="DI39" s="721"/>
      <c r="DJ39" s="721"/>
      <c r="DK39" s="722"/>
      <c r="DL39" s="694" t="s">
        <v>228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v>8500</v>
      </c>
      <c r="S40" s="686"/>
      <c r="T40" s="686"/>
      <c r="U40" s="686"/>
      <c r="V40" s="686"/>
      <c r="W40" s="686"/>
      <c r="X40" s="686"/>
      <c r="Y40" s="687"/>
      <c r="Z40" s="688">
        <v>0.1</v>
      </c>
      <c r="AA40" s="688"/>
      <c r="AB40" s="688"/>
      <c r="AC40" s="688"/>
      <c r="AD40" s="689" t="s">
        <v>128</v>
      </c>
      <c r="AE40" s="689"/>
      <c r="AF40" s="689"/>
      <c r="AG40" s="689"/>
      <c r="AH40" s="689"/>
      <c r="AI40" s="689"/>
      <c r="AJ40" s="689"/>
      <c r="AK40" s="689"/>
      <c r="AL40" s="690" t="s">
        <v>128</v>
      </c>
      <c r="AM40" s="691"/>
      <c r="AN40" s="691"/>
      <c r="AO40" s="692"/>
      <c r="AQ40" s="763" t="s">
        <v>344</v>
      </c>
      <c r="AR40" s="764"/>
      <c r="AS40" s="764"/>
      <c r="AT40" s="764"/>
      <c r="AU40" s="764"/>
      <c r="AV40" s="764"/>
      <c r="AW40" s="764"/>
      <c r="AX40" s="764"/>
      <c r="AY40" s="765"/>
      <c r="AZ40" s="685" t="s">
        <v>128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77</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100000</v>
      </c>
      <c r="CS40" s="686"/>
      <c r="CT40" s="686"/>
      <c r="CU40" s="686"/>
      <c r="CV40" s="686"/>
      <c r="CW40" s="686"/>
      <c r="CX40" s="686"/>
      <c r="CY40" s="687"/>
      <c r="CZ40" s="690">
        <v>0.9</v>
      </c>
      <c r="DA40" s="719"/>
      <c r="DB40" s="719"/>
      <c r="DC40" s="723"/>
      <c r="DD40" s="694" t="s">
        <v>228</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228</v>
      </c>
      <c r="AA41" s="688"/>
      <c r="AB41" s="688"/>
      <c r="AC41" s="688"/>
      <c r="AD41" s="689" t="s">
        <v>228</v>
      </c>
      <c r="AE41" s="689"/>
      <c r="AF41" s="689"/>
      <c r="AG41" s="689"/>
      <c r="AH41" s="689"/>
      <c r="AI41" s="689"/>
      <c r="AJ41" s="689"/>
      <c r="AK41" s="689"/>
      <c r="AL41" s="690" t="s">
        <v>228</v>
      </c>
      <c r="AM41" s="691"/>
      <c r="AN41" s="691"/>
      <c r="AO41" s="692"/>
      <c r="AQ41" s="763" t="s">
        <v>349</v>
      </c>
      <c r="AR41" s="764"/>
      <c r="AS41" s="764"/>
      <c r="AT41" s="764"/>
      <c r="AU41" s="764"/>
      <c r="AV41" s="764"/>
      <c r="AW41" s="764"/>
      <c r="AX41" s="764"/>
      <c r="AY41" s="765"/>
      <c r="AZ41" s="685">
        <v>144573</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8</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228</v>
      </c>
      <c r="CS41" s="721"/>
      <c r="CT41" s="721"/>
      <c r="CU41" s="721"/>
      <c r="CV41" s="721"/>
      <c r="CW41" s="721"/>
      <c r="CX41" s="721"/>
      <c r="CY41" s="722"/>
      <c r="CZ41" s="690" t="s">
        <v>228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164857</v>
      </c>
      <c r="S42" s="686"/>
      <c r="T42" s="686"/>
      <c r="U42" s="686"/>
      <c r="V42" s="686"/>
      <c r="W42" s="686"/>
      <c r="X42" s="686"/>
      <c r="Y42" s="687"/>
      <c r="Z42" s="688">
        <v>1.4</v>
      </c>
      <c r="AA42" s="688"/>
      <c r="AB42" s="688"/>
      <c r="AC42" s="688"/>
      <c r="AD42" s="689" t="s">
        <v>128</v>
      </c>
      <c r="AE42" s="689"/>
      <c r="AF42" s="689"/>
      <c r="AG42" s="689"/>
      <c r="AH42" s="689"/>
      <c r="AI42" s="689"/>
      <c r="AJ42" s="689"/>
      <c r="AK42" s="689"/>
      <c r="AL42" s="690" t="s">
        <v>128</v>
      </c>
      <c r="AM42" s="691"/>
      <c r="AN42" s="691"/>
      <c r="AO42" s="692"/>
      <c r="AQ42" s="784" t="s">
        <v>353</v>
      </c>
      <c r="AR42" s="785"/>
      <c r="AS42" s="785"/>
      <c r="AT42" s="785"/>
      <c r="AU42" s="785"/>
      <c r="AV42" s="785"/>
      <c r="AW42" s="785"/>
      <c r="AX42" s="785"/>
      <c r="AY42" s="786"/>
      <c r="AZ42" s="776">
        <v>550233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348</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3314153</v>
      </c>
      <c r="CS42" s="686"/>
      <c r="CT42" s="686"/>
      <c r="CU42" s="686"/>
      <c r="CV42" s="686"/>
      <c r="CW42" s="686"/>
      <c r="CX42" s="686"/>
      <c r="CY42" s="687"/>
      <c r="CZ42" s="690">
        <v>30</v>
      </c>
      <c r="DA42" s="691"/>
      <c r="DB42" s="691"/>
      <c r="DC42" s="703"/>
      <c r="DD42" s="694">
        <v>913202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356</v>
      </c>
      <c r="C43" s="736"/>
      <c r="D43" s="736"/>
      <c r="E43" s="736"/>
      <c r="F43" s="736"/>
      <c r="G43" s="736"/>
      <c r="H43" s="736"/>
      <c r="I43" s="736"/>
      <c r="J43" s="736"/>
      <c r="K43" s="736"/>
      <c r="L43" s="736"/>
      <c r="M43" s="736"/>
      <c r="N43" s="736"/>
      <c r="O43" s="736"/>
      <c r="P43" s="736"/>
      <c r="Q43" s="737"/>
      <c r="R43" s="776">
        <v>11828713</v>
      </c>
      <c r="S43" s="777"/>
      <c r="T43" s="777"/>
      <c r="U43" s="777"/>
      <c r="V43" s="777"/>
      <c r="W43" s="777"/>
      <c r="X43" s="777"/>
      <c r="Y43" s="778"/>
      <c r="Z43" s="779">
        <v>100</v>
      </c>
      <c r="AA43" s="779"/>
      <c r="AB43" s="779"/>
      <c r="AC43" s="779"/>
      <c r="AD43" s="780">
        <v>4141113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87993</v>
      </c>
      <c r="CS43" s="721"/>
      <c r="CT43" s="721"/>
      <c r="CU43" s="721"/>
      <c r="CV43" s="721"/>
      <c r="CW43" s="721"/>
      <c r="CX43" s="721"/>
      <c r="CY43" s="722"/>
      <c r="CZ43" s="690">
        <v>0.8</v>
      </c>
      <c r="DA43" s="719"/>
      <c r="DB43" s="719"/>
      <c r="DC43" s="723"/>
      <c r="DD43" s="694">
        <v>87993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2154829</v>
      </c>
      <c r="CS44" s="686"/>
      <c r="CT44" s="686"/>
      <c r="CU44" s="686"/>
      <c r="CV44" s="686"/>
      <c r="CW44" s="686"/>
      <c r="CX44" s="686"/>
      <c r="CY44" s="687"/>
      <c r="CZ44" s="690">
        <v>19.5</v>
      </c>
      <c r="DA44" s="691"/>
      <c r="DB44" s="691"/>
      <c r="DC44" s="703"/>
      <c r="DD44" s="694">
        <v>710776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1457922</v>
      </c>
      <c r="CS45" s="721"/>
      <c r="CT45" s="721"/>
      <c r="CU45" s="721"/>
      <c r="CV45" s="721"/>
      <c r="CW45" s="721"/>
      <c r="CX45" s="721"/>
      <c r="CY45" s="722"/>
      <c r="CZ45" s="690">
        <v>13.2</v>
      </c>
      <c r="DA45" s="719"/>
      <c r="DB45" s="719"/>
      <c r="DC45" s="723"/>
      <c r="DD45" s="694">
        <v>191051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520816</v>
      </c>
      <c r="CS46" s="686"/>
      <c r="CT46" s="686"/>
      <c r="CU46" s="686"/>
      <c r="CV46" s="686"/>
      <c r="CW46" s="686"/>
      <c r="CX46" s="686"/>
      <c r="CY46" s="687"/>
      <c r="CZ46" s="690">
        <v>4.7</v>
      </c>
      <c r="DA46" s="691"/>
      <c r="DB46" s="691"/>
      <c r="DC46" s="703"/>
      <c r="DD46" s="694">
        <v>343634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1159324</v>
      </c>
      <c r="CS47" s="721"/>
      <c r="CT47" s="721"/>
      <c r="CU47" s="721"/>
      <c r="CV47" s="721"/>
      <c r="CW47" s="721"/>
      <c r="CX47" s="721"/>
      <c r="CY47" s="722"/>
      <c r="CZ47" s="690">
        <v>10.5</v>
      </c>
      <c r="DA47" s="719"/>
      <c r="DB47" s="719"/>
      <c r="DC47" s="723"/>
      <c r="DD47" s="694">
        <v>202426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11061159</v>
      </c>
      <c r="CS49" s="756"/>
      <c r="CT49" s="756"/>
      <c r="CU49" s="756"/>
      <c r="CV49" s="756"/>
      <c r="CW49" s="756"/>
      <c r="CX49" s="756"/>
      <c r="CY49" s="787"/>
      <c r="CZ49" s="781">
        <v>100</v>
      </c>
      <c r="DA49" s="788"/>
      <c r="DB49" s="788"/>
      <c r="DC49" s="789"/>
      <c r="DD49" s="790">
        <v>5220800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BYEio/n2h2F+uz6gxPLwgmGVlblCfyQPmluCLwKTwybwy4rRMYm/cgJtxx8GbDL4Utl9BPfbat2TKW7QxNs7g==" saltValue="WHvJlYcapdKyzFe/6RMM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CR15" sqref="CR15:CV15"/>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11829</v>
      </c>
      <c r="R7" s="821"/>
      <c r="S7" s="821"/>
      <c r="T7" s="821"/>
      <c r="U7" s="821"/>
      <c r="V7" s="821">
        <v>11061</v>
      </c>
      <c r="W7" s="821"/>
      <c r="X7" s="821"/>
      <c r="Y7" s="821"/>
      <c r="Z7" s="821"/>
      <c r="AA7" s="821">
        <v>768</v>
      </c>
      <c r="AB7" s="821"/>
      <c r="AC7" s="821"/>
      <c r="AD7" s="821"/>
      <c r="AE7" s="822"/>
      <c r="AF7" s="823">
        <v>453</v>
      </c>
      <c r="AG7" s="824"/>
      <c r="AH7" s="824"/>
      <c r="AI7" s="824"/>
      <c r="AJ7" s="825"/>
      <c r="AK7" s="863">
        <v>516</v>
      </c>
      <c r="AL7" s="864"/>
      <c r="AM7" s="864"/>
      <c r="AN7" s="864"/>
      <c r="AO7" s="864"/>
      <c r="AP7" s="864">
        <v>7899</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54" t="s">
        <v>598</v>
      </c>
      <c r="BT7" s="855"/>
      <c r="BU7" s="855"/>
      <c r="BV7" s="855"/>
      <c r="BW7" s="855"/>
      <c r="BX7" s="855"/>
      <c r="BY7" s="855"/>
      <c r="BZ7" s="855"/>
      <c r="CA7" s="855"/>
      <c r="CB7" s="855"/>
      <c r="CC7" s="855"/>
      <c r="CD7" s="855"/>
      <c r="CE7" s="855"/>
      <c r="CF7" s="855"/>
      <c r="CG7" s="856"/>
      <c r="CH7" s="857">
        <v>3</v>
      </c>
      <c r="CI7" s="858"/>
      <c r="CJ7" s="858"/>
      <c r="CK7" s="858"/>
      <c r="CL7" s="859"/>
      <c r="CM7" s="857">
        <v>119</v>
      </c>
      <c r="CN7" s="858"/>
      <c r="CO7" s="858"/>
      <c r="CP7" s="858"/>
      <c r="CQ7" s="859"/>
      <c r="CR7" s="857">
        <v>6</v>
      </c>
      <c r="CS7" s="858"/>
      <c r="CT7" s="858"/>
      <c r="CU7" s="858"/>
      <c r="CV7" s="859"/>
      <c r="CW7" s="860"/>
      <c r="CX7" s="861"/>
      <c r="CY7" s="861"/>
      <c r="CZ7" s="861"/>
      <c r="DA7" s="862"/>
      <c r="DB7" s="860"/>
      <c r="DC7" s="861"/>
      <c r="DD7" s="861"/>
      <c r="DE7" s="861"/>
      <c r="DF7" s="862"/>
      <c r="DG7" s="860"/>
      <c r="DH7" s="861"/>
      <c r="DI7" s="861"/>
      <c r="DJ7" s="861"/>
      <c r="DK7" s="862"/>
      <c r="DL7" s="860"/>
      <c r="DM7" s="861"/>
      <c r="DN7" s="861"/>
      <c r="DO7" s="861"/>
      <c r="DP7" s="862"/>
      <c r="DQ7" s="860"/>
      <c r="DR7" s="861"/>
      <c r="DS7" s="861"/>
      <c r="DT7" s="861"/>
      <c r="DU7" s="862"/>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599</v>
      </c>
      <c r="BT8" s="855"/>
      <c r="BU8" s="855"/>
      <c r="BV8" s="855"/>
      <c r="BW8" s="855"/>
      <c r="BX8" s="855"/>
      <c r="BY8" s="855"/>
      <c r="BZ8" s="855"/>
      <c r="CA8" s="855"/>
      <c r="CB8" s="855"/>
      <c r="CC8" s="855"/>
      <c r="CD8" s="855"/>
      <c r="CE8" s="855"/>
      <c r="CF8" s="855"/>
      <c r="CG8" s="856"/>
      <c r="CH8" s="857">
        <v>2</v>
      </c>
      <c r="CI8" s="858"/>
      <c r="CJ8" s="858"/>
      <c r="CK8" s="858"/>
      <c r="CL8" s="859"/>
      <c r="CM8" s="857">
        <v>12</v>
      </c>
      <c r="CN8" s="858"/>
      <c r="CO8" s="858"/>
      <c r="CP8" s="858"/>
      <c r="CQ8" s="859"/>
      <c r="CR8" s="857">
        <v>3</v>
      </c>
      <c r="CS8" s="858"/>
      <c r="CT8" s="858"/>
      <c r="CU8" s="858"/>
      <c r="CV8" s="859"/>
      <c r="CW8" s="857"/>
      <c r="CX8" s="858"/>
      <c r="CY8" s="858"/>
      <c r="CZ8" s="858"/>
      <c r="DA8" s="859"/>
      <c r="DB8" s="857"/>
      <c r="DC8" s="858"/>
      <c r="DD8" s="858"/>
      <c r="DE8" s="858"/>
      <c r="DF8" s="859"/>
      <c r="DG8" s="857"/>
      <c r="DH8" s="858"/>
      <c r="DI8" s="858"/>
      <c r="DJ8" s="858"/>
      <c r="DK8" s="859"/>
      <c r="DL8" s="857"/>
      <c r="DM8" s="858"/>
      <c r="DN8" s="858"/>
      <c r="DO8" s="858"/>
      <c r="DP8" s="859"/>
      <c r="DQ8" s="857"/>
      <c r="DR8" s="858"/>
      <c r="DS8" s="858"/>
      <c r="DT8" s="858"/>
      <c r="DU8" s="859"/>
      <c r="DV8" s="867"/>
      <c r="DW8" s="868"/>
      <c r="DX8" s="868"/>
      <c r="DY8" s="868"/>
      <c r="DZ8" s="869"/>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57"/>
      <c r="CI9" s="858"/>
      <c r="CJ9" s="858"/>
      <c r="CK9" s="858"/>
      <c r="CL9" s="859"/>
      <c r="CM9" s="857"/>
      <c r="CN9" s="858"/>
      <c r="CO9" s="858"/>
      <c r="CP9" s="858"/>
      <c r="CQ9" s="859"/>
      <c r="CR9" s="857"/>
      <c r="CS9" s="858"/>
      <c r="CT9" s="858"/>
      <c r="CU9" s="858"/>
      <c r="CV9" s="859"/>
      <c r="CW9" s="857"/>
      <c r="CX9" s="858"/>
      <c r="CY9" s="858"/>
      <c r="CZ9" s="858"/>
      <c r="DA9" s="859"/>
      <c r="DB9" s="857"/>
      <c r="DC9" s="858"/>
      <c r="DD9" s="858"/>
      <c r="DE9" s="858"/>
      <c r="DF9" s="859"/>
      <c r="DG9" s="857"/>
      <c r="DH9" s="858"/>
      <c r="DI9" s="858"/>
      <c r="DJ9" s="858"/>
      <c r="DK9" s="859"/>
      <c r="DL9" s="857"/>
      <c r="DM9" s="858"/>
      <c r="DN9" s="858"/>
      <c r="DO9" s="858"/>
      <c r="DP9" s="859"/>
      <c r="DQ9" s="857"/>
      <c r="DR9" s="858"/>
      <c r="DS9" s="858"/>
      <c r="DT9" s="858"/>
      <c r="DU9" s="859"/>
      <c r="DV9" s="867"/>
      <c r="DW9" s="868"/>
      <c r="DX9" s="868"/>
      <c r="DY9" s="868"/>
      <c r="DZ9" s="869"/>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57"/>
      <c r="CI10" s="858"/>
      <c r="CJ10" s="858"/>
      <c r="CK10" s="858"/>
      <c r="CL10" s="859"/>
      <c r="CM10" s="857"/>
      <c r="CN10" s="858"/>
      <c r="CO10" s="858"/>
      <c r="CP10" s="858"/>
      <c r="CQ10" s="859"/>
      <c r="CR10" s="857"/>
      <c r="CS10" s="858"/>
      <c r="CT10" s="858"/>
      <c r="CU10" s="858"/>
      <c r="CV10" s="859"/>
      <c r="CW10" s="857"/>
      <c r="CX10" s="858"/>
      <c r="CY10" s="858"/>
      <c r="CZ10" s="858"/>
      <c r="DA10" s="859"/>
      <c r="DB10" s="857"/>
      <c r="DC10" s="858"/>
      <c r="DD10" s="858"/>
      <c r="DE10" s="858"/>
      <c r="DF10" s="859"/>
      <c r="DG10" s="857"/>
      <c r="DH10" s="858"/>
      <c r="DI10" s="858"/>
      <c r="DJ10" s="858"/>
      <c r="DK10" s="859"/>
      <c r="DL10" s="857"/>
      <c r="DM10" s="858"/>
      <c r="DN10" s="858"/>
      <c r="DO10" s="858"/>
      <c r="DP10" s="859"/>
      <c r="DQ10" s="857"/>
      <c r="DR10" s="858"/>
      <c r="DS10" s="858"/>
      <c r="DT10" s="858"/>
      <c r="DU10" s="859"/>
      <c r="DV10" s="867"/>
      <c r="DW10" s="868"/>
      <c r="DX10" s="868"/>
      <c r="DY10" s="868"/>
      <c r="DZ10" s="869"/>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57"/>
      <c r="CI11" s="858"/>
      <c r="CJ11" s="858"/>
      <c r="CK11" s="858"/>
      <c r="CL11" s="859"/>
      <c r="CM11" s="857"/>
      <c r="CN11" s="858"/>
      <c r="CO11" s="858"/>
      <c r="CP11" s="858"/>
      <c r="CQ11" s="859"/>
      <c r="CR11" s="857"/>
      <c r="CS11" s="858"/>
      <c r="CT11" s="858"/>
      <c r="CU11" s="858"/>
      <c r="CV11" s="859"/>
      <c r="CW11" s="857"/>
      <c r="CX11" s="858"/>
      <c r="CY11" s="858"/>
      <c r="CZ11" s="858"/>
      <c r="DA11" s="859"/>
      <c r="DB11" s="857"/>
      <c r="DC11" s="858"/>
      <c r="DD11" s="858"/>
      <c r="DE11" s="858"/>
      <c r="DF11" s="859"/>
      <c r="DG11" s="857"/>
      <c r="DH11" s="858"/>
      <c r="DI11" s="858"/>
      <c r="DJ11" s="858"/>
      <c r="DK11" s="859"/>
      <c r="DL11" s="857"/>
      <c r="DM11" s="858"/>
      <c r="DN11" s="858"/>
      <c r="DO11" s="858"/>
      <c r="DP11" s="859"/>
      <c r="DQ11" s="857"/>
      <c r="DR11" s="858"/>
      <c r="DS11" s="858"/>
      <c r="DT11" s="858"/>
      <c r="DU11" s="859"/>
      <c r="DV11" s="867"/>
      <c r="DW11" s="868"/>
      <c r="DX11" s="868"/>
      <c r="DY11" s="868"/>
      <c r="DZ11" s="869"/>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57"/>
      <c r="CI12" s="858"/>
      <c r="CJ12" s="858"/>
      <c r="CK12" s="858"/>
      <c r="CL12" s="859"/>
      <c r="CM12" s="857"/>
      <c r="CN12" s="858"/>
      <c r="CO12" s="858"/>
      <c r="CP12" s="858"/>
      <c r="CQ12" s="859"/>
      <c r="CR12" s="857"/>
      <c r="CS12" s="858"/>
      <c r="CT12" s="858"/>
      <c r="CU12" s="858"/>
      <c r="CV12" s="859"/>
      <c r="CW12" s="857"/>
      <c r="CX12" s="858"/>
      <c r="CY12" s="858"/>
      <c r="CZ12" s="858"/>
      <c r="DA12" s="859"/>
      <c r="DB12" s="857"/>
      <c r="DC12" s="858"/>
      <c r="DD12" s="858"/>
      <c r="DE12" s="858"/>
      <c r="DF12" s="859"/>
      <c r="DG12" s="857"/>
      <c r="DH12" s="858"/>
      <c r="DI12" s="858"/>
      <c r="DJ12" s="858"/>
      <c r="DK12" s="859"/>
      <c r="DL12" s="857"/>
      <c r="DM12" s="858"/>
      <c r="DN12" s="858"/>
      <c r="DO12" s="858"/>
      <c r="DP12" s="859"/>
      <c r="DQ12" s="857"/>
      <c r="DR12" s="858"/>
      <c r="DS12" s="858"/>
      <c r="DT12" s="858"/>
      <c r="DU12" s="859"/>
      <c r="DV12" s="867"/>
      <c r="DW12" s="868"/>
      <c r="DX12" s="868"/>
      <c r="DY12" s="868"/>
      <c r="DZ12" s="869"/>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57"/>
      <c r="CI13" s="858"/>
      <c r="CJ13" s="858"/>
      <c r="CK13" s="858"/>
      <c r="CL13" s="859"/>
      <c r="CM13" s="857"/>
      <c r="CN13" s="858"/>
      <c r="CO13" s="858"/>
      <c r="CP13" s="858"/>
      <c r="CQ13" s="859"/>
      <c r="CR13" s="857"/>
      <c r="CS13" s="858"/>
      <c r="CT13" s="858"/>
      <c r="CU13" s="858"/>
      <c r="CV13" s="859"/>
      <c r="CW13" s="857"/>
      <c r="CX13" s="858"/>
      <c r="CY13" s="858"/>
      <c r="CZ13" s="858"/>
      <c r="DA13" s="859"/>
      <c r="DB13" s="857"/>
      <c r="DC13" s="858"/>
      <c r="DD13" s="858"/>
      <c r="DE13" s="858"/>
      <c r="DF13" s="859"/>
      <c r="DG13" s="857"/>
      <c r="DH13" s="858"/>
      <c r="DI13" s="858"/>
      <c r="DJ13" s="858"/>
      <c r="DK13" s="859"/>
      <c r="DL13" s="857"/>
      <c r="DM13" s="858"/>
      <c r="DN13" s="858"/>
      <c r="DO13" s="858"/>
      <c r="DP13" s="859"/>
      <c r="DQ13" s="857"/>
      <c r="DR13" s="858"/>
      <c r="DS13" s="858"/>
      <c r="DT13" s="858"/>
      <c r="DU13" s="859"/>
      <c r="DV13" s="867"/>
      <c r="DW13" s="868"/>
      <c r="DX13" s="868"/>
      <c r="DY13" s="868"/>
      <c r="DZ13" s="869"/>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57"/>
      <c r="CI14" s="858"/>
      <c r="CJ14" s="858"/>
      <c r="CK14" s="858"/>
      <c r="CL14" s="859"/>
      <c r="CM14" s="857"/>
      <c r="CN14" s="858"/>
      <c r="CO14" s="858"/>
      <c r="CP14" s="858"/>
      <c r="CQ14" s="859"/>
      <c r="CR14" s="857"/>
      <c r="CS14" s="858"/>
      <c r="CT14" s="858"/>
      <c r="CU14" s="858"/>
      <c r="CV14" s="859"/>
      <c r="CW14" s="857"/>
      <c r="CX14" s="858"/>
      <c r="CY14" s="858"/>
      <c r="CZ14" s="858"/>
      <c r="DA14" s="859"/>
      <c r="DB14" s="857"/>
      <c r="DC14" s="858"/>
      <c r="DD14" s="858"/>
      <c r="DE14" s="858"/>
      <c r="DF14" s="859"/>
      <c r="DG14" s="857"/>
      <c r="DH14" s="858"/>
      <c r="DI14" s="858"/>
      <c r="DJ14" s="858"/>
      <c r="DK14" s="859"/>
      <c r="DL14" s="857"/>
      <c r="DM14" s="858"/>
      <c r="DN14" s="858"/>
      <c r="DO14" s="858"/>
      <c r="DP14" s="859"/>
      <c r="DQ14" s="857"/>
      <c r="DR14" s="858"/>
      <c r="DS14" s="858"/>
      <c r="DT14" s="858"/>
      <c r="DU14" s="859"/>
      <c r="DV14" s="867"/>
      <c r="DW14" s="868"/>
      <c r="DX14" s="868"/>
      <c r="DY14" s="868"/>
      <c r="DZ14" s="869"/>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57"/>
      <c r="CI15" s="858"/>
      <c r="CJ15" s="858"/>
      <c r="CK15" s="858"/>
      <c r="CL15" s="859"/>
      <c r="CM15" s="857"/>
      <c r="CN15" s="858"/>
      <c r="CO15" s="858"/>
      <c r="CP15" s="858"/>
      <c r="CQ15" s="859"/>
      <c r="CR15" s="857"/>
      <c r="CS15" s="858"/>
      <c r="CT15" s="858"/>
      <c r="CU15" s="858"/>
      <c r="CV15" s="859"/>
      <c r="CW15" s="857"/>
      <c r="CX15" s="858"/>
      <c r="CY15" s="858"/>
      <c r="CZ15" s="858"/>
      <c r="DA15" s="859"/>
      <c r="DB15" s="857"/>
      <c r="DC15" s="858"/>
      <c r="DD15" s="858"/>
      <c r="DE15" s="858"/>
      <c r="DF15" s="859"/>
      <c r="DG15" s="857"/>
      <c r="DH15" s="858"/>
      <c r="DI15" s="858"/>
      <c r="DJ15" s="858"/>
      <c r="DK15" s="859"/>
      <c r="DL15" s="857"/>
      <c r="DM15" s="858"/>
      <c r="DN15" s="858"/>
      <c r="DO15" s="858"/>
      <c r="DP15" s="859"/>
      <c r="DQ15" s="857"/>
      <c r="DR15" s="858"/>
      <c r="DS15" s="858"/>
      <c r="DT15" s="858"/>
      <c r="DU15" s="859"/>
      <c r="DV15" s="867"/>
      <c r="DW15" s="868"/>
      <c r="DX15" s="868"/>
      <c r="DY15" s="868"/>
      <c r="DZ15" s="869"/>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57"/>
      <c r="CI16" s="858"/>
      <c r="CJ16" s="858"/>
      <c r="CK16" s="858"/>
      <c r="CL16" s="859"/>
      <c r="CM16" s="857"/>
      <c r="CN16" s="858"/>
      <c r="CO16" s="858"/>
      <c r="CP16" s="858"/>
      <c r="CQ16" s="859"/>
      <c r="CR16" s="857"/>
      <c r="CS16" s="858"/>
      <c r="CT16" s="858"/>
      <c r="CU16" s="858"/>
      <c r="CV16" s="859"/>
      <c r="CW16" s="857"/>
      <c r="CX16" s="858"/>
      <c r="CY16" s="858"/>
      <c r="CZ16" s="858"/>
      <c r="DA16" s="859"/>
      <c r="DB16" s="857"/>
      <c r="DC16" s="858"/>
      <c r="DD16" s="858"/>
      <c r="DE16" s="858"/>
      <c r="DF16" s="859"/>
      <c r="DG16" s="857"/>
      <c r="DH16" s="858"/>
      <c r="DI16" s="858"/>
      <c r="DJ16" s="858"/>
      <c r="DK16" s="859"/>
      <c r="DL16" s="857"/>
      <c r="DM16" s="858"/>
      <c r="DN16" s="858"/>
      <c r="DO16" s="858"/>
      <c r="DP16" s="859"/>
      <c r="DQ16" s="857"/>
      <c r="DR16" s="858"/>
      <c r="DS16" s="858"/>
      <c r="DT16" s="858"/>
      <c r="DU16" s="859"/>
      <c r="DV16" s="867"/>
      <c r="DW16" s="868"/>
      <c r="DX16" s="868"/>
      <c r="DY16" s="868"/>
      <c r="DZ16" s="869"/>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57"/>
      <c r="CI17" s="858"/>
      <c r="CJ17" s="858"/>
      <c r="CK17" s="858"/>
      <c r="CL17" s="859"/>
      <c r="CM17" s="857"/>
      <c r="CN17" s="858"/>
      <c r="CO17" s="858"/>
      <c r="CP17" s="858"/>
      <c r="CQ17" s="859"/>
      <c r="CR17" s="857"/>
      <c r="CS17" s="858"/>
      <c r="CT17" s="858"/>
      <c r="CU17" s="858"/>
      <c r="CV17" s="859"/>
      <c r="CW17" s="857"/>
      <c r="CX17" s="858"/>
      <c r="CY17" s="858"/>
      <c r="CZ17" s="858"/>
      <c r="DA17" s="859"/>
      <c r="DB17" s="857"/>
      <c r="DC17" s="858"/>
      <c r="DD17" s="858"/>
      <c r="DE17" s="858"/>
      <c r="DF17" s="859"/>
      <c r="DG17" s="857"/>
      <c r="DH17" s="858"/>
      <c r="DI17" s="858"/>
      <c r="DJ17" s="858"/>
      <c r="DK17" s="859"/>
      <c r="DL17" s="857"/>
      <c r="DM17" s="858"/>
      <c r="DN17" s="858"/>
      <c r="DO17" s="858"/>
      <c r="DP17" s="859"/>
      <c r="DQ17" s="857"/>
      <c r="DR17" s="858"/>
      <c r="DS17" s="858"/>
      <c r="DT17" s="858"/>
      <c r="DU17" s="859"/>
      <c r="DV17" s="867"/>
      <c r="DW17" s="868"/>
      <c r="DX17" s="868"/>
      <c r="DY17" s="868"/>
      <c r="DZ17" s="869"/>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57"/>
      <c r="CI18" s="858"/>
      <c r="CJ18" s="858"/>
      <c r="CK18" s="858"/>
      <c r="CL18" s="859"/>
      <c r="CM18" s="857"/>
      <c r="CN18" s="858"/>
      <c r="CO18" s="858"/>
      <c r="CP18" s="858"/>
      <c r="CQ18" s="859"/>
      <c r="CR18" s="857"/>
      <c r="CS18" s="858"/>
      <c r="CT18" s="858"/>
      <c r="CU18" s="858"/>
      <c r="CV18" s="859"/>
      <c r="CW18" s="857"/>
      <c r="CX18" s="858"/>
      <c r="CY18" s="858"/>
      <c r="CZ18" s="858"/>
      <c r="DA18" s="859"/>
      <c r="DB18" s="857"/>
      <c r="DC18" s="858"/>
      <c r="DD18" s="858"/>
      <c r="DE18" s="858"/>
      <c r="DF18" s="859"/>
      <c r="DG18" s="857"/>
      <c r="DH18" s="858"/>
      <c r="DI18" s="858"/>
      <c r="DJ18" s="858"/>
      <c r="DK18" s="859"/>
      <c r="DL18" s="857"/>
      <c r="DM18" s="858"/>
      <c r="DN18" s="858"/>
      <c r="DO18" s="858"/>
      <c r="DP18" s="859"/>
      <c r="DQ18" s="857"/>
      <c r="DR18" s="858"/>
      <c r="DS18" s="858"/>
      <c r="DT18" s="858"/>
      <c r="DU18" s="859"/>
      <c r="DV18" s="867"/>
      <c r="DW18" s="868"/>
      <c r="DX18" s="868"/>
      <c r="DY18" s="868"/>
      <c r="DZ18" s="869"/>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57"/>
      <c r="CI19" s="858"/>
      <c r="CJ19" s="858"/>
      <c r="CK19" s="858"/>
      <c r="CL19" s="859"/>
      <c r="CM19" s="857"/>
      <c r="CN19" s="858"/>
      <c r="CO19" s="858"/>
      <c r="CP19" s="858"/>
      <c r="CQ19" s="859"/>
      <c r="CR19" s="857"/>
      <c r="CS19" s="858"/>
      <c r="CT19" s="858"/>
      <c r="CU19" s="858"/>
      <c r="CV19" s="859"/>
      <c r="CW19" s="857"/>
      <c r="CX19" s="858"/>
      <c r="CY19" s="858"/>
      <c r="CZ19" s="858"/>
      <c r="DA19" s="859"/>
      <c r="DB19" s="857"/>
      <c r="DC19" s="858"/>
      <c r="DD19" s="858"/>
      <c r="DE19" s="858"/>
      <c r="DF19" s="859"/>
      <c r="DG19" s="857"/>
      <c r="DH19" s="858"/>
      <c r="DI19" s="858"/>
      <c r="DJ19" s="858"/>
      <c r="DK19" s="859"/>
      <c r="DL19" s="857"/>
      <c r="DM19" s="858"/>
      <c r="DN19" s="858"/>
      <c r="DO19" s="858"/>
      <c r="DP19" s="859"/>
      <c r="DQ19" s="857"/>
      <c r="DR19" s="858"/>
      <c r="DS19" s="858"/>
      <c r="DT19" s="858"/>
      <c r="DU19" s="859"/>
      <c r="DV19" s="867"/>
      <c r="DW19" s="868"/>
      <c r="DX19" s="868"/>
      <c r="DY19" s="868"/>
      <c r="DZ19" s="869"/>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57"/>
      <c r="CI20" s="858"/>
      <c r="CJ20" s="858"/>
      <c r="CK20" s="858"/>
      <c r="CL20" s="859"/>
      <c r="CM20" s="857"/>
      <c r="CN20" s="858"/>
      <c r="CO20" s="858"/>
      <c r="CP20" s="858"/>
      <c r="CQ20" s="859"/>
      <c r="CR20" s="857"/>
      <c r="CS20" s="858"/>
      <c r="CT20" s="858"/>
      <c r="CU20" s="858"/>
      <c r="CV20" s="859"/>
      <c r="CW20" s="857"/>
      <c r="CX20" s="858"/>
      <c r="CY20" s="858"/>
      <c r="CZ20" s="858"/>
      <c r="DA20" s="859"/>
      <c r="DB20" s="857"/>
      <c r="DC20" s="858"/>
      <c r="DD20" s="858"/>
      <c r="DE20" s="858"/>
      <c r="DF20" s="859"/>
      <c r="DG20" s="857"/>
      <c r="DH20" s="858"/>
      <c r="DI20" s="858"/>
      <c r="DJ20" s="858"/>
      <c r="DK20" s="859"/>
      <c r="DL20" s="857"/>
      <c r="DM20" s="858"/>
      <c r="DN20" s="858"/>
      <c r="DO20" s="858"/>
      <c r="DP20" s="859"/>
      <c r="DQ20" s="857"/>
      <c r="DR20" s="858"/>
      <c r="DS20" s="858"/>
      <c r="DT20" s="858"/>
      <c r="DU20" s="859"/>
      <c r="DV20" s="867"/>
      <c r="DW20" s="868"/>
      <c r="DX20" s="868"/>
      <c r="DY20" s="868"/>
      <c r="DZ20" s="869"/>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57"/>
      <c r="CI21" s="858"/>
      <c r="CJ21" s="858"/>
      <c r="CK21" s="858"/>
      <c r="CL21" s="859"/>
      <c r="CM21" s="857"/>
      <c r="CN21" s="858"/>
      <c r="CO21" s="858"/>
      <c r="CP21" s="858"/>
      <c r="CQ21" s="859"/>
      <c r="CR21" s="857"/>
      <c r="CS21" s="858"/>
      <c r="CT21" s="858"/>
      <c r="CU21" s="858"/>
      <c r="CV21" s="859"/>
      <c r="CW21" s="857"/>
      <c r="CX21" s="858"/>
      <c r="CY21" s="858"/>
      <c r="CZ21" s="858"/>
      <c r="DA21" s="859"/>
      <c r="DB21" s="857"/>
      <c r="DC21" s="858"/>
      <c r="DD21" s="858"/>
      <c r="DE21" s="858"/>
      <c r="DF21" s="859"/>
      <c r="DG21" s="857"/>
      <c r="DH21" s="858"/>
      <c r="DI21" s="858"/>
      <c r="DJ21" s="858"/>
      <c r="DK21" s="859"/>
      <c r="DL21" s="857"/>
      <c r="DM21" s="858"/>
      <c r="DN21" s="858"/>
      <c r="DO21" s="858"/>
      <c r="DP21" s="859"/>
      <c r="DQ21" s="857"/>
      <c r="DR21" s="858"/>
      <c r="DS21" s="858"/>
      <c r="DT21" s="858"/>
      <c r="DU21" s="859"/>
      <c r="DV21" s="867"/>
      <c r="DW21" s="868"/>
      <c r="DX21" s="868"/>
      <c r="DY21" s="868"/>
      <c r="DZ21" s="869"/>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0"/>
      <c r="R22" s="871"/>
      <c r="S22" s="871"/>
      <c r="T22" s="871"/>
      <c r="U22" s="871"/>
      <c r="V22" s="871"/>
      <c r="W22" s="871"/>
      <c r="X22" s="871"/>
      <c r="Y22" s="871"/>
      <c r="Z22" s="871"/>
      <c r="AA22" s="871"/>
      <c r="AB22" s="871"/>
      <c r="AC22" s="871"/>
      <c r="AD22" s="871"/>
      <c r="AE22" s="872"/>
      <c r="AF22" s="847"/>
      <c r="AG22" s="848"/>
      <c r="AH22" s="848"/>
      <c r="AI22" s="848"/>
      <c r="AJ22" s="849"/>
      <c r="AK22" s="885"/>
      <c r="AL22" s="886"/>
      <c r="AM22" s="886"/>
      <c r="AN22" s="886"/>
      <c r="AO22" s="886"/>
      <c r="AP22" s="886"/>
      <c r="AQ22" s="886"/>
      <c r="AR22" s="886"/>
      <c r="AS22" s="886"/>
      <c r="AT22" s="886"/>
      <c r="AU22" s="887"/>
      <c r="AV22" s="887"/>
      <c r="AW22" s="887"/>
      <c r="AX22" s="887"/>
      <c r="AY22" s="888"/>
      <c r="AZ22" s="889" t="s">
        <v>390</v>
      </c>
      <c r="BA22" s="889"/>
      <c r="BB22" s="889"/>
      <c r="BC22" s="889"/>
      <c r="BD22" s="890"/>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57"/>
      <c r="CI22" s="858"/>
      <c r="CJ22" s="858"/>
      <c r="CK22" s="858"/>
      <c r="CL22" s="859"/>
      <c r="CM22" s="857"/>
      <c r="CN22" s="858"/>
      <c r="CO22" s="858"/>
      <c r="CP22" s="858"/>
      <c r="CQ22" s="859"/>
      <c r="CR22" s="857"/>
      <c r="CS22" s="858"/>
      <c r="CT22" s="858"/>
      <c r="CU22" s="858"/>
      <c r="CV22" s="859"/>
      <c r="CW22" s="857"/>
      <c r="CX22" s="858"/>
      <c r="CY22" s="858"/>
      <c r="CZ22" s="858"/>
      <c r="DA22" s="859"/>
      <c r="DB22" s="857"/>
      <c r="DC22" s="858"/>
      <c r="DD22" s="858"/>
      <c r="DE22" s="858"/>
      <c r="DF22" s="859"/>
      <c r="DG22" s="857"/>
      <c r="DH22" s="858"/>
      <c r="DI22" s="858"/>
      <c r="DJ22" s="858"/>
      <c r="DK22" s="859"/>
      <c r="DL22" s="857"/>
      <c r="DM22" s="858"/>
      <c r="DN22" s="858"/>
      <c r="DO22" s="858"/>
      <c r="DP22" s="859"/>
      <c r="DQ22" s="857"/>
      <c r="DR22" s="858"/>
      <c r="DS22" s="858"/>
      <c r="DT22" s="858"/>
      <c r="DU22" s="859"/>
      <c r="DV22" s="867"/>
      <c r="DW22" s="868"/>
      <c r="DX22" s="868"/>
      <c r="DY22" s="868"/>
      <c r="DZ22" s="869"/>
      <c r="EA22" s="256"/>
    </row>
    <row r="23" spans="1:131" s="257" customFormat="1" ht="26.25" customHeight="1" thickBot="1">
      <c r="A23" s="266" t="s">
        <v>391</v>
      </c>
      <c r="B23" s="873" t="s">
        <v>392</v>
      </c>
      <c r="C23" s="874"/>
      <c r="D23" s="874"/>
      <c r="E23" s="874"/>
      <c r="F23" s="874"/>
      <c r="G23" s="874"/>
      <c r="H23" s="874"/>
      <c r="I23" s="874"/>
      <c r="J23" s="874"/>
      <c r="K23" s="874"/>
      <c r="L23" s="874"/>
      <c r="M23" s="874"/>
      <c r="N23" s="874"/>
      <c r="O23" s="874"/>
      <c r="P23" s="875"/>
      <c r="Q23" s="876"/>
      <c r="R23" s="877"/>
      <c r="S23" s="877"/>
      <c r="T23" s="877"/>
      <c r="U23" s="877"/>
      <c r="V23" s="877"/>
      <c r="W23" s="877"/>
      <c r="X23" s="877"/>
      <c r="Y23" s="877"/>
      <c r="Z23" s="877"/>
      <c r="AA23" s="877"/>
      <c r="AB23" s="877"/>
      <c r="AC23" s="877"/>
      <c r="AD23" s="877"/>
      <c r="AE23" s="878"/>
      <c r="AF23" s="879">
        <v>453</v>
      </c>
      <c r="AG23" s="877"/>
      <c r="AH23" s="877"/>
      <c r="AI23" s="877"/>
      <c r="AJ23" s="880"/>
      <c r="AK23" s="881"/>
      <c r="AL23" s="882"/>
      <c r="AM23" s="882"/>
      <c r="AN23" s="882"/>
      <c r="AO23" s="882"/>
      <c r="AP23" s="877"/>
      <c r="AQ23" s="877"/>
      <c r="AR23" s="877"/>
      <c r="AS23" s="877"/>
      <c r="AT23" s="877"/>
      <c r="AU23" s="883"/>
      <c r="AV23" s="883"/>
      <c r="AW23" s="883"/>
      <c r="AX23" s="883"/>
      <c r="AY23" s="884"/>
      <c r="AZ23" s="892" t="s">
        <v>128</v>
      </c>
      <c r="BA23" s="893"/>
      <c r="BB23" s="893"/>
      <c r="BC23" s="893"/>
      <c r="BD23" s="894"/>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57"/>
      <c r="CI23" s="858"/>
      <c r="CJ23" s="858"/>
      <c r="CK23" s="858"/>
      <c r="CL23" s="859"/>
      <c r="CM23" s="857"/>
      <c r="CN23" s="858"/>
      <c r="CO23" s="858"/>
      <c r="CP23" s="858"/>
      <c r="CQ23" s="859"/>
      <c r="CR23" s="857"/>
      <c r="CS23" s="858"/>
      <c r="CT23" s="858"/>
      <c r="CU23" s="858"/>
      <c r="CV23" s="859"/>
      <c r="CW23" s="857"/>
      <c r="CX23" s="858"/>
      <c r="CY23" s="858"/>
      <c r="CZ23" s="858"/>
      <c r="DA23" s="859"/>
      <c r="DB23" s="857"/>
      <c r="DC23" s="858"/>
      <c r="DD23" s="858"/>
      <c r="DE23" s="858"/>
      <c r="DF23" s="859"/>
      <c r="DG23" s="857"/>
      <c r="DH23" s="858"/>
      <c r="DI23" s="858"/>
      <c r="DJ23" s="858"/>
      <c r="DK23" s="859"/>
      <c r="DL23" s="857"/>
      <c r="DM23" s="858"/>
      <c r="DN23" s="858"/>
      <c r="DO23" s="858"/>
      <c r="DP23" s="859"/>
      <c r="DQ23" s="857"/>
      <c r="DR23" s="858"/>
      <c r="DS23" s="858"/>
      <c r="DT23" s="858"/>
      <c r="DU23" s="859"/>
      <c r="DV23" s="867"/>
      <c r="DW23" s="868"/>
      <c r="DX23" s="868"/>
      <c r="DY23" s="868"/>
      <c r="DZ23" s="869"/>
      <c r="EA23" s="256"/>
    </row>
    <row r="24" spans="1:131" s="257" customFormat="1" ht="26.25" customHeight="1">
      <c r="A24" s="891" t="s">
        <v>393</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57"/>
      <c r="CI24" s="858"/>
      <c r="CJ24" s="858"/>
      <c r="CK24" s="858"/>
      <c r="CL24" s="859"/>
      <c r="CM24" s="857"/>
      <c r="CN24" s="858"/>
      <c r="CO24" s="858"/>
      <c r="CP24" s="858"/>
      <c r="CQ24" s="859"/>
      <c r="CR24" s="857"/>
      <c r="CS24" s="858"/>
      <c r="CT24" s="858"/>
      <c r="CU24" s="858"/>
      <c r="CV24" s="859"/>
      <c r="CW24" s="857"/>
      <c r="CX24" s="858"/>
      <c r="CY24" s="858"/>
      <c r="CZ24" s="858"/>
      <c r="DA24" s="859"/>
      <c r="DB24" s="857"/>
      <c r="DC24" s="858"/>
      <c r="DD24" s="858"/>
      <c r="DE24" s="858"/>
      <c r="DF24" s="859"/>
      <c r="DG24" s="857"/>
      <c r="DH24" s="858"/>
      <c r="DI24" s="858"/>
      <c r="DJ24" s="858"/>
      <c r="DK24" s="859"/>
      <c r="DL24" s="857"/>
      <c r="DM24" s="858"/>
      <c r="DN24" s="858"/>
      <c r="DO24" s="858"/>
      <c r="DP24" s="859"/>
      <c r="DQ24" s="857"/>
      <c r="DR24" s="858"/>
      <c r="DS24" s="858"/>
      <c r="DT24" s="858"/>
      <c r="DU24" s="859"/>
      <c r="DV24" s="867"/>
      <c r="DW24" s="868"/>
      <c r="DX24" s="868"/>
      <c r="DY24" s="868"/>
      <c r="DZ24" s="869"/>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57"/>
      <c r="CI25" s="858"/>
      <c r="CJ25" s="858"/>
      <c r="CK25" s="858"/>
      <c r="CL25" s="859"/>
      <c r="CM25" s="857"/>
      <c r="CN25" s="858"/>
      <c r="CO25" s="858"/>
      <c r="CP25" s="858"/>
      <c r="CQ25" s="859"/>
      <c r="CR25" s="857"/>
      <c r="CS25" s="858"/>
      <c r="CT25" s="858"/>
      <c r="CU25" s="858"/>
      <c r="CV25" s="859"/>
      <c r="CW25" s="857"/>
      <c r="CX25" s="858"/>
      <c r="CY25" s="858"/>
      <c r="CZ25" s="858"/>
      <c r="DA25" s="859"/>
      <c r="DB25" s="857"/>
      <c r="DC25" s="858"/>
      <c r="DD25" s="858"/>
      <c r="DE25" s="858"/>
      <c r="DF25" s="859"/>
      <c r="DG25" s="857"/>
      <c r="DH25" s="858"/>
      <c r="DI25" s="858"/>
      <c r="DJ25" s="858"/>
      <c r="DK25" s="859"/>
      <c r="DL25" s="857"/>
      <c r="DM25" s="858"/>
      <c r="DN25" s="858"/>
      <c r="DO25" s="858"/>
      <c r="DP25" s="859"/>
      <c r="DQ25" s="857"/>
      <c r="DR25" s="858"/>
      <c r="DS25" s="858"/>
      <c r="DT25" s="858"/>
      <c r="DU25" s="859"/>
      <c r="DV25" s="867"/>
      <c r="DW25" s="868"/>
      <c r="DX25" s="868"/>
      <c r="DY25" s="868"/>
      <c r="DZ25" s="869"/>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5" t="s">
        <v>398</v>
      </c>
      <c r="AG26" s="896"/>
      <c r="AH26" s="896"/>
      <c r="AI26" s="896"/>
      <c r="AJ26" s="897"/>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57"/>
      <c r="CI26" s="858"/>
      <c r="CJ26" s="858"/>
      <c r="CK26" s="858"/>
      <c r="CL26" s="859"/>
      <c r="CM26" s="857"/>
      <c r="CN26" s="858"/>
      <c r="CO26" s="858"/>
      <c r="CP26" s="858"/>
      <c r="CQ26" s="859"/>
      <c r="CR26" s="857"/>
      <c r="CS26" s="858"/>
      <c r="CT26" s="858"/>
      <c r="CU26" s="858"/>
      <c r="CV26" s="859"/>
      <c r="CW26" s="857"/>
      <c r="CX26" s="858"/>
      <c r="CY26" s="858"/>
      <c r="CZ26" s="858"/>
      <c r="DA26" s="859"/>
      <c r="DB26" s="857"/>
      <c r="DC26" s="858"/>
      <c r="DD26" s="858"/>
      <c r="DE26" s="858"/>
      <c r="DF26" s="859"/>
      <c r="DG26" s="857"/>
      <c r="DH26" s="858"/>
      <c r="DI26" s="858"/>
      <c r="DJ26" s="858"/>
      <c r="DK26" s="859"/>
      <c r="DL26" s="857"/>
      <c r="DM26" s="858"/>
      <c r="DN26" s="858"/>
      <c r="DO26" s="858"/>
      <c r="DP26" s="859"/>
      <c r="DQ26" s="857"/>
      <c r="DR26" s="858"/>
      <c r="DS26" s="858"/>
      <c r="DT26" s="858"/>
      <c r="DU26" s="859"/>
      <c r="DV26" s="867"/>
      <c r="DW26" s="868"/>
      <c r="DX26" s="868"/>
      <c r="DY26" s="868"/>
      <c r="DZ26" s="869"/>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898"/>
      <c r="AG27" s="899"/>
      <c r="AH27" s="899"/>
      <c r="AI27" s="899"/>
      <c r="AJ27" s="900"/>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57"/>
      <c r="CI27" s="858"/>
      <c r="CJ27" s="858"/>
      <c r="CK27" s="858"/>
      <c r="CL27" s="859"/>
      <c r="CM27" s="857"/>
      <c r="CN27" s="858"/>
      <c r="CO27" s="858"/>
      <c r="CP27" s="858"/>
      <c r="CQ27" s="859"/>
      <c r="CR27" s="857"/>
      <c r="CS27" s="858"/>
      <c r="CT27" s="858"/>
      <c r="CU27" s="858"/>
      <c r="CV27" s="859"/>
      <c r="CW27" s="857"/>
      <c r="CX27" s="858"/>
      <c r="CY27" s="858"/>
      <c r="CZ27" s="858"/>
      <c r="DA27" s="859"/>
      <c r="DB27" s="857"/>
      <c r="DC27" s="858"/>
      <c r="DD27" s="858"/>
      <c r="DE27" s="858"/>
      <c r="DF27" s="859"/>
      <c r="DG27" s="857"/>
      <c r="DH27" s="858"/>
      <c r="DI27" s="858"/>
      <c r="DJ27" s="858"/>
      <c r="DK27" s="859"/>
      <c r="DL27" s="857"/>
      <c r="DM27" s="858"/>
      <c r="DN27" s="858"/>
      <c r="DO27" s="858"/>
      <c r="DP27" s="859"/>
      <c r="DQ27" s="857"/>
      <c r="DR27" s="858"/>
      <c r="DS27" s="858"/>
      <c r="DT27" s="858"/>
      <c r="DU27" s="859"/>
      <c r="DV27" s="867"/>
      <c r="DW27" s="868"/>
      <c r="DX27" s="868"/>
      <c r="DY27" s="868"/>
      <c r="DZ27" s="869"/>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5">
        <v>1564</v>
      </c>
      <c r="R28" s="906"/>
      <c r="S28" s="906"/>
      <c r="T28" s="906"/>
      <c r="U28" s="906"/>
      <c r="V28" s="906">
        <v>1471</v>
      </c>
      <c r="W28" s="906"/>
      <c r="X28" s="906"/>
      <c r="Y28" s="906"/>
      <c r="Z28" s="906"/>
      <c r="AA28" s="906">
        <v>93</v>
      </c>
      <c r="AB28" s="906"/>
      <c r="AC28" s="906"/>
      <c r="AD28" s="906"/>
      <c r="AE28" s="907"/>
      <c r="AF28" s="908">
        <v>93</v>
      </c>
      <c r="AG28" s="906"/>
      <c r="AH28" s="906"/>
      <c r="AI28" s="906"/>
      <c r="AJ28" s="909"/>
      <c r="AK28" s="910">
        <v>159</v>
      </c>
      <c r="AL28" s="901"/>
      <c r="AM28" s="901"/>
      <c r="AN28" s="901"/>
      <c r="AO28" s="901"/>
      <c r="AP28" s="901"/>
      <c r="AQ28" s="901"/>
      <c r="AR28" s="901"/>
      <c r="AS28" s="901"/>
      <c r="AT28" s="901"/>
      <c r="AU28" s="901"/>
      <c r="AV28" s="901"/>
      <c r="AW28" s="901"/>
      <c r="AX28" s="901"/>
      <c r="AY28" s="901"/>
      <c r="AZ28" s="902"/>
      <c r="BA28" s="902"/>
      <c r="BB28" s="902"/>
      <c r="BC28" s="902"/>
      <c r="BD28" s="902"/>
      <c r="BE28" s="903"/>
      <c r="BF28" s="903"/>
      <c r="BG28" s="903"/>
      <c r="BH28" s="903"/>
      <c r="BI28" s="904"/>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57"/>
      <c r="CI28" s="858"/>
      <c r="CJ28" s="858"/>
      <c r="CK28" s="858"/>
      <c r="CL28" s="859"/>
      <c r="CM28" s="857"/>
      <c r="CN28" s="858"/>
      <c r="CO28" s="858"/>
      <c r="CP28" s="858"/>
      <c r="CQ28" s="859"/>
      <c r="CR28" s="857"/>
      <c r="CS28" s="858"/>
      <c r="CT28" s="858"/>
      <c r="CU28" s="858"/>
      <c r="CV28" s="859"/>
      <c r="CW28" s="857"/>
      <c r="CX28" s="858"/>
      <c r="CY28" s="858"/>
      <c r="CZ28" s="858"/>
      <c r="DA28" s="859"/>
      <c r="DB28" s="857"/>
      <c r="DC28" s="858"/>
      <c r="DD28" s="858"/>
      <c r="DE28" s="858"/>
      <c r="DF28" s="859"/>
      <c r="DG28" s="857"/>
      <c r="DH28" s="858"/>
      <c r="DI28" s="858"/>
      <c r="DJ28" s="858"/>
      <c r="DK28" s="859"/>
      <c r="DL28" s="857"/>
      <c r="DM28" s="858"/>
      <c r="DN28" s="858"/>
      <c r="DO28" s="858"/>
      <c r="DP28" s="859"/>
      <c r="DQ28" s="857"/>
      <c r="DR28" s="858"/>
      <c r="DS28" s="858"/>
      <c r="DT28" s="858"/>
      <c r="DU28" s="859"/>
      <c r="DV28" s="867"/>
      <c r="DW28" s="868"/>
      <c r="DX28" s="868"/>
      <c r="DY28" s="868"/>
      <c r="DZ28" s="869"/>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14</v>
      </c>
      <c r="R29" s="845"/>
      <c r="S29" s="845"/>
      <c r="T29" s="845"/>
      <c r="U29" s="845"/>
      <c r="V29" s="845">
        <v>14</v>
      </c>
      <c r="W29" s="845"/>
      <c r="X29" s="845"/>
      <c r="Y29" s="845"/>
      <c r="Z29" s="845"/>
      <c r="AA29" s="845"/>
      <c r="AB29" s="845"/>
      <c r="AC29" s="845"/>
      <c r="AD29" s="845"/>
      <c r="AE29" s="846"/>
      <c r="AF29" s="847" t="s">
        <v>128</v>
      </c>
      <c r="AG29" s="848"/>
      <c r="AH29" s="848"/>
      <c r="AI29" s="848"/>
      <c r="AJ29" s="849"/>
      <c r="AK29" s="913">
        <v>14</v>
      </c>
      <c r="AL29" s="914"/>
      <c r="AM29" s="914"/>
      <c r="AN29" s="914"/>
      <c r="AO29" s="914"/>
      <c r="AP29" s="914"/>
      <c r="AQ29" s="914"/>
      <c r="AR29" s="914"/>
      <c r="AS29" s="914"/>
      <c r="AT29" s="914"/>
      <c r="AU29" s="914"/>
      <c r="AV29" s="914"/>
      <c r="AW29" s="914"/>
      <c r="AX29" s="914"/>
      <c r="AY29" s="914"/>
      <c r="AZ29" s="915"/>
      <c r="BA29" s="915"/>
      <c r="BB29" s="915"/>
      <c r="BC29" s="915"/>
      <c r="BD29" s="915"/>
      <c r="BE29" s="911"/>
      <c r="BF29" s="911"/>
      <c r="BG29" s="911"/>
      <c r="BH29" s="911"/>
      <c r="BI29" s="912"/>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57"/>
      <c r="CI29" s="858"/>
      <c r="CJ29" s="858"/>
      <c r="CK29" s="858"/>
      <c r="CL29" s="859"/>
      <c r="CM29" s="857"/>
      <c r="CN29" s="858"/>
      <c r="CO29" s="858"/>
      <c r="CP29" s="858"/>
      <c r="CQ29" s="859"/>
      <c r="CR29" s="857"/>
      <c r="CS29" s="858"/>
      <c r="CT29" s="858"/>
      <c r="CU29" s="858"/>
      <c r="CV29" s="859"/>
      <c r="CW29" s="857"/>
      <c r="CX29" s="858"/>
      <c r="CY29" s="858"/>
      <c r="CZ29" s="858"/>
      <c r="DA29" s="859"/>
      <c r="DB29" s="857"/>
      <c r="DC29" s="858"/>
      <c r="DD29" s="858"/>
      <c r="DE29" s="858"/>
      <c r="DF29" s="859"/>
      <c r="DG29" s="857"/>
      <c r="DH29" s="858"/>
      <c r="DI29" s="858"/>
      <c r="DJ29" s="858"/>
      <c r="DK29" s="859"/>
      <c r="DL29" s="857"/>
      <c r="DM29" s="858"/>
      <c r="DN29" s="858"/>
      <c r="DO29" s="858"/>
      <c r="DP29" s="859"/>
      <c r="DQ29" s="857"/>
      <c r="DR29" s="858"/>
      <c r="DS29" s="858"/>
      <c r="DT29" s="858"/>
      <c r="DU29" s="859"/>
      <c r="DV29" s="867"/>
      <c r="DW29" s="868"/>
      <c r="DX29" s="868"/>
      <c r="DY29" s="868"/>
      <c r="DZ29" s="869"/>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2096</v>
      </c>
      <c r="R30" s="845"/>
      <c r="S30" s="845"/>
      <c r="T30" s="845"/>
      <c r="U30" s="845"/>
      <c r="V30" s="845">
        <v>2060</v>
      </c>
      <c r="W30" s="845"/>
      <c r="X30" s="845"/>
      <c r="Y30" s="845"/>
      <c r="Z30" s="845"/>
      <c r="AA30" s="845">
        <v>36</v>
      </c>
      <c r="AB30" s="845"/>
      <c r="AC30" s="845"/>
      <c r="AD30" s="845"/>
      <c r="AE30" s="846"/>
      <c r="AF30" s="847">
        <v>36</v>
      </c>
      <c r="AG30" s="848"/>
      <c r="AH30" s="848"/>
      <c r="AI30" s="848"/>
      <c r="AJ30" s="849"/>
      <c r="AK30" s="913">
        <v>291</v>
      </c>
      <c r="AL30" s="914"/>
      <c r="AM30" s="914"/>
      <c r="AN30" s="914"/>
      <c r="AO30" s="914"/>
      <c r="AP30" s="914"/>
      <c r="AQ30" s="914"/>
      <c r="AR30" s="914"/>
      <c r="AS30" s="914"/>
      <c r="AT30" s="914"/>
      <c r="AU30" s="914"/>
      <c r="AV30" s="914"/>
      <c r="AW30" s="914"/>
      <c r="AX30" s="914"/>
      <c r="AY30" s="914"/>
      <c r="AZ30" s="915"/>
      <c r="BA30" s="915"/>
      <c r="BB30" s="915"/>
      <c r="BC30" s="915"/>
      <c r="BD30" s="915"/>
      <c r="BE30" s="911"/>
      <c r="BF30" s="911"/>
      <c r="BG30" s="911"/>
      <c r="BH30" s="911"/>
      <c r="BI30" s="912"/>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57"/>
      <c r="CI30" s="858"/>
      <c r="CJ30" s="858"/>
      <c r="CK30" s="858"/>
      <c r="CL30" s="859"/>
      <c r="CM30" s="857"/>
      <c r="CN30" s="858"/>
      <c r="CO30" s="858"/>
      <c r="CP30" s="858"/>
      <c r="CQ30" s="859"/>
      <c r="CR30" s="857"/>
      <c r="CS30" s="858"/>
      <c r="CT30" s="858"/>
      <c r="CU30" s="858"/>
      <c r="CV30" s="859"/>
      <c r="CW30" s="857"/>
      <c r="CX30" s="858"/>
      <c r="CY30" s="858"/>
      <c r="CZ30" s="858"/>
      <c r="DA30" s="859"/>
      <c r="DB30" s="857"/>
      <c r="DC30" s="858"/>
      <c r="DD30" s="858"/>
      <c r="DE30" s="858"/>
      <c r="DF30" s="859"/>
      <c r="DG30" s="857"/>
      <c r="DH30" s="858"/>
      <c r="DI30" s="858"/>
      <c r="DJ30" s="858"/>
      <c r="DK30" s="859"/>
      <c r="DL30" s="857"/>
      <c r="DM30" s="858"/>
      <c r="DN30" s="858"/>
      <c r="DO30" s="858"/>
      <c r="DP30" s="859"/>
      <c r="DQ30" s="857"/>
      <c r="DR30" s="858"/>
      <c r="DS30" s="858"/>
      <c r="DT30" s="858"/>
      <c r="DU30" s="859"/>
      <c r="DV30" s="867"/>
      <c r="DW30" s="868"/>
      <c r="DX30" s="868"/>
      <c r="DY30" s="868"/>
      <c r="DZ30" s="869"/>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200</v>
      </c>
      <c r="R31" s="845"/>
      <c r="S31" s="845"/>
      <c r="T31" s="845"/>
      <c r="U31" s="845"/>
      <c r="V31" s="845">
        <v>198</v>
      </c>
      <c r="W31" s="845"/>
      <c r="X31" s="845"/>
      <c r="Y31" s="845"/>
      <c r="Z31" s="845"/>
      <c r="AA31" s="845">
        <v>2</v>
      </c>
      <c r="AB31" s="845"/>
      <c r="AC31" s="845"/>
      <c r="AD31" s="845"/>
      <c r="AE31" s="846"/>
      <c r="AF31" s="847">
        <v>2</v>
      </c>
      <c r="AG31" s="848"/>
      <c r="AH31" s="848"/>
      <c r="AI31" s="848"/>
      <c r="AJ31" s="849"/>
      <c r="AK31" s="913">
        <v>74</v>
      </c>
      <c r="AL31" s="914"/>
      <c r="AM31" s="914"/>
      <c r="AN31" s="914"/>
      <c r="AO31" s="914"/>
      <c r="AP31" s="914"/>
      <c r="AQ31" s="914"/>
      <c r="AR31" s="914"/>
      <c r="AS31" s="914"/>
      <c r="AT31" s="914"/>
      <c r="AU31" s="914"/>
      <c r="AV31" s="914"/>
      <c r="AW31" s="914"/>
      <c r="AX31" s="914"/>
      <c r="AY31" s="914"/>
      <c r="AZ31" s="915"/>
      <c r="BA31" s="915"/>
      <c r="BB31" s="915"/>
      <c r="BC31" s="915"/>
      <c r="BD31" s="915"/>
      <c r="BE31" s="911"/>
      <c r="BF31" s="911"/>
      <c r="BG31" s="911"/>
      <c r="BH31" s="911"/>
      <c r="BI31" s="912"/>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57"/>
      <c r="CI31" s="858"/>
      <c r="CJ31" s="858"/>
      <c r="CK31" s="858"/>
      <c r="CL31" s="859"/>
      <c r="CM31" s="857"/>
      <c r="CN31" s="858"/>
      <c r="CO31" s="858"/>
      <c r="CP31" s="858"/>
      <c r="CQ31" s="859"/>
      <c r="CR31" s="857"/>
      <c r="CS31" s="858"/>
      <c r="CT31" s="858"/>
      <c r="CU31" s="858"/>
      <c r="CV31" s="859"/>
      <c r="CW31" s="857"/>
      <c r="CX31" s="858"/>
      <c r="CY31" s="858"/>
      <c r="CZ31" s="858"/>
      <c r="DA31" s="859"/>
      <c r="DB31" s="857"/>
      <c r="DC31" s="858"/>
      <c r="DD31" s="858"/>
      <c r="DE31" s="858"/>
      <c r="DF31" s="859"/>
      <c r="DG31" s="857"/>
      <c r="DH31" s="858"/>
      <c r="DI31" s="858"/>
      <c r="DJ31" s="858"/>
      <c r="DK31" s="859"/>
      <c r="DL31" s="857"/>
      <c r="DM31" s="858"/>
      <c r="DN31" s="858"/>
      <c r="DO31" s="858"/>
      <c r="DP31" s="859"/>
      <c r="DQ31" s="857"/>
      <c r="DR31" s="858"/>
      <c r="DS31" s="858"/>
      <c r="DT31" s="858"/>
      <c r="DU31" s="859"/>
      <c r="DV31" s="867"/>
      <c r="DW31" s="868"/>
      <c r="DX31" s="868"/>
      <c r="DY31" s="868"/>
      <c r="DZ31" s="869"/>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233</v>
      </c>
      <c r="R32" s="845"/>
      <c r="S32" s="845"/>
      <c r="T32" s="845"/>
      <c r="U32" s="845"/>
      <c r="V32" s="845">
        <v>229</v>
      </c>
      <c r="W32" s="845"/>
      <c r="X32" s="845"/>
      <c r="Y32" s="845"/>
      <c r="Z32" s="845"/>
      <c r="AA32" s="845">
        <v>4</v>
      </c>
      <c r="AB32" s="845"/>
      <c r="AC32" s="845"/>
      <c r="AD32" s="845"/>
      <c r="AE32" s="846"/>
      <c r="AF32" s="847">
        <v>314</v>
      </c>
      <c r="AG32" s="848"/>
      <c r="AH32" s="848"/>
      <c r="AI32" s="848"/>
      <c r="AJ32" s="849"/>
      <c r="AK32" s="913">
        <v>7</v>
      </c>
      <c r="AL32" s="914"/>
      <c r="AM32" s="914"/>
      <c r="AN32" s="914"/>
      <c r="AO32" s="914"/>
      <c r="AP32" s="914">
        <v>351</v>
      </c>
      <c r="AQ32" s="914"/>
      <c r="AR32" s="914"/>
      <c r="AS32" s="914"/>
      <c r="AT32" s="914"/>
      <c r="AU32" s="914">
        <v>64</v>
      </c>
      <c r="AV32" s="914"/>
      <c r="AW32" s="914"/>
      <c r="AX32" s="914"/>
      <c r="AY32" s="914"/>
      <c r="AZ32" s="915"/>
      <c r="BA32" s="915"/>
      <c r="BB32" s="915"/>
      <c r="BC32" s="915"/>
      <c r="BD32" s="915"/>
      <c r="BE32" s="911" t="s">
        <v>408</v>
      </c>
      <c r="BF32" s="911"/>
      <c r="BG32" s="911"/>
      <c r="BH32" s="911"/>
      <c r="BI32" s="912"/>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57"/>
      <c r="CI32" s="858"/>
      <c r="CJ32" s="858"/>
      <c r="CK32" s="858"/>
      <c r="CL32" s="859"/>
      <c r="CM32" s="857"/>
      <c r="CN32" s="858"/>
      <c r="CO32" s="858"/>
      <c r="CP32" s="858"/>
      <c r="CQ32" s="859"/>
      <c r="CR32" s="857"/>
      <c r="CS32" s="858"/>
      <c r="CT32" s="858"/>
      <c r="CU32" s="858"/>
      <c r="CV32" s="859"/>
      <c r="CW32" s="857"/>
      <c r="CX32" s="858"/>
      <c r="CY32" s="858"/>
      <c r="CZ32" s="858"/>
      <c r="DA32" s="859"/>
      <c r="DB32" s="857"/>
      <c r="DC32" s="858"/>
      <c r="DD32" s="858"/>
      <c r="DE32" s="858"/>
      <c r="DF32" s="859"/>
      <c r="DG32" s="857"/>
      <c r="DH32" s="858"/>
      <c r="DI32" s="858"/>
      <c r="DJ32" s="858"/>
      <c r="DK32" s="859"/>
      <c r="DL32" s="857"/>
      <c r="DM32" s="858"/>
      <c r="DN32" s="858"/>
      <c r="DO32" s="858"/>
      <c r="DP32" s="859"/>
      <c r="DQ32" s="857"/>
      <c r="DR32" s="858"/>
      <c r="DS32" s="858"/>
      <c r="DT32" s="858"/>
      <c r="DU32" s="859"/>
      <c r="DV32" s="867"/>
      <c r="DW32" s="868"/>
      <c r="DX32" s="868"/>
      <c r="DY32" s="868"/>
      <c r="DZ32" s="869"/>
      <c r="EA32" s="248"/>
    </row>
    <row r="33" spans="1:131" s="249" customFormat="1" ht="26.25" customHeight="1">
      <c r="A33" s="268">
        <v>6</v>
      </c>
      <c r="B33" s="841" t="s">
        <v>409</v>
      </c>
      <c r="C33" s="842"/>
      <c r="D33" s="842"/>
      <c r="E33" s="842"/>
      <c r="F33" s="842"/>
      <c r="G33" s="842"/>
      <c r="H33" s="842"/>
      <c r="I33" s="842"/>
      <c r="J33" s="842"/>
      <c r="K33" s="842"/>
      <c r="L33" s="842"/>
      <c r="M33" s="842"/>
      <c r="N33" s="842"/>
      <c r="O33" s="842"/>
      <c r="P33" s="843"/>
      <c r="Q33" s="844">
        <v>10</v>
      </c>
      <c r="R33" s="845"/>
      <c r="S33" s="845"/>
      <c r="T33" s="845"/>
      <c r="U33" s="845"/>
      <c r="V33" s="845">
        <v>6</v>
      </c>
      <c r="W33" s="845"/>
      <c r="X33" s="845"/>
      <c r="Y33" s="845"/>
      <c r="Z33" s="845"/>
      <c r="AA33" s="845">
        <v>4</v>
      </c>
      <c r="AB33" s="845"/>
      <c r="AC33" s="845"/>
      <c r="AD33" s="845"/>
      <c r="AE33" s="846"/>
      <c r="AF33" s="847">
        <v>4</v>
      </c>
      <c r="AG33" s="848"/>
      <c r="AH33" s="848"/>
      <c r="AI33" s="848"/>
      <c r="AJ33" s="849"/>
      <c r="AK33" s="913">
        <v>1</v>
      </c>
      <c r="AL33" s="914"/>
      <c r="AM33" s="914"/>
      <c r="AN33" s="914"/>
      <c r="AO33" s="914"/>
      <c r="AP33" s="914"/>
      <c r="AQ33" s="914"/>
      <c r="AR33" s="914"/>
      <c r="AS33" s="914"/>
      <c r="AT33" s="914"/>
      <c r="AU33" s="914"/>
      <c r="AV33" s="914"/>
      <c r="AW33" s="914"/>
      <c r="AX33" s="914"/>
      <c r="AY33" s="914"/>
      <c r="AZ33" s="915"/>
      <c r="BA33" s="915"/>
      <c r="BB33" s="915"/>
      <c r="BC33" s="915"/>
      <c r="BD33" s="915"/>
      <c r="BE33" s="911" t="s">
        <v>410</v>
      </c>
      <c r="BF33" s="911"/>
      <c r="BG33" s="911"/>
      <c r="BH33" s="911"/>
      <c r="BI33" s="912"/>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57"/>
      <c r="CI33" s="858"/>
      <c r="CJ33" s="858"/>
      <c r="CK33" s="858"/>
      <c r="CL33" s="859"/>
      <c r="CM33" s="857"/>
      <c r="CN33" s="858"/>
      <c r="CO33" s="858"/>
      <c r="CP33" s="858"/>
      <c r="CQ33" s="859"/>
      <c r="CR33" s="857"/>
      <c r="CS33" s="858"/>
      <c r="CT33" s="858"/>
      <c r="CU33" s="858"/>
      <c r="CV33" s="859"/>
      <c r="CW33" s="857"/>
      <c r="CX33" s="858"/>
      <c r="CY33" s="858"/>
      <c r="CZ33" s="858"/>
      <c r="DA33" s="859"/>
      <c r="DB33" s="857"/>
      <c r="DC33" s="858"/>
      <c r="DD33" s="858"/>
      <c r="DE33" s="858"/>
      <c r="DF33" s="859"/>
      <c r="DG33" s="857"/>
      <c r="DH33" s="858"/>
      <c r="DI33" s="858"/>
      <c r="DJ33" s="858"/>
      <c r="DK33" s="859"/>
      <c r="DL33" s="857"/>
      <c r="DM33" s="858"/>
      <c r="DN33" s="858"/>
      <c r="DO33" s="858"/>
      <c r="DP33" s="859"/>
      <c r="DQ33" s="857"/>
      <c r="DR33" s="858"/>
      <c r="DS33" s="858"/>
      <c r="DT33" s="858"/>
      <c r="DU33" s="859"/>
      <c r="DV33" s="867"/>
      <c r="DW33" s="868"/>
      <c r="DX33" s="868"/>
      <c r="DY33" s="868"/>
      <c r="DZ33" s="869"/>
      <c r="EA33" s="248"/>
    </row>
    <row r="34" spans="1:131" s="249" customFormat="1" ht="26.25" customHeight="1">
      <c r="A34" s="268">
        <v>7</v>
      </c>
      <c r="B34" s="841" t="s">
        <v>411</v>
      </c>
      <c r="C34" s="842"/>
      <c r="D34" s="842"/>
      <c r="E34" s="842"/>
      <c r="F34" s="842"/>
      <c r="G34" s="842"/>
      <c r="H34" s="842"/>
      <c r="I34" s="842"/>
      <c r="J34" s="842"/>
      <c r="K34" s="842"/>
      <c r="L34" s="842"/>
      <c r="M34" s="842"/>
      <c r="N34" s="842"/>
      <c r="O34" s="842"/>
      <c r="P34" s="843"/>
      <c r="Q34" s="844">
        <v>11</v>
      </c>
      <c r="R34" s="845"/>
      <c r="S34" s="845"/>
      <c r="T34" s="845"/>
      <c r="U34" s="845"/>
      <c r="V34" s="845">
        <v>11</v>
      </c>
      <c r="W34" s="845"/>
      <c r="X34" s="845"/>
      <c r="Y34" s="845"/>
      <c r="Z34" s="845"/>
      <c r="AA34" s="845"/>
      <c r="AB34" s="845"/>
      <c r="AC34" s="845"/>
      <c r="AD34" s="845"/>
      <c r="AE34" s="846"/>
      <c r="AF34" s="847">
        <v>713</v>
      </c>
      <c r="AG34" s="848"/>
      <c r="AH34" s="848"/>
      <c r="AI34" s="848"/>
      <c r="AJ34" s="849"/>
      <c r="AK34" s="913"/>
      <c r="AL34" s="914"/>
      <c r="AM34" s="914"/>
      <c r="AN34" s="914"/>
      <c r="AO34" s="914"/>
      <c r="AP34" s="914"/>
      <c r="AQ34" s="914"/>
      <c r="AR34" s="914"/>
      <c r="AS34" s="914"/>
      <c r="AT34" s="914"/>
      <c r="AU34" s="914"/>
      <c r="AV34" s="914"/>
      <c r="AW34" s="914"/>
      <c r="AX34" s="914"/>
      <c r="AY34" s="914"/>
      <c r="AZ34" s="915"/>
      <c r="BA34" s="915"/>
      <c r="BB34" s="915"/>
      <c r="BC34" s="915"/>
      <c r="BD34" s="915"/>
      <c r="BE34" s="911" t="s">
        <v>412</v>
      </c>
      <c r="BF34" s="911"/>
      <c r="BG34" s="911"/>
      <c r="BH34" s="911"/>
      <c r="BI34" s="912"/>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57"/>
      <c r="CI34" s="858"/>
      <c r="CJ34" s="858"/>
      <c r="CK34" s="858"/>
      <c r="CL34" s="859"/>
      <c r="CM34" s="857"/>
      <c r="CN34" s="858"/>
      <c r="CO34" s="858"/>
      <c r="CP34" s="858"/>
      <c r="CQ34" s="859"/>
      <c r="CR34" s="857"/>
      <c r="CS34" s="858"/>
      <c r="CT34" s="858"/>
      <c r="CU34" s="858"/>
      <c r="CV34" s="859"/>
      <c r="CW34" s="857"/>
      <c r="CX34" s="858"/>
      <c r="CY34" s="858"/>
      <c r="CZ34" s="858"/>
      <c r="DA34" s="859"/>
      <c r="DB34" s="857"/>
      <c r="DC34" s="858"/>
      <c r="DD34" s="858"/>
      <c r="DE34" s="858"/>
      <c r="DF34" s="859"/>
      <c r="DG34" s="857"/>
      <c r="DH34" s="858"/>
      <c r="DI34" s="858"/>
      <c r="DJ34" s="858"/>
      <c r="DK34" s="859"/>
      <c r="DL34" s="857"/>
      <c r="DM34" s="858"/>
      <c r="DN34" s="858"/>
      <c r="DO34" s="858"/>
      <c r="DP34" s="859"/>
      <c r="DQ34" s="857"/>
      <c r="DR34" s="858"/>
      <c r="DS34" s="858"/>
      <c r="DT34" s="858"/>
      <c r="DU34" s="859"/>
      <c r="DV34" s="867"/>
      <c r="DW34" s="868"/>
      <c r="DX34" s="868"/>
      <c r="DY34" s="868"/>
      <c r="DZ34" s="869"/>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57"/>
      <c r="CI35" s="858"/>
      <c r="CJ35" s="858"/>
      <c r="CK35" s="858"/>
      <c r="CL35" s="859"/>
      <c r="CM35" s="857"/>
      <c r="CN35" s="858"/>
      <c r="CO35" s="858"/>
      <c r="CP35" s="858"/>
      <c r="CQ35" s="859"/>
      <c r="CR35" s="857"/>
      <c r="CS35" s="858"/>
      <c r="CT35" s="858"/>
      <c r="CU35" s="858"/>
      <c r="CV35" s="859"/>
      <c r="CW35" s="857"/>
      <c r="CX35" s="858"/>
      <c r="CY35" s="858"/>
      <c r="CZ35" s="858"/>
      <c r="DA35" s="859"/>
      <c r="DB35" s="857"/>
      <c r="DC35" s="858"/>
      <c r="DD35" s="858"/>
      <c r="DE35" s="858"/>
      <c r="DF35" s="859"/>
      <c r="DG35" s="857"/>
      <c r="DH35" s="858"/>
      <c r="DI35" s="858"/>
      <c r="DJ35" s="858"/>
      <c r="DK35" s="859"/>
      <c r="DL35" s="857"/>
      <c r="DM35" s="858"/>
      <c r="DN35" s="858"/>
      <c r="DO35" s="858"/>
      <c r="DP35" s="859"/>
      <c r="DQ35" s="857"/>
      <c r="DR35" s="858"/>
      <c r="DS35" s="858"/>
      <c r="DT35" s="858"/>
      <c r="DU35" s="859"/>
      <c r="DV35" s="867"/>
      <c r="DW35" s="868"/>
      <c r="DX35" s="868"/>
      <c r="DY35" s="868"/>
      <c r="DZ35" s="869"/>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57"/>
      <c r="CI36" s="858"/>
      <c r="CJ36" s="858"/>
      <c r="CK36" s="858"/>
      <c r="CL36" s="859"/>
      <c r="CM36" s="857"/>
      <c r="CN36" s="858"/>
      <c r="CO36" s="858"/>
      <c r="CP36" s="858"/>
      <c r="CQ36" s="859"/>
      <c r="CR36" s="857"/>
      <c r="CS36" s="858"/>
      <c r="CT36" s="858"/>
      <c r="CU36" s="858"/>
      <c r="CV36" s="859"/>
      <c r="CW36" s="857"/>
      <c r="CX36" s="858"/>
      <c r="CY36" s="858"/>
      <c r="CZ36" s="858"/>
      <c r="DA36" s="859"/>
      <c r="DB36" s="857"/>
      <c r="DC36" s="858"/>
      <c r="DD36" s="858"/>
      <c r="DE36" s="858"/>
      <c r="DF36" s="859"/>
      <c r="DG36" s="857"/>
      <c r="DH36" s="858"/>
      <c r="DI36" s="858"/>
      <c r="DJ36" s="858"/>
      <c r="DK36" s="859"/>
      <c r="DL36" s="857"/>
      <c r="DM36" s="858"/>
      <c r="DN36" s="858"/>
      <c r="DO36" s="858"/>
      <c r="DP36" s="859"/>
      <c r="DQ36" s="857"/>
      <c r="DR36" s="858"/>
      <c r="DS36" s="858"/>
      <c r="DT36" s="858"/>
      <c r="DU36" s="859"/>
      <c r="DV36" s="867"/>
      <c r="DW36" s="868"/>
      <c r="DX36" s="868"/>
      <c r="DY36" s="868"/>
      <c r="DZ36" s="869"/>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57"/>
      <c r="CI37" s="858"/>
      <c r="CJ37" s="858"/>
      <c r="CK37" s="858"/>
      <c r="CL37" s="859"/>
      <c r="CM37" s="857"/>
      <c r="CN37" s="858"/>
      <c r="CO37" s="858"/>
      <c r="CP37" s="858"/>
      <c r="CQ37" s="859"/>
      <c r="CR37" s="857"/>
      <c r="CS37" s="858"/>
      <c r="CT37" s="858"/>
      <c r="CU37" s="858"/>
      <c r="CV37" s="859"/>
      <c r="CW37" s="857"/>
      <c r="CX37" s="858"/>
      <c r="CY37" s="858"/>
      <c r="CZ37" s="858"/>
      <c r="DA37" s="859"/>
      <c r="DB37" s="857"/>
      <c r="DC37" s="858"/>
      <c r="DD37" s="858"/>
      <c r="DE37" s="858"/>
      <c r="DF37" s="859"/>
      <c r="DG37" s="857"/>
      <c r="DH37" s="858"/>
      <c r="DI37" s="858"/>
      <c r="DJ37" s="858"/>
      <c r="DK37" s="859"/>
      <c r="DL37" s="857"/>
      <c r="DM37" s="858"/>
      <c r="DN37" s="858"/>
      <c r="DO37" s="858"/>
      <c r="DP37" s="859"/>
      <c r="DQ37" s="857"/>
      <c r="DR37" s="858"/>
      <c r="DS37" s="858"/>
      <c r="DT37" s="858"/>
      <c r="DU37" s="859"/>
      <c r="DV37" s="867"/>
      <c r="DW37" s="868"/>
      <c r="DX37" s="868"/>
      <c r="DY37" s="868"/>
      <c r="DZ37" s="869"/>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57"/>
      <c r="CI38" s="858"/>
      <c r="CJ38" s="858"/>
      <c r="CK38" s="858"/>
      <c r="CL38" s="859"/>
      <c r="CM38" s="857"/>
      <c r="CN38" s="858"/>
      <c r="CO38" s="858"/>
      <c r="CP38" s="858"/>
      <c r="CQ38" s="859"/>
      <c r="CR38" s="857"/>
      <c r="CS38" s="858"/>
      <c r="CT38" s="858"/>
      <c r="CU38" s="858"/>
      <c r="CV38" s="859"/>
      <c r="CW38" s="857"/>
      <c r="CX38" s="858"/>
      <c r="CY38" s="858"/>
      <c r="CZ38" s="858"/>
      <c r="DA38" s="859"/>
      <c r="DB38" s="857"/>
      <c r="DC38" s="858"/>
      <c r="DD38" s="858"/>
      <c r="DE38" s="858"/>
      <c r="DF38" s="859"/>
      <c r="DG38" s="857"/>
      <c r="DH38" s="858"/>
      <c r="DI38" s="858"/>
      <c r="DJ38" s="858"/>
      <c r="DK38" s="859"/>
      <c r="DL38" s="857"/>
      <c r="DM38" s="858"/>
      <c r="DN38" s="858"/>
      <c r="DO38" s="858"/>
      <c r="DP38" s="859"/>
      <c r="DQ38" s="857"/>
      <c r="DR38" s="858"/>
      <c r="DS38" s="858"/>
      <c r="DT38" s="858"/>
      <c r="DU38" s="859"/>
      <c r="DV38" s="867"/>
      <c r="DW38" s="868"/>
      <c r="DX38" s="868"/>
      <c r="DY38" s="868"/>
      <c r="DZ38" s="869"/>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57"/>
      <c r="CI39" s="858"/>
      <c r="CJ39" s="858"/>
      <c r="CK39" s="858"/>
      <c r="CL39" s="859"/>
      <c r="CM39" s="857"/>
      <c r="CN39" s="858"/>
      <c r="CO39" s="858"/>
      <c r="CP39" s="858"/>
      <c r="CQ39" s="859"/>
      <c r="CR39" s="857"/>
      <c r="CS39" s="858"/>
      <c r="CT39" s="858"/>
      <c r="CU39" s="858"/>
      <c r="CV39" s="859"/>
      <c r="CW39" s="857"/>
      <c r="CX39" s="858"/>
      <c r="CY39" s="858"/>
      <c r="CZ39" s="858"/>
      <c r="DA39" s="859"/>
      <c r="DB39" s="857"/>
      <c r="DC39" s="858"/>
      <c r="DD39" s="858"/>
      <c r="DE39" s="858"/>
      <c r="DF39" s="859"/>
      <c r="DG39" s="857"/>
      <c r="DH39" s="858"/>
      <c r="DI39" s="858"/>
      <c r="DJ39" s="858"/>
      <c r="DK39" s="859"/>
      <c r="DL39" s="857"/>
      <c r="DM39" s="858"/>
      <c r="DN39" s="858"/>
      <c r="DO39" s="858"/>
      <c r="DP39" s="859"/>
      <c r="DQ39" s="857"/>
      <c r="DR39" s="858"/>
      <c r="DS39" s="858"/>
      <c r="DT39" s="858"/>
      <c r="DU39" s="859"/>
      <c r="DV39" s="867"/>
      <c r="DW39" s="868"/>
      <c r="DX39" s="868"/>
      <c r="DY39" s="868"/>
      <c r="DZ39" s="869"/>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57"/>
      <c r="CI40" s="858"/>
      <c r="CJ40" s="858"/>
      <c r="CK40" s="858"/>
      <c r="CL40" s="859"/>
      <c r="CM40" s="857"/>
      <c r="CN40" s="858"/>
      <c r="CO40" s="858"/>
      <c r="CP40" s="858"/>
      <c r="CQ40" s="859"/>
      <c r="CR40" s="857"/>
      <c r="CS40" s="858"/>
      <c r="CT40" s="858"/>
      <c r="CU40" s="858"/>
      <c r="CV40" s="859"/>
      <c r="CW40" s="857"/>
      <c r="CX40" s="858"/>
      <c r="CY40" s="858"/>
      <c r="CZ40" s="858"/>
      <c r="DA40" s="859"/>
      <c r="DB40" s="857"/>
      <c r="DC40" s="858"/>
      <c r="DD40" s="858"/>
      <c r="DE40" s="858"/>
      <c r="DF40" s="859"/>
      <c r="DG40" s="857"/>
      <c r="DH40" s="858"/>
      <c r="DI40" s="858"/>
      <c r="DJ40" s="858"/>
      <c r="DK40" s="859"/>
      <c r="DL40" s="857"/>
      <c r="DM40" s="858"/>
      <c r="DN40" s="858"/>
      <c r="DO40" s="858"/>
      <c r="DP40" s="859"/>
      <c r="DQ40" s="857"/>
      <c r="DR40" s="858"/>
      <c r="DS40" s="858"/>
      <c r="DT40" s="858"/>
      <c r="DU40" s="859"/>
      <c r="DV40" s="867"/>
      <c r="DW40" s="868"/>
      <c r="DX40" s="868"/>
      <c r="DY40" s="868"/>
      <c r="DZ40" s="869"/>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57"/>
      <c r="CI41" s="858"/>
      <c r="CJ41" s="858"/>
      <c r="CK41" s="858"/>
      <c r="CL41" s="859"/>
      <c r="CM41" s="857"/>
      <c r="CN41" s="858"/>
      <c r="CO41" s="858"/>
      <c r="CP41" s="858"/>
      <c r="CQ41" s="859"/>
      <c r="CR41" s="857"/>
      <c r="CS41" s="858"/>
      <c r="CT41" s="858"/>
      <c r="CU41" s="858"/>
      <c r="CV41" s="859"/>
      <c r="CW41" s="857"/>
      <c r="CX41" s="858"/>
      <c r="CY41" s="858"/>
      <c r="CZ41" s="858"/>
      <c r="DA41" s="859"/>
      <c r="DB41" s="857"/>
      <c r="DC41" s="858"/>
      <c r="DD41" s="858"/>
      <c r="DE41" s="858"/>
      <c r="DF41" s="859"/>
      <c r="DG41" s="857"/>
      <c r="DH41" s="858"/>
      <c r="DI41" s="858"/>
      <c r="DJ41" s="858"/>
      <c r="DK41" s="859"/>
      <c r="DL41" s="857"/>
      <c r="DM41" s="858"/>
      <c r="DN41" s="858"/>
      <c r="DO41" s="858"/>
      <c r="DP41" s="859"/>
      <c r="DQ41" s="857"/>
      <c r="DR41" s="858"/>
      <c r="DS41" s="858"/>
      <c r="DT41" s="858"/>
      <c r="DU41" s="859"/>
      <c r="DV41" s="867"/>
      <c r="DW41" s="868"/>
      <c r="DX41" s="868"/>
      <c r="DY41" s="868"/>
      <c r="DZ41" s="869"/>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57"/>
      <c r="CI42" s="858"/>
      <c r="CJ42" s="858"/>
      <c r="CK42" s="858"/>
      <c r="CL42" s="859"/>
      <c r="CM42" s="857"/>
      <c r="CN42" s="858"/>
      <c r="CO42" s="858"/>
      <c r="CP42" s="858"/>
      <c r="CQ42" s="859"/>
      <c r="CR42" s="857"/>
      <c r="CS42" s="858"/>
      <c r="CT42" s="858"/>
      <c r="CU42" s="858"/>
      <c r="CV42" s="859"/>
      <c r="CW42" s="857"/>
      <c r="CX42" s="858"/>
      <c r="CY42" s="858"/>
      <c r="CZ42" s="858"/>
      <c r="DA42" s="859"/>
      <c r="DB42" s="857"/>
      <c r="DC42" s="858"/>
      <c r="DD42" s="858"/>
      <c r="DE42" s="858"/>
      <c r="DF42" s="859"/>
      <c r="DG42" s="857"/>
      <c r="DH42" s="858"/>
      <c r="DI42" s="858"/>
      <c r="DJ42" s="858"/>
      <c r="DK42" s="859"/>
      <c r="DL42" s="857"/>
      <c r="DM42" s="858"/>
      <c r="DN42" s="858"/>
      <c r="DO42" s="858"/>
      <c r="DP42" s="859"/>
      <c r="DQ42" s="857"/>
      <c r="DR42" s="858"/>
      <c r="DS42" s="858"/>
      <c r="DT42" s="858"/>
      <c r="DU42" s="859"/>
      <c r="DV42" s="867"/>
      <c r="DW42" s="868"/>
      <c r="DX42" s="868"/>
      <c r="DY42" s="868"/>
      <c r="DZ42" s="869"/>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57"/>
      <c r="CI43" s="858"/>
      <c r="CJ43" s="858"/>
      <c r="CK43" s="858"/>
      <c r="CL43" s="859"/>
      <c r="CM43" s="857"/>
      <c r="CN43" s="858"/>
      <c r="CO43" s="858"/>
      <c r="CP43" s="858"/>
      <c r="CQ43" s="859"/>
      <c r="CR43" s="857"/>
      <c r="CS43" s="858"/>
      <c r="CT43" s="858"/>
      <c r="CU43" s="858"/>
      <c r="CV43" s="859"/>
      <c r="CW43" s="857"/>
      <c r="CX43" s="858"/>
      <c r="CY43" s="858"/>
      <c r="CZ43" s="858"/>
      <c r="DA43" s="859"/>
      <c r="DB43" s="857"/>
      <c r="DC43" s="858"/>
      <c r="DD43" s="858"/>
      <c r="DE43" s="858"/>
      <c r="DF43" s="859"/>
      <c r="DG43" s="857"/>
      <c r="DH43" s="858"/>
      <c r="DI43" s="858"/>
      <c r="DJ43" s="858"/>
      <c r="DK43" s="859"/>
      <c r="DL43" s="857"/>
      <c r="DM43" s="858"/>
      <c r="DN43" s="858"/>
      <c r="DO43" s="858"/>
      <c r="DP43" s="859"/>
      <c r="DQ43" s="857"/>
      <c r="DR43" s="858"/>
      <c r="DS43" s="858"/>
      <c r="DT43" s="858"/>
      <c r="DU43" s="859"/>
      <c r="DV43" s="867"/>
      <c r="DW43" s="868"/>
      <c r="DX43" s="868"/>
      <c r="DY43" s="868"/>
      <c r="DZ43" s="869"/>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57"/>
      <c r="CI44" s="858"/>
      <c r="CJ44" s="858"/>
      <c r="CK44" s="858"/>
      <c r="CL44" s="859"/>
      <c r="CM44" s="857"/>
      <c r="CN44" s="858"/>
      <c r="CO44" s="858"/>
      <c r="CP44" s="858"/>
      <c r="CQ44" s="859"/>
      <c r="CR44" s="857"/>
      <c r="CS44" s="858"/>
      <c r="CT44" s="858"/>
      <c r="CU44" s="858"/>
      <c r="CV44" s="859"/>
      <c r="CW44" s="857"/>
      <c r="CX44" s="858"/>
      <c r="CY44" s="858"/>
      <c r="CZ44" s="858"/>
      <c r="DA44" s="859"/>
      <c r="DB44" s="857"/>
      <c r="DC44" s="858"/>
      <c r="DD44" s="858"/>
      <c r="DE44" s="858"/>
      <c r="DF44" s="859"/>
      <c r="DG44" s="857"/>
      <c r="DH44" s="858"/>
      <c r="DI44" s="858"/>
      <c r="DJ44" s="858"/>
      <c r="DK44" s="859"/>
      <c r="DL44" s="857"/>
      <c r="DM44" s="858"/>
      <c r="DN44" s="858"/>
      <c r="DO44" s="858"/>
      <c r="DP44" s="859"/>
      <c r="DQ44" s="857"/>
      <c r="DR44" s="858"/>
      <c r="DS44" s="858"/>
      <c r="DT44" s="858"/>
      <c r="DU44" s="859"/>
      <c r="DV44" s="867"/>
      <c r="DW44" s="868"/>
      <c r="DX44" s="868"/>
      <c r="DY44" s="868"/>
      <c r="DZ44" s="869"/>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57"/>
      <c r="CI45" s="858"/>
      <c r="CJ45" s="858"/>
      <c r="CK45" s="858"/>
      <c r="CL45" s="859"/>
      <c r="CM45" s="857"/>
      <c r="CN45" s="858"/>
      <c r="CO45" s="858"/>
      <c r="CP45" s="858"/>
      <c r="CQ45" s="859"/>
      <c r="CR45" s="857"/>
      <c r="CS45" s="858"/>
      <c r="CT45" s="858"/>
      <c r="CU45" s="858"/>
      <c r="CV45" s="859"/>
      <c r="CW45" s="857"/>
      <c r="CX45" s="858"/>
      <c r="CY45" s="858"/>
      <c r="CZ45" s="858"/>
      <c r="DA45" s="859"/>
      <c r="DB45" s="857"/>
      <c r="DC45" s="858"/>
      <c r="DD45" s="858"/>
      <c r="DE45" s="858"/>
      <c r="DF45" s="859"/>
      <c r="DG45" s="857"/>
      <c r="DH45" s="858"/>
      <c r="DI45" s="858"/>
      <c r="DJ45" s="858"/>
      <c r="DK45" s="859"/>
      <c r="DL45" s="857"/>
      <c r="DM45" s="858"/>
      <c r="DN45" s="858"/>
      <c r="DO45" s="858"/>
      <c r="DP45" s="859"/>
      <c r="DQ45" s="857"/>
      <c r="DR45" s="858"/>
      <c r="DS45" s="858"/>
      <c r="DT45" s="858"/>
      <c r="DU45" s="859"/>
      <c r="DV45" s="867"/>
      <c r="DW45" s="868"/>
      <c r="DX45" s="868"/>
      <c r="DY45" s="868"/>
      <c r="DZ45" s="869"/>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57"/>
      <c r="CI46" s="858"/>
      <c r="CJ46" s="858"/>
      <c r="CK46" s="858"/>
      <c r="CL46" s="859"/>
      <c r="CM46" s="857"/>
      <c r="CN46" s="858"/>
      <c r="CO46" s="858"/>
      <c r="CP46" s="858"/>
      <c r="CQ46" s="859"/>
      <c r="CR46" s="857"/>
      <c r="CS46" s="858"/>
      <c r="CT46" s="858"/>
      <c r="CU46" s="858"/>
      <c r="CV46" s="859"/>
      <c r="CW46" s="857"/>
      <c r="CX46" s="858"/>
      <c r="CY46" s="858"/>
      <c r="CZ46" s="858"/>
      <c r="DA46" s="859"/>
      <c r="DB46" s="857"/>
      <c r="DC46" s="858"/>
      <c r="DD46" s="858"/>
      <c r="DE46" s="858"/>
      <c r="DF46" s="859"/>
      <c r="DG46" s="857"/>
      <c r="DH46" s="858"/>
      <c r="DI46" s="858"/>
      <c r="DJ46" s="858"/>
      <c r="DK46" s="859"/>
      <c r="DL46" s="857"/>
      <c r="DM46" s="858"/>
      <c r="DN46" s="858"/>
      <c r="DO46" s="858"/>
      <c r="DP46" s="859"/>
      <c r="DQ46" s="857"/>
      <c r="DR46" s="858"/>
      <c r="DS46" s="858"/>
      <c r="DT46" s="858"/>
      <c r="DU46" s="859"/>
      <c r="DV46" s="867"/>
      <c r="DW46" s="868"/>
      <c r="DX46" s="868"/>
      <c r="DY46" s="868"/>
      <c r="DZ46" s="869"/>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57"/>
      <c r="CI47" s="858"/>
      <c r="CJ47" s="858"/>
      <c r="CK47" s="858"/>
      <c r="CL47" s="859"/>
      <c r="CM47" s="857"/>
      <c r="CN47" s="858"/>
      <c r="CO47" s="858"/>
      <c r="CP47" s="858"/>
      <c r="CQ47" s="859"/>
      <c r="CR47" s="857"/>
      <c r="CS47" s="858"/>
      <c r="CT47" s="858"/>
      <c r="CU47" s="858"/>
      <c r="CV47" s="859"/>
      <c r="CW47" s="857"/>
      <c r="CX47" s="858"/>
      <c r="CY47" s="858"/>
      <c r="CZ47" s="858"/>
      <c r="DA47" s="859"/>
      <c r="DB47" s="857"/>
      <c r="DC47" s="858"/>
      <c r="DD47" s="858"/>
      <c r="DE47" s="858"/>
      <c r="DF47" s="859"/>
      <c r="DG47" s="857"/>
      <c r="DH47" s="858"/>
      <c r="DI47" s="858"/>
      <c r="DJ47" s="858"/>
      <c r="DK47" s="859"/>
      <c r="DL47" s="857"/>
      <c r="DM47" s="858"/>
      <c r="DN47" s="858"/>
      <c r="DO47" s="858"/>
      <c r="DP47" s="859"/>
      <c r="DQ47" s="857"/>
      <c r="DR47" s="858"/>
      <c r="DS47" s="858"/>
      <c r="DT47" s="858"/>
      <c r="DU47" s="859"/>
      <c r="DV47" s="867"/>
      <c r="DW47" s="868"/>
      <c r="DX47" s="868"/>
      <c r="DY47" s="868"/>
      <c r="DZ47" s="869"/>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57"/>
      <c r="CI48" s="858"/>
      <c r="CJ48" s="858"/>
      <c r="CK48" s="858"/>
      <c r="CL48" s="859"/>
      <c r="CM48" s="857"/>
      <c r="CN48" s="858"/>
      <c r="CO48" s="858"/>
      <c r="CP48" s="858"/>
      <c r="CQ48" s="859"/>
      <c r="CR48" s="857"/>
      <c r="CS48" s="858"/>
      <c r="CT48" s="858"/>
      <c r="CU48" s="858"/>
      <c r="CV48" s="859"/>
      <c r="CW48" s="857"/>
      <c r="CX48" s="858"/>
      <c r="CY48" s="858"/>
      <c r="CZ48" s="858"/>
      <c r="DA48" s="859"/>
      <c r="DB48" s="857"/>
      <c r="DC48" s="858"/>
      <c r="DD48" s="858"/>
      <c r="DE48" s="858"/>
      <c r="DF48" s="859"/>
      <c r="DG48" s="857"/>
      <c r="DH48" s="858"/>
      <c r="DI48" s="858"/>
      <c r="DJ48" s="858"/>
      <c r="DK48" s="859"/>
      <c r="DL48" s="857"/>
      <c r="DM48" s="858"/>
      <c r="DN48" s="858"/>
      <c r="DO48" s="858"/>
      <c r="DP48" s="859"/>
      <c r="DQ48" s="857"/>
      <c r="DR48" s="858"/>
      <c r="DS48" s="858"/>
      <c r="DT48" s="858"/>
      <c r="DU48" s="859"/>
      <c r="DV48" s="867"/>
      <c r="DW48" s="868"/>
      <c r="DX48" s="868"/>
      <c r="DY48" s="868"/>
      <c r="DZ48" s="869"/>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57"/>
      <c r="CI49" s="858"/>
      <c r="CJ49" s="858"/>
      <c r="CK49" s="858"/>
      <c r="CL49" s="859"/>
      <c r="CM49" s="857"/>
      <c r="CN49" s="858"/>
      <c r="CO49" s="858"/>
      <c r="CP49" s="858"/>
      <c r="CQ49" s="859"/>
      <c r="CR49" s="857"/>
      <c r="CS49" s="858"/>
      <c r="CT49" s="858"/>
      <c r="CU49" s="858"/>
      <c r="CV49" s="859"/>
      <c r="CW49" s="857"/>
      <c r="CX49" s="858"/>
      <c r="CY49" s="858"/>
      <c r="CZ49" s="858"/>
      <c r="DA49" s="859"/>
      <c r="DB49" s="857"/>
      <c r="DC49" s="858"/>
      <c r="DD49" s="858"/>
      <c r="DE49" s="858"/>
      <c r="DF49" s="859"/>
      <c r="DG49" s="857"/>
      <c r="DH49" s="858"/>
      <c r="DI49" s="858"/>
      <c r="DJ49" s="858"/>
      <c r="DK49" s="859"/>
      <c r="DL49" s="857"/>
      <c r="DM49" s="858"/>
      <c r="DN49" s="858"/>
      <c r="DO49" s="858"/>
      <c r="DP49" s="859"/>
      <c r="DQ49" s="857"/>
      <c r="DR49" s="858"/>
      <c r="DS49" s="858"/>
      <c r="DT49" s="858"/>
      <c r="DU49" s="859"/>
      <c r="DV49" s="867"/>
      <c r="DW49" s="868"/>
      <c r="DX49" s="868"/>
      <c r="DY49" s="868"/>
      <c r="DZ49" s="869"/>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6"/>
      <c r="R50" s="917"/>
      <c r="S50" s="917"/>
      <c r="T50" s="917"/>
      <c r="U50" s="917"/>
      <c r="V50" s="917"/>
      <c r="W50" s="917"/>
      <c r="X50" s="917"/>
      <c r="Y50" s="917"/>
      <c r="Z50" s="917"/>
      <c r="AA50" s="917"/>
      <c r="AB50" s="917"/>
      <c r="AC50" s="917"/>
      <c r="AD50" s="917"/>
      <c r="AE50" s="918"/>
      <c r="AF50" s="847"/>
      <c r="AG50" s="848"/>
      <c r="AH50" s="848"/>
      <c r="AI50" s="848"/>
      <c r="AJ50" s="849"/>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57"/>
      <c r="CI50" s="858"/>
      <c r="CJ50" s="858"/>
      <c r="CK50" s="858"/>
      <c r="CL50" s="859"/>
      <c r="CM50" s="857"/>
      <c r="CN50" s="858"/>
      <c r="CO50" s="858"/>
      <c r="CP50" s="858"/>
      <c r="CQ50" s="859"/>
      <c r="CR50" s="857"/>
      <c r="CS50" s="858"/>
      <c r="CT50" s="858"/>
      <c r="CU50" s="858"/>
      <c r="CV50" s="859"/>
      <c r="CW50" s="857"/>
      <c r="CX50" s="858"/>
      <c r="CY50" s="858"/>
      <c r="CZ50" s="858"/>
      <c r="DA50" s="859"/>
      <c r="DB50" s="857"/>
      <c r="DC50" s="858"/>
      <c r="DD50" s="858"/>
      <c r="DE50" s="858"/>
      <c r="DF50" s="859"/>
      <c r="DG50" s="857"/>
      <c r="DH50" s="858"/>
      <c r="DI50" s="858"/>
      <c r="DJ50" s="858"/>
      <c r="DK50" s="859"/>
      <c r="DL50" s="857"/>
      <c r="DM50" s="858"/>
      <c r="DN50" s="858"/>
      <c r="DO50" s="858"/>
      <c r="DP50" s="859"/>
      <c r="DQ50" s="857"/>
      <c r="DR50" s="858"/>
      <c r="DS50" s="858"/>
      <c r="DT50" s="858"/>
      <c r="DU50" s="859"/>
      <c r="DV50" s="867"/>
      <c r="DW50" s="868"/>
      <c r="DX50" s="868"/>
      <c r="DY50" s="868"/>
      <c r="DZ50" s="869"/>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6"/>
      <c r="R51" s="917"/>
      <c r="S51" s="917"/>
      <c r="T51" s="917"/>
      <c r="U51" s="917"/>
      <c r="V51" s="917"/>
      <c r="W51" s="917"/>
      <c r="X51" s="917"/>
      <c r="Y51" s="917"/>
      <c r="Z51" s="917"/>
      <c r="AA51" s="917"/>
      <c r="AB51" s="917"/>
      <c r="AC51" s="917"/>
      <c r="AD51" s="917"/>
      <c r="AE51" s="918"/>
      <c r="AF51" s="847"/>
      <c r="AG51" s="848"/>
      <c r="AH51" s="848"/>
      <c r="AI51" s="848"/>
      <c r="AJ51" s="849"/>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57"/>
      <c r="CI51" s="858"/>
      <c r="CJ51" s="858"/>
      <c r="CK51" s="858"/>
      <c r="CL51" s="859"/>
      <c r="CM51" s="857"/>
      <c r="CN51" s="858"/>
      <c r="CO51" s="858"/>
      <c r="CP51" s="858"/>
      <c r="CQ51" s="859"/>
      <c r="CR51" s="857"/>
      <c r="CS51" s="858"/>
      <c r="CT51" s="858"/>
      <c r="CU51" s="858"/>
      <c r="CV51" s="859"/>
      <c r="CW51" s="857"/>
      <c r="CX51" s="858"/>
      <c r="CY51" s="858"/>
      <c r="CZ51" s="858"/>
      <c r="DA51" s="859"/>
      <c r="DB51" s="857"/>
      <c r="DC51" s="858"/>
      <c r="DD51" s="858"/>
      <c r="DE51" s="858"/>
      <c r="DF51" s="859"/>
      <c r="DG51" s="857"/>
      <c r="DH51" s="858"/>
      <c r="DI51" s="858"/>
      <c r="DJ51" s="858"/>
      <c r="DK51" s="859"/>
      <c r="DL51" s="857"/>
      <c r="DM51" s="858"/>
      <c r="DN51" s="858"/>
      <c r="DO51" s="858"/>
      <c r="DP51" s="859"/>
      <c r="DQ51" s="857"/>
      <c r="DR51" s="858"/>
      <c r="DS51" s="858"/>
      <c r="DT51" s="858"/>
      <c r="DU51" s="859"/>
      <c r="DV51" s="867"/>
      <c r="DW51" s="868"/>
      <c r="DX51" s="868"/>
      <c r="DY51" s="868"/>
      <c r="DZ51" s="869"/>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6"/>
      <c r="R52" s="917"/>
      <c r="S52" s="917"/>
      <c r="T52" s="917"/>
      <c r="U52" s="917"/>
      <c r="V52" s="917"/>
      <c r="W52" s="917"/>
      <c r="X52" s="917"/>
      <c r="Y52" s="917"/>
      <c r="Z52" s="917"/>
      <c r="AA52" s="917"/>
      <c r="AB52" s="917"/>
      <c r="AC52" s="917"/>
      <c r="AD52" s="917"/>
      <c r="AE52" s="918"/>
      <c r="AF52" s="847"/>
      <c r="AG52" s="848"/>
      <c r="AH52" s="848"/>
      <c r="AI52" s="848"/>
      <c r="AJ52" s="849"/>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57"/>
      <c r="CI52" s="858"/>
      <c r="CJ52" s="858"/>
      <c r="CK52" s="858"/>
      <c r="CL52" s="859"/>
      <c r="CM52" s="857"/>
      <c r="CN52" s="858"/>
      <c r="CO52" s="858"/>
      <c r="CP52" s="858"/>
      <c r="CQ52" s="859"/>
      <c r="CR52" s="857"/>
      <c r="CS52" s="858"/>
      <c r="CT52" s="858"/>
      <c r="CU52" s="858"/>
      <c r="CV52" s="859"/>
      <c r="CW52" s="857"/>
      <c r="CX52" s="858"/>
      <c r="CY52" s="858"/>
      <c r="CZ52" s="858"/>
      <c r="DA52" s="859"/>
      <c r="DB52" s="857"/>
      <c r="DC52" s="858"/>
      <c r="DD52" s="858"/>
      <c r="DE52" s="858"/>
      <c r="DF52" s="859"/>
      <c r="DG52" s="857"/>
      <c r="DH52" s="858"/>
      <c r="DI52" s="858"/>
      <c r="DJ52" s="858"/>
      <c r="DK52" s="859"/>
      <c r="DL52" s="857"/>
      <c r="DM52" s="858"/>
      <c r="DN52" s="858"/>
      <c r="DO52" s="858"/>
      <c r="DP52" s="859"/>
      <c r="DQ52" s="857"/>
      <c r="DR52" s="858"/>
      <c r="DS52" s="858"/>
      <c r="DT52" s="858"/>
      <c r="DU52" s="859"/>
      <c r="DV52" s="867"/>
      <c r="DW52" s="868"/>
      <c r="DX52" s="868"/>
      <c r="DY52" s="868"/>
      <c r="DZ52" s="869"/>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6"/>
      <c r="R53" s="917"/>
      <c r="S53" s="917"/>
      <c r="T53" s="917"/>
      <c r="U53" s="917"/>
      <c r="V53" s="917"/>
      <c r="W53" s="917"/>
      <c r="X53" s="917"/>
      <c r="Y53" s="917"/>
      <c r="Z53" s="917"/>
      <c r="AA53" s="917"/>
      <c r="AB53" s="917"/>
      <c r="AC53" s="917"/>
      <c r="AD53" s="917"/>
      <c r="AE53" s="918"/>
      <c r="AF53" s="847"/>
      <c r="AG53" s="848"/>
      <c r="AH53" s="848"/>
      <c r="AI53" s="848"/>
      <c r="AJ53" s="849"/>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57"/>
      <c r="CI53" s="858"/>
      <c r="CJ53" s="858"/>
      <c r="CK53" s="858"/>
      <c r="CL53" s="859"/>
      <c r="CM53" s="857"/>
      <c r="CN53" s="858"/>
      <c r="CO53" s="858"/>
      <c r="CP53" s="858"/>
      <c r="CQ53" s="859"/>
      <c r="CR53" s="857"/>
      <c r="CS53" s="858"/>
      <c r="CT53" s="858"/>
      <c r="CU53" s="858"/>
      <c r="CV53" s="859"/>
      <c r="CW53" s="857"/>
      <c r="CX53" s="858"/>
      <c r="CY53" s="858"/>
      <c r="CZ53" s="858"/>
      <c r="DA53" s="859"/>
      <c r="DB53" s="857"/>
      <c r="DC53" s="858"/>
      <c r="DD53" s="858"/>
      <c r="DE53" s="858"/>
      <c r="DF53" s="859"/>
      <c r="DG53" s="857"/>
      <c r="DH53" s="858"/>
      <c r="DI53" s="858"/>
      <c r="DJ53" s="858"/>
      <c r="DK53" s="859"/>
      <c r="DL53" s="857"/>
      <c r="DM53" s="858"/>
      <c r="DN53" s="858"/>
      <c r="DO53" s="858"/>
      <c r="DP53" s="859"/>
      <c r="DQ53" s="857"/>
      <c r="DR53" s="858"/>
      <c r="DS53" s="858"/>
      <c r="DT53" s="858"/>
      <c r="DU53" s="859"/>
      <c r="DV53" s="867"/>
      <c r="DW53" s="868"/>
      <c r="DX53" s="868"/>
      <c r="DY53" s="868"/>
      <c r="DZ53" s="869"/>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6"/>
      <c r="R54" s="917"/>
      <c r="S54" s="917"/>
      <c r="T54" s="917"/>
      <c r="U54" s="917"/>
      <c r="V54" s="917"/>
      <c r="W54" s="917"/>
      <c r="X54" s="917"/>
      <c r="Y54" s="917"/>
      <c r="Z54" s="917"/>
      <c r="AA54" s="917"/>
      <c r="AB54" s="917"/>
      <c r="AC54" s="917"/>
      <c r="AD54" s="917"/>
      <c r="AE54" s="918"/>
      <c r="AF54" s="847"/>
      <c r="AG54" s="848"/>
      <c r="AH54" s="848"/>
      <c r="AI54" s="848"/>
      <c r="AJ54" s="849"/>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57"/>
      <c r="CI54" s="858"/>
      <c r="CJ54" s="858"/>
      <c r="CK54" s="858"/>
      <c r="CL54" s="859"/>
      <c r="CM54" s="857"/>
      <c r="CN54" s="858"/>
      <c r="CO54" s="858"/>
      <c r="CP54" s="858"/>
      <c r="CQ54" s="859"/>
      <c r="CR54" s="857"/>
      <c r="CS54" s="858"/>
      <c r="CT54" s="858"/>
      <c r="CU54" s="858"/>
      <c r="CV54" s="859"/>
      <c r="CW54" s="857"/>
      <c r="CX54" s="858"/>
      <c r="CY54" s="858"/>
      <c r="CZ54" s="858"/>
      <c r="DA54" s="859"/>
      <c r="DB54" s="857"/>
      <c r="DC54" s="858"/>
      <c r="DD54" s="858"/>
      <c r="DE54" s="858"/>
      <c r="DF54" s="859"/>
      <c r="DG54" s="857"/>
      <c r="DH54" s="858"/>
      <c r="DI54" s="858"/>
      <c r="DJ54" s="858"/>
      <c r="DK54" s="859"/>
      <c r="DL54" s="857"/>
      <c r="DM54" s="858"/>
      <c r="DN54" s="858"/>
      <c r="DO54" s="858"/>
      <c r="DP54" s="859"/>
      <c r="DQ54" s="857"/>
      <c r="DR54" s="858"/>
      <c r="DS54" s="858"/>
      <c r="DT54" s="858"/>
      <c r="DU54" s="859"/>
      <c r="DV54" s="867"/>
      <c r="DW54" s="868"/>
      <c r="DX54" s="868"/>
      <c r="DY54" s="868"/>
      <c r="DZ54" s="869"/>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6"/>
      <c r="R55" s="917"/>
      <c r="S55" s="917"/>
      <c r="T55" s="917"/>
      <c r="U55" s="917"/>
      <c r="V55" s="917"/>
      <c r="W55" s="917"/>
      <c r="X55" s="917"/>
      <c r="Y55" s="917"/>
      <c r="Z55" s="917"/>
      <c r="AA55" s="917"/>
      <c r="AB55" s="917"/>
      <c r="AC55" s="917"/>
      <c r="AD55" s="917"/>
      <c r="AE55" s="918"/>
      <c r="AF55" s="847"/>
      <c r="AG55" s="848"/>
      <c r="AH55" s="848"/>
      <c r="AI55" s="848"/>
      <c r="AJ55" s="849"/>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57"/>
      <c r="CI55" s="858"/>
      <c r="CJ55" s="858"/>
      <c r="CK55" s="858"/>
      <c r="CL55" s="859"/>
      <c r="CM55" s="857"/>
      <c r="CN55" s="858"/>
      <c r="CO55" s="858"/>
      <c r="CP55" s="858"/>
      <c r="CQ55" s="859"/>
      <c r="CR55" s="857"/>
      <c r="CS55" s="858"/>
      <c r="CT55" s="858"/>
      <c r="CU55" s="858"/>
      <c r="CV55" s="859"/>
      <c r="CW55" s="857"/>
      <c r="CX55" s="858"/>
      <c r="CY55" s="858"/>
      <c r="CZ55" s="858"/>
      <c r="DA55" s="859"/>
      <c r="DB55" s="857"/>
      <c r="DC55" s="858"/>
      <c r="DD55" s="858"/>
      <c r="DE55" s="858"/>
      <c r="DF55" s="859"/>
      <c r="DG55" s="857"/>
      <c r="DH55" s="858"/>
      <c r="DI55" s="858"/>
      <c r="DJ55" s="858"/>
      <c r="DK55" s="859"/>
      <c r="DL55" s="857"/>
      <c r="DM55" s="858"/>
      <c r="DN55" s="858"/>
      <c r="DO55" s="858"/>
      <c r="DP55" s="859"/>
      <c r="DQ55" s="857"/>
      <c r="DR55" s="858"/>
      <c r="DS55" s="858"/>
      <c r="DT55" s="858"/>
      <c r="DU55" s="859"/>
      <c r="DV55" s="867"/>
      <c r="DW55" s="868"/>
      <c r="DX55" s="868"/>
      <c r="DY55" s="868"/>
      <c r="DZ55" s="869"/>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6"/>
      <c r="R56" s="917"/>
      <c r="S56" s="917"/>
      <c r="T56" s="917"/>
      <c r="U56" s="917"/>
      <c r="V56" s="917"/>
      <c r="W56" s="917"/>
      <c r="X56" s="917"/>
      <c r="Y56" s="917"/>
      <c r="Z56" s="917"/>
      <c r="AA56" s="917"/>
      <c r="AB56" s="917"/>
      <c r="AC56" s="917"/>
      <c r="AD56" s="917"/>
      <c r="AE56" s="918"/>
      <c r="AF56" s="847"/>
      <c r="AG56" s="848"/>
      <c r="AH56" s="848"/>
      <c r="AI56" s="848"/>
      <c r="AJ56" s="849"/>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57"/>
      <c r="CI56" s="858"/>
      <c r="CJ56" s="858"/>
      <c r="CK56" s="858"/>
      <c r="CL56" s="859"/>
      <c r="CM56" s="857"/>
      <c r="CN56" s="858"/>
      <c r="CO56" s="858"/>
      <c r="CP56" s="858"/>
      <c r="CQ56" s="859"/>
      <c r="CR56" s="857"/>
      <c r="CS56" s="858"/>
      <c r="CT56" s="858"/>
      <c r="CU56" s="858"/>
      <c r="CV56" s="859"/>
      <c r="CW56" s="857"/>
      <c r="CX56" s="858"/>
      <c r="CY56" s="858"/>
      <c r="CZ56" s="858"/>
      <c r="DA56" s="859"/>
      <c r="DB56" s="857"/>
      <c r="DC56" s="858"/>
      <c r="DD56" s="858"/>
      <c r="DE56" s="858"/>
      <c r="DF56" s="859"/>
      <c r="DG56" s="857"/>
      <c r="DH56" s="858"/>
      <c r="DI56" s="858"/>
      <c r="DJ56" s="858"/>
      <c r="DK56" s="859"/>
      <c r="DL56" s="857"/>
      <c r="DM56" s="858"/>
      <c r="DN56" s="858"/>
      <c r="DO56" s="858"/>
      <c r="DP56" s="859"/>
      <c r="DQ56" s="857"/>
      <c r="DR56" s="858"/>
      <c r="DS56" s="858"/>
      <c r="DT56" s="858"/>
      <c r="DU56" s="859"/>
      <c r="DV56" s="867"/>
      <c r="DW56" s="868"/>
      <c r="DX56" s="868"/>
      <c r="DY56" s="868"/>
      <c r="DZ56" s="869"/>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6"/>
      <c r="R57" s="917"/>
      <c r="S57" s="917"/>
      <c r="T57" s="917"/>
      <c r="U57" s="917"/>
      <c r="V57" s="917"/>
      <c r="W57" s="917"/>
      <c r="X57" s="917"/>
      <c r="Y57" s="917"/>
      <c r="Z57" s="917"/>
      <c r="AA57" s="917"/>
      <c r="AB57" s="917"/>
      <c r="AC57" s="917"/>
      <c r="AD57" s="917"/>
      <c r="AE57" s="918"/>
      <c r="AF57" s="847"/>
      <c r="AG57" s="848"/>
      <c r="AH57" s="848"/>
      <c r="AI57" s="848"/>
      <c r="AJ57" s="849"/>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57"/>
      <c r="CI57" s="858"/>
      <c r="CJ57" s="858"/>
      <c r="CK57" s="858"/>
      <c r="CL57" s="859"/>
      <c r="CM57" s="857"/>
      <c r="CN57" s="858"/>
      <c r="CO57" s="858"/>
      <c r="CP57" s="858"/>
      <c r="CQ57" s="859"/>
      <c r="CR57" s="857"/>
      <c r="CS57" s="858"/>
      <c r="CT57" s="858"/>
      <c r="CU57" s="858"/>
      <c r="CV57" s="859"/>
      <c r="CW57" s="857"/>
      <c r="CX57" s="858"/>
      <c r="CY57" s="858"/>
      <c r="CZ57" s="858"/>
      <c r="DA57" s="859"/>
      <c r="DB57" s="857"/>
      <c r="DC57" s="858"/>
      <c r="DD57" s="858"/>
      <c r="DE57" s="858"/>
      <c r="DF57" s="859"/>
      <c r="DG57" s="857"/>
      <c r="DH57" s="858"/>
      <c r="DI57" s="858"/>
      <c r="DJ57" s="858"/>
      <c r="DK57" s="859"/>
      <c r="DL57" s="857"/>
      <c r="DM57" s="858"/>
      <c r="DN57" s="858"/>
      <c r="DO57" s="858"/>
      <c r="DP57" s="859"/>
      <c r="DQ57" s="857"/>
      <c r="DR57" s="858"/>
      <c r="DS57" s="858"/>
      <c r="DT57" s="858"/>
      <c r="DU57" s="859"/>
      <c r="DV57" s="867"/>
      <c r="DW57" s="868"/>
      <c r="DX57" s="868"/>
      <c r="DY57" s="868"/>
      <c r="DZ57" s="869"/>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6"/>
      <c r="R58" s="917"/>
      <c r="S58" s="917"/>
      <c r="T58" s="917"/>
      <c r="U58" s="917"/>
      <c r="V58" s="917"/>
      <c r="W58" s="917"/>
      <c r="X58" s="917"/>
      <c r="Y58" s="917"/>
      <c r="Z58" s="917"/>
      <c r="AA58" s="917"/>
      <c r="AB58" s="917"/>
      <c r="AC58" s="917"/>
      <c r="AD58" s="917"/>
      <c r="AE58" s="918"/>
      <c r="AF58" s="847"/>
      <c r="AG58" s="848"/>
      <c r="AH58" s="848"/>
      <c r="AI58" s="848"/>
      <c r="AJ58" s="849"/>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57"/>
      <c r="CI58" s="858"/>
      <c r="CJ58" s="858"/>
      <c r="CK58" s="858"/>
      <c r="CL58" s="859"/>
      <c r="CM58" s="857"/>
      <c r="CN58" s="858"/>
      <c r="CO58" s="858"/>
      <c r="CP58" s="858"/>
      <c r="CQ58" s="859"/>
      <c r="CR58" s="857"/>
      <c r="CS58" s="858"/>
      <c r="CT58" s="858"/>
      <c r="CU58" s="858"/>
      <c r="CV58" s="859"/>
      <c r="CW58" s="857"/>
      <c r="CX58" s="858"/>
      <c r="CY58" s="858"/>
      <c r="CZ58" s="858"/>
      <c r="DA58" s="859"/>
      <c r="DB58" s="857"/>
      <c r="DC58" s="858"/>
      <c r="DD58" s="858"/>
      <c r="DE58" s="858"/>
      <c r="DF58" s="859"/>
      <c r="DG58" s="857"/>
      <c r="DH58" s="858"/>
      <c r="DI58" s="858"/>
      <c r="DJ58" s="858"/>
      <c r="DK58" s="859"/>
      <c r="DL58" s="857"/>
      <c r="DM58" s="858"/>
      <c r="DN58" s="858"/>
      <c r="DO58" s="858"/>
      <c r="DP58" s="859"/>
      <c r="DQ58" s="857"/>
      <c r="DR58" s="858"/>
      <c r="DS58" s="858"/>
      <c r="DT58" s="858"/>
      <c r="DU58" s="859"/>
      <c r="DV58" s="867"/>
      <c r="DW58" s="868"/>
      <c r="DX58" s="868"/>
      <c r="DY58" s="868"/>
      <c r="DZ58" s="869"/>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6"/>
      <c r="R59" s="917"/>
      <c r="S59" s="917"/>
      <c r="T59" s="917"/>
      <c r="U59" s="917"/>
      <c r="V59" s="917"/>
      <c r="W59" s="917"/>
      <c r="X59" s="917"/>
      <c r="Y59" s="917"/>
      <c r="Z59" s="917"/>
      <c r="AA59" s="917"/>
      <c r="AB59" s="917"/>
      <c r="AC59" s="917"/>
      <c r="AD59" s="917"/>
      <c r="AE59" s="918"/>
      <c r="AF59" s="847"/>
      <c r="AG59" s="848"/>
      <c r="AH59" s="848"/>
      <c r="AI59" s="848"/>
      <c r="AJ59" s="849"/>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57"/>
      <c r="CI59" s="858"/>
      <c r="CJ59" s="858"/>
      <c r="CK59" s="858"/>
      <c r="CL59" s="859"/>
      <c r="CM59" s="857"/>
      <c r="CN59" s="858"/>
      <c r="CO59" s="858"/>
      <c r="CP59" s="858"/>
      <c r="CQ59" s="859"/>
      <c r="CR59" s="857"/>
      <c r="CS59" s="858"/>
      <c r="CT59" s="858"/>
      <c r="CU59" s="858"/>
      <c r="CV59" s="859"/>
      <c r="CW59" s="857"/>
      <c r="CX59" s="858"/>
      <c r="CY59" s="858"/>
      <c r="CZ59" s="858"/>
      <c r="DA59" s="859"/>
      <c r="DB59" s="857"/>
      <c r="DC59" s="858"/>
      <c r="DD59" s="858"/>
      <c r="DE59" s="858"/>
      <c r="DF59" s="859"/>
      <c r="DG59" s="857"/>
      <c r="DH59" s="858"/>
      <c r="DI59" s="858"/>
      <c r="DJ59" s="858"/>
      <c r="DK59" s="859"/>
      <c r="DL59" s="857"/>
      <c r="DM59" s="858"/>
      <c r="DN59" s="858"/>
      <c r="DO59" s="858"/>
      <c r="DP59" s="859"/>
      <c r="DQ59" s="857"/>
      <c r="DR59" s="858"/>
      <c r="DS59" s="858"/>
      <c r="DT59" s="858"/>
      <c r="DU59" s="859"/>
      <c r="DV59" s="867"/>
      <c r="DW59" s="868"/>
      <c r="DX59" s="868"/>
      <c r="DY59" s="868"/>
      <c r="DZ59" s="869"/>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6"/>
      <c r="R60" s="917"/>
      <c r="S60" s="917"/>
      <c r="T60" s="917"/>
      <c r="U60" s="917"/>
      <c r="V60" s="917"/>
      <c r="W60" s="917"/>
      <c r="X60" s="917"/>
      <c r="Y60" s="917"/>
      <c r="Z60" s="917"/>
      <c r="AA60" s="917"/>
      <c r="AB60" s="917"/>
      <c r="AC60" s="917"/>
      <c r="AD60" s="917"/>
      <c r="AE60" s="918"/>
      <c r="AF60" s="847"/>
      <c r="AG60" s="848"/>
      <c r="AH60" s="848"/>
      <c r="AI60" s="848"/>
      <c r="AJ60" s="849"/>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57"/>
      <c r="CI60" s="858"/>
      <c r="CJ60" s="858"/>
      <c r="CK60" s="858"/>
      <c r="CL60" s="859"/>
      <c r="CM60" s="857"/>
      <c r="CN60" s="858"/>
      <c r="CO60" s="858"/>
      <c r="CP60" s="858"/>
      <c r="CQ60" s="859"/>
      <c r="CR60" s="857"/>
      <c r="CS60" s="858"/>
      <c r="CT60" s="858"/>
      <c r="CU60" s="858"/>
      <c r="CV60" s="859"/>
      <c r="CW60" s="857"/>
      <c r="CX60" s="858"/>
      <c r="CY60" s="858"/>
      <c r="CZ60" s="858"/>
      <c r="DA60" s="859"/>
      <c r="DB60" s="857"/>
      <c r="DC60" s="858"/>
      <c r="DD60" s="858"/>
      <c r="DE60" s="858"/>
      <c r="DF60" s="859"/>
      <c r="DG60" s="857"/>
      <c r="DH60" s="858"/>
      <c r="DI60" s="858"/>
      <c r="DJ60" s="858"/>
      <c r="DK60" s="859"/>
      <c r="DL60" s="857"/>
      <c r="DM60" s="858"/>
      <c r="DN60" s="858"/>
      <c r="DO60" s="858"/>
      <c r="DP60" s="859"/>
      <c r="DQ60" s="857"/>
      <c r="DR60" s="858"/>
      <c r="DS60" s="858"/>
      <c r="DT60" s="858"/>
      <c r="DU60" s="859"/>
      <c r="DV60" s="867"/>
      <c r="DW60" s="868"/>
      <c r="DX60" s="868"/>
      <c r="DY60" s="868"/>
      <c r="DZ60" s="869"/>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6"/>
      <c r="R61" s="917"/>
      <c r="S61" s="917"/>
      <c r="T61" s="917"/>
      <c r="U61" s="917"/>
      <c r="V61" s="917"/>
      <c r="W61" s="917"/>
      <c r="X61" s="917"/>
      <c r="Y61" s="917"/>
      <c r="Z61" s="917"/>
      <c r="AA61" s="917"/>
      <c r="AB61" s="917"/>
      <c r="AC61" s="917"/>
      <c r="AD61" s="917"/>
      <c r="AE61" s="918"/>
      <c r="AF61" s="847"/>
      <c r="AG61" s="848"/>
      <c r="AH61" s="848"/>
      <c r="AI61" s="848"/>
      <c r="AJ61" s="849"/>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57"/>
      <c r="CI61" s="858"/>
      <c r="CJ61" s="858"/>
      <c r="CK61" s="858"/>
      <c r="CL61" s="859"/>
      <c r="CM61" s="857"/>
      <c r="CN61" s="858"/>
      <c r="CO61" s="858"/>
      <c r="CP61" s="858"/>
      <c r="CQ61" s="859"/>
      <c r="CR61" s="857"/>
      <c r="CS61" s="858"/>
      <c r="CT61" s="858"/>
      <c r="CU61" s="858"/>
      <c r="CV61" s="859"/>
      <c r="CW61" s="857"/>
      <c r="CX61" s="858"/>
      <c r="CY61" s="858"/>
      <c r="CZ61" s="858"/>
      <c r="DA61" s="859"/>
      <c r="DB61" s="857"/>
      <c r="DC61" s="858"/>
      <c r="DD61" s="858"/>
      <c r="DE61" s="858"/>
      <c r="DF61" s="859"/>
      <c r="DG61" s="857"/>
      <c r="DH61" s="858"/>
      <c r="DI61" s="858"/>
      <c r="DJ61" s="858"/>
      <c r="DK61" s="859"/>
      <c r="DL61" s="857"/>
      <c r="DM61" s="858"/>
      <c r="DN61" s="858"/>
      <c r="DO61" s="858"/>
      <c r="DP61" s="859"/>
      <c r="DQ61" s="857"/>
      <c r="DR61" s="858"/>
      <c r="DS61" s="858"/>
      <c r="DT61" s="858"/>
      <c r="DU61" s="859"/>
      <c r="DV61" s="867"/>
      <c r="DW61" s="868"/>
      <c r="DX61" s="868"/>
      <c r="DY61" s="868"/>
      <c r="DZ61" s="869"/>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6"/>
      <c r="R62" s="917"/>
      <c r="S62" s="917"/>
      <c r="T62" s="917"/>
      <c r="U62" s="917"/>
      <c r="V62" s="917"/>
      <c r="W62" s="917"/>
      <c r="X62" s="917"/>
      <c r="Y62" s="917"/>
      <c r="Z62" s="917"/>
      <c r="AA62" s="917"/>
      <c r="AB62" s="917"/>
      <c r="AC62" s="917"/>
      <c r="AD62" s="917"/>
      <c r="AE62" s="918"/>
      <c r="AF62" s="847"/>
      <c r="AG62" s="848"/>
      <c r="AH62" s="848"/>
      <c r="AI62" s="848"/>
      <c r="AJ62" s="849"/>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413</v>
      </c>
      <c r="BK62" s="889"/>
      <c r="BL62" s="889"/>
      <c r="BM62" s="889"/>
      <c r="BN62" s="890"/>
      <c r="BO62" s="267"/>
      <c r="BP62" s="267"/>
      <c r="BQ62" s="264">
        <v>56</v>
      </c>
      <c r="BR62" s="265"/>
      <c r="BS62" s="854"/>
      <c r="BT62" s="855"/>
      <c r="BU62" s="855"/>
      <c r="BV62" s="855"/>
      <c r="BW62" s="855"/>
      <c r="BX62" s="855"/>
      <c r="BY62" s="855"/>
      <c r="BZ62" s="855"/>
      <c r="CA62" s="855"/>
      <c r="CB62" s="855"/>
      <c r="CC62" s="855"/>
      <c r="CD62" s="855"/>
      <c r="CE62" s="855"/>
      <c r="CF62" s="855"/>
      <c r="CG62" s="856"/>
      <c r="CH62" s="857"/>
      <c r="CI62" s="858"/>
      <c r="CJ62" s="858"/>
      <c r="CK62" s="858"/>
      <c r="CL62" s="859"/>
      <c r="CM62" s="857"/>
      <c r="CN62" s="858"/>
      <c r="CO62" s="858"/>
      <c r="CP62" s="858"/>
      <c r="CQ62" s="859"/>
      <c r="CR62" s="857"/>
      <c r="CS62" s="858"/>
      <c r="CT62" s="858"/>
      <c r="CU62" s="858"/>
      <c r="CV62" s="859"/>
      <c r="CW62" s="857"/>
      <c r="CX62" s="858"/>
      <c r="CY62" s="858"/>
      <c r="CZ62" s="858"/>
      <c r="DA62" s="859"/>
      <c r="DB62" s="857"/>
      <c r="DC62" s="858"/>
      <c r="DD62" s="858"/>
      <c r="DE62" s="858"/>
      <c r="DF62" s="859"/>
      <c r="DG62" s="857"/>
      <c r="DH62" s="858"/>
      <c r="DI62" s="858"/>
      <c r="DJ62" s="858"/>
      <c r="DK62" s="859"/>
      <c r="DL62" s="857"/>
      <c r="DM62" s="858"/>
      <c r="DN62" s="858"/>
      <c r="DO62" s="858"/>
      <c r="DP62" s="859"/>
      <c r="DQ62" s="857"/>
      <c r="DR62" s="858"/>
      <c r="DS62" s="858"/>
      <c r="DT62" s="858"/>
      <c r="DU62" s="859"/>
      <c r="DV62" s="867"/>
      <c r="DW62" s="868"/>
      <c r="DX62" s="868"/>
      <c r="DY62" s="868"/>
      <c r="DZ62" s="869"/>
      <c r="EA62" s="248"/>
    </row>
    <row r="63" spans="1:131" s="249" customFormat="1" ht="26.25" customHeight="1" thickBot="1">
      <c r="A63" s="266" t="s">
        <v>391</v>
      </c>
      <c r="B63" s="873" t="s">
        <v>414</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1161</v>
      </c>
      <c r="AG63" s="925"/>
      <c r="AH63" s="925"/>
      <c r="AI63" s="925"/>
      <c r="AJ63" s="926"/>
      <c r="AK63" s="927"/>
      <c r="AL63" s="922"/>
      <c r="AM63" s="922"/>
      <c r="AN63" s="922"/>
      <c r="AO63" s="922"/>
      <c r="AP63" s="925"/>
      <c r="AQ63" s="925"/>
      <c r="AR63" s="925"/>
      <c r="AS63" s="925"/>
      <c r="AT63" s="925"/>
      <c r="AU63" s="925"/>
      <c r="AV63" s="925"/>
      <c r="AW63" s="925"/>
      <c r="AX63" s="925"/>
      <c r="AY63" s="925"/>
      <c r="AZ63" s="929"/>
      <c r="BA63" s="929"/>
      <c r="BB63" s="929"/>
      <c r="BC63" s="929"/>
      <c r="BD63" s="929"/>
      <c r="BE63" s="930"/>
      <c r="BF63" s="930"/>
      <c r="BG63" s="930"/>
      <c r="BH63" s="930"/>
      <c r="BI63" s="931"/>
      <c r="BJ63" s="932" t="s">
        <v>128</v>
      </c>
      <c r="BK63" s="933"/>
      <c r="BL63" s="933"/>
      <c r="BM63" s="933"/>
      <c r="BN63" s="934"/>
      <c r="BO63" s="267"/>
      <c r="BP63" s="267"/>
      <c r="BQ63" s="264">
        <v>57</v>
      </c>
      <c r="BR63" s="265"/>
      <c r="BS63" s="854"/>
      <c r="BT63" s="855"/>
      <c r="BU63" s="855"/>
      <c r="BV63" s="855"/>
      <c r="BW63" s="855"/>
      <c r="BX63" s="855"/>
      <c r="BY63" s="855"/>
      <c r="BZ63" s="855"/>
      <c r="CA63" s="855"/>
      <c r="CB63" s="855"/>
      <c r="CC63" s="855"/>
      <c r="CD63" s="855"/>
      <c r="CE63" s="855"/>
      <c r="CF63" s="855"/>
      <c r="CG63" s="856"/>
      <c r="CH63" s="857"/>
      <c r="CI63" s="858"/>
      <c r="CJ63" s="858"/>
      <c r="CK63" s="858"/>
      <c r="CL63" s="859"/>
      <c r="CM63" s="857"/>
      <c r="CN63" s="858"/>
      <c r="CO63" s="858"/>
      <c r="CP63" s="858"/>
      <c r="CQ63" s="859"/>
      <c r="CR63" s="857"/>
      <c r="CS63" s="858"/>
      <c r="CT63" s="858"/>
      <c r="CU63" s="858"/>
      <c r="CV63" s="859"/>
      <c r="CW63" s="857"/>
      <c r="CX63" s="858"/>
      <c r="CY63" s="858"/>
      <c r="CZ63" s="858"/>
      <c r="DA63" s="859"/>
      <c r="DB63" s="857"/>
      <c r="DC63" s="858"/>
      <c r="DD63" s="858"/>
      <c r="DE63" s="858"/>
      <c r="DF63" s="859"/>
      <c r="DG63" s="857"/>
      <c r="DH63" s="858"/>
      <c r="DI63" s="858"/>
      <c r="DJ63" s="858"/>
      <c r="DK63" s="859"/>
      <c r="DL63" s="857"/>
      <c r="DM63" s="858"/>
      <c r="DN63" s="858"/>
      <c r="DO63" s="858"/>
      <c r="DP63" s="859"/>
      <c r="DQ63" s="857"/>
      <c r="DR63" s="858"/>
      <c r="DS63" s="858"/>
      <c r="DT63" s="858"/>
      <c r="DU63" s="859"/>
      <c r="DV63" s="867"/>
      <c r="DW63" s="868"/>
      <c r="DX63" s="868"/>
      <c r="DY63" s="868"/>
      <c r="DZ63" s="86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57"/>
      <c r="CI64" s="858"/>
      <c r="CJ64" s="858"/>
      <c r="CK64" s="858"/>
      <c r="CL64" s="859"/>
      <c r="CM64" s="857"/>
      <c r="CN64" s="858"/>
      <c r="CO64" s="858"/>
      <c r="CP64" s="858"/>
      <c r="CQ64" s="859"/>
      <c r="CR64" s="857"/>
      <c r="CS64" s="858"/>
      <c r="CT64" s="858"/>
      <c r="CU64" s="858"/>
      <c r="CV64" s="859"/>
      <c r="CW64" s="857"/>
      <c r="CX64" s="858"/>
      <c r="CY64" s="858"/>
      <c r="CZ64" s="858"/>
      <c r="DA64" s="859"/>
      <c r="DB64" s="857"/>
      <c r="DC64" s="858"/>
      <c r="DD64" s="858"/>
      <c r="DE64" s="858"/>
      <c r="DF64" s="859"/>
      <c r="DG64" s="857"/>
      <c r="DH64" s="858"/>
      <c r="DI64" s="858"/>
      <c r="DJ64" s="858"/>
      <c r="DK64" s="859"/>
      <c r="DL64" s="857"/>
      <c r="DM64" s="858"/>
      <c r="DN64" s="858"/>
      <c r="DO64" s="858"/>
      <c r="DP64" s="859"/>
      <c r="DQ64" s="857"/>
      <c r="DR64" s="858"/>
      <c r="DS64" s="858"/>
      <c r="DT64" s="858"/>
      <c r="DU64" s="859"/>
      <c r="DV64" s="867"/>
      <c r="DW64" s="868"/>
      <c r="DX64" s="868"/>
      <c r="DY64" s="868"/>
      <c r="DZ64" s="869"/>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57"/>
      <c r="CI65" s="858"/>
      <c r="CJ65" s="858"/>
      <c r="CK65" s="858"/>
      <c r="CL65" s="859"/>
      <c r="CM65" s="857"/>
      <c r="CN65" s="858"/>
      <c r="CO65" s="858"/>
      <c r="CP65" s="858"/>
      <c r="CQ65" s="859"/>
      <c r="CR65" s="857"/>
      <c r="CS65" s="858"/>
      <c r="CT65" s="858"/>
      <c r="CU65" s="858"/>
      <c r="CV65" s="859"/>
      <c r="CW65" s="857"/>
      <c r="CX65" s="858"/>
      <c r="CY65" s="858"/>
      <c r="CZ65" s="858"/>
      <c r="DA65" s="859"/>
      <c r="DB65" s="857"/>
      <c r="DC65" s="858"/>
      <c r="DD65" s="858"/>
      <c r="DE65" s="858"/>
      <c r="DF65" s="859"/>
      <c r="DG65" s="857"/>
      <c r="DH65" s="858"/>
      <c r="DI65" s="858"/>
      <c r="DJ65" s="858"/>
      <c r="DK65" s="859"/>
      <c r="DL65" s="857"/>
      <c r="DM65" s="858"/>
      <c r="DN65" s="858"/>
      <c r="DO65" s="858"/>
      <c r="DP65" s="859"/>
      <c r="DQ65" s="857"/>
      <c r="DR65" s="858"/>
      <c r="DS65" s="858"/>
      <c r="DT65" s="858"/>
      <c r="DU65" s="859"/>
      <c r="DV65" s="867"/>
      <c r="DW65" s="868"/>
      <c r="DX65" s="868"/>
      <c r="DY65" s="868"/>
      <c r="DZ65" s="869"/>
      <c r="EA65" s="248"/>
    </row>
    <row r="66" spans="1:131" s="249" customFormat="1" ht="26.25" customHeight="1">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5" t="s">
        <v>420</v>
      </c>
      <c r="AG66" s="896"/>
      <c r="AH66" s="896"/>
      <c r="AI66" s="896"/>
      <c r="AJ66" s="936"/>
      <c r="AK66" s="803" t="s">
        <v>421</v>
      </c>
      <c r="AL66" s="827"/>
      <c r="AM66" s="827"/>
      <c r="AN66" s="827"/>
      <c r="AO66" s="828"/>
      <c r="AP66" s="803" t="s">
        <v>422</v>
      </c>
      <c r="AQ66" s="804"/>
      <c r="AR66" s="804"/>
      <c r="AS66" s="804"/>
      <c r="AT66" s="805"/>
      <c r="AU66" s="803" t="s">
        <v>423</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7"/>
      <c r="AG67" s="899"/>
      <c r="AH67" s="899"/>
      <c r="AI67" s="899"/>
      <c r="AJ67" s="938"/>
      <c r="AK67" s="939"/>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8"/>
    </row>
    <row r="68" spans="1:131" s="249" customFormat="1" ht="26.25" customHeight="1" thickTop="1">
      <c r="A68" s="260">
        <v>1</v>
      </c>
      <c r="B68" s="952" t="s">
        <v>585</v>
      </c>
      <c r="C68" s="953"/>
      <c r="D68" s="953"/>
      <c r="E68" s="953"/>
      <c r="F68" s="953"/>
      <c r="G68" s="953"/>
      <c r="H68" s="953"/>
      <c r="I68" s="953"/>
      <c r="J68" s="953"/>
      <c r="K68" s="953"/>
      <c r="L68" s="953"/>
      <c r="M68" s="953"/>
      <c r="N68" s="953"/>
      <c r="O68" s="953"/>
      <c r="P68" s="954"/>
      <c r="Q68" s="955">
        <v>7549</v>
      </c>
      <c r="R68" s="949"/>
      <c r="S68" s="949"/>
      <c r="T68" s="949"/>
      <c r="U68" s="949"/>
      <c r="V68" s="949">
        <v>6819</v>
      </c>
      <c r="W68" s="949"/>
      <c r="X68" s="949"/>
      <c r="Y68" s="949"/>
      <c r="Z68" s="949"/>
      <c r="AA68" s="949">
        <v>730</v>
      </c>
      <c r="AB68" s="949"/>
      <c r="AC68" s="949"/>
      <c r="AD68" s="949"/>
      <c r="AE68" s="949"/>
      <c r="AF68" s="949"/>
      <c r="AG68" s="949"/>
      <c r="AH68" s="949"/>
      <c r="AI68" s="949"/>
      <c r="AJ68" s="949"/>
      <c r="AK68" s="949">
        <v>15</v>
      </c>
      <c r="AL68" s="949"/>
      <c r="AM68" s="949"/>
      <c r="AN68" s="949"/>
      <c r="AO68" s="949"/>
      <c r="AP68" s="949"/>
      <c r="AQ68" s="949"/>
      <c r="AR68" s="949"/>
      <c r="AS68" s="949"/>
      <c r="AT68" s="949"/>
      <c r="AU68" s="949"/>
      <c r="AV68" s="949"/>
      <c r="AW68" s="949"/>
      <c r="AX68" s="949"/>
      <c r="AY68" s="949"/>
      <c r="AZ68" s="950"/>
      <c r="BA68" s="950"/>
      <c r="BB68" s="950"/>
      <c r="BC68" s="950"/>
      <c r="BD68" s="951"/>
      <c r="BE68" s="267"/>
      <c r="BF68" s="267"/>
      <c r="BG68" s="267"/>
      <c r="BH68" s="267"/>
      <c r="BI68" s="267"/>
      <c r="BJ68" s="267"/>
      <c r="BK68" s="267"/>
      <c r="BL68" s="267"/>
      <c r="BM68" s="267"/>
      <c r="BN68" s="267"/>
      <c r="BO68" s="267"/>
      <c r="BP68" s="267"/>
      <c r="BQ68" s="264">
        <v>62</v>
      </c>
      <c r="BR68" s="269"/>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8"/>
    </row>
    <row r="69" spans="1:131" s="249" customFormat="1" ht="26.25" customHeight="1">
      <c r="A69" s="263">
        <v>2</v>
      </c>
      <c r="B69" s="956" t="s">
        <v>586</v>
      </c>
      <c r="C69" s="957"/>
      <c r="D69" s="957"/>
      <c r="E69" s="957"/>
      <c r="F69" s="957"/>
      <c r="G69" s="957"/>
      <c r="H69" s="957"/>
      <c r="I69" s="957"/>
      <c r="J69" s="957"/>
      <c r="K69" s="957"/>
      <c r="L69" s="957"/>
      <c r="M69" s="957"/>
      <c r="N69" s="957"/>
      <c r="O69" s="957"/>
      <c r="P69" s="958"/>
      <c r="Q69" s="959">
        <v>1576</v>
      </c>
      <c r="R69" s="914"/>
      <c r="S69" s="914"/>
      <c r="T69" s="914"/>
      <c r="U69" s="914"/>
      <c r="V69" s="914">
        <v>1575</v>
      </c>
      <c r="W69" s="914"/>
      <c r="X69" s="914"/>
      <c r="Y69" s="914"/>
      <c r="Z69" s="914"/>
      <c r="AA69" s="914">
        <v>1</v>
      </c>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60"/>
      <c r="BA69" s="960"/>
      <c r="BB69" s="960"/>
      <c r="BC69" s="960"/>
      <c r="BD69" s="961"/>
      <c r="BE69" s="267"/>
      <c r="BF69" s="267"/>
      <c r="BG69" s="267"/>
      <c r="BH69" s="267"/>
      <c r="BI69" s="267"/>
      <c r="BJ69" s="267"/>
      <c r="BK69" s="267"/>
      <c r="BL69" s="267"/>
      <c r="BM69" s="267"/>
      <c r="BN69" s="267"/>
      <c r="BO69" s="267"/>
      <c r="BP69" s="267"/>
      <c r="BQ69" s="264">
        <v>63</v>
      </c>
      <c r="BR69" s="269"/>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8"/>
    </row>
    <row r="70" spans="1:131" s="249" customFormat="1" ht="26.25" customHeight="1">
      <c r="A70" s="263">
        <v>3</v>
      </c>
      <c r="B70" s="956" t="s">
        <v>587</v>
      </c>
      <c r="C70" s="957"/>
      <c r="D70" s="957"/>
      <c r="E70" s="957"/>
      <c r="F70" s="957"/>
      <c r="G70" s="957"/>
      <c r="H70" s="957"/>
      <c r="I70" s="957"/>
      <c r="J70" s="957"/>
      <c r="K70" s="957"/>
      <c r="L70" s="957"/>
      <c r="M70" s="957"/>
      <c r="N70" s="957"/>
      <c r="O70" s="957"/>
      <c r="P70" s="958"/>
      <c r="Q70" s="959">
        <v>20</v>
      </c>
      <c r="R70" s="914"/>
      <c r="S70" s="914"/>
      <c r="T70" s="914"/>
      <c r="U70" s="914"/>
      <c r="V70" s="914">
        <v>19</v>
      </c>
      <c r="W70" s="914"/>
      <c r="X70" s="914"/>
      <c r="Y70" s="914"/>
      <c r="Z70" s="914"/>
      <c r="AA70" s="914">
        <v>1</v>
      </c>
      <c r="AB70" s="914"/>
      <c r="AC70" s="914"/>
      <c r="AD70" s="914"/>
      <c r="AE70" s="914"/>
      <c r="AF70" s="914"/>
      <c r="AG70" s="914"/>
      <c r="AH70" s="914"/>
      <c r="AI70" s="914"/>
      <c r="AJ70" s="914"/>
      <c r="AK70" s="914">
        <v>19</v>
      </c>
      <c r="AL70" s="914"/>
      <c r="AM70" s="914"/>
      <c r="AN70" s="914"/>
      <c r="AO70" s="914"/>
      <c r="AP70" s="914"/>
      <c r="AQ70" s="914"/>
      <c r="AR70" s="914"/>
      <c r="AS70" s="914"/>
      <c r="AT70" s="914"/>
      <c r="AU70" s="914"/>
      <c r="AV70" s="914"/>
      <c r="AW70" s="914"/>
      <c r="AX70" s="914"/>
      <c r="AY70" s="914"/>
      <c r="AZ70" s="960"/>
      <c r="BA70" s="960"/>
      <c r="BB70" s="960"/>
      <c r="BC70" s="960"/>
      <c r="BD70" s="961"/>
      <c r="BE70" s="267"/>
      <c r="BF70" s="267"/>
      <c r="BG70" s="267"/>
      <c r="BH70" s="267"/>
      <c r="BI70" s="267"/>
      <c r="BJ70" s="267"/>
      <c r="BK70" s="267"/>
      <c r="BL70" s="267"/>
      <c r="BM70" s="267"/>
      <c r="BN70" s="267"/>
      <c r="BO70" s="267"/>
      <c r="BP70" s="267"/>
      <c r="BQ70" s="264">
        <v>64</v>
      </c>
      <c r="BR70" s="269"/>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8"/>
    </row>
    <row r="71" spans="1:131" s="249" customFormat="1" ht="26.25" customHeight="1">
      <c r="A71" s="263">
        <v>4</v>
      </c>
      <c r="B71" s="956" t="s">
        <v>588</v>
      </c>
      <c r="C71" s="957"/>
      <c r="D71" s="957"/>
      <c r="E71" s="957"/>
      <c r="F71" s="957"/>
      <c r="G71" s="957"/>
      <c r="H71" s="957"/>
      <c r="I71" s="957"/>
      <c r="J71" s="957"/>
      <c r="K71" s="957"/>
      <c r="L71" s="957"/>
      <c r="M71" s="957"/>
      <c r="N71" s="957"/>
      <c r="O71" s="957"/>
      <c r="P71" s="958"/>
      <c r="Q71" s="959">
        <v>52</v>
      </c>
      <c r="R71" s="914"/>
      <c r="S71" s="914"/>
      <c r="T71" s="914"/>
      <c r="U71" s="914"/>
      <c r="V71" s="914">
        <v>30</v>
      </c>
      <c r="W71" s="914"/>
      <c r="X71" s="914"/>
      <c r="Y71" s="914"/>
      <c r="Z71" s="914"/>
      <c r="AA71" s="914">
        <v>22</v>
      </c>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60"/>
      <c r="BA71" s="960"/>
      <c r="BB71" s="960"/>
      <c r="BC71" s="960"/>
      <c r="BD71" s="961"/>
      <c r="BE71" s="267"/>
      <c r="BF71" s="267"/>
      <c r="BG71" s="267"/>
      <c r="BH71" s="267"/>
      <c r="BI71" s="267"/>
      <c r="BJ71" s="267"/>
      <c r="BK71" s="267"/>
      <c r="BL71" s="267"/>
      <c r="BM71" s="267"/>
      <c r="BN71" s="267"/>
      <c r="BO71" s="267"/>
      <c r="BP71" s="267"/>
      <c r="BQ71" s="264">
        <v>65</v>
      </c>
      <c r="BR71" s="269"/>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8"/>
    </row>
    <row r="72" spans="1:131" s="249" customFormat="1" ht="26.25" customHeight="1">
      <c r="A72" s="263">
        <v>5</v>
      </c>
      <c r="B72" s="956" t="s">
        <v>589</v>
      </c>
      <c r="C72" s="957"/>
      <c r="D72" s="957"/>
      <c r="E72" s="957"/>
      <c r="F72" s="957"/>
      <c r="G72" s="957"/>
      <c r="H72" s="957"/>
      <c r="I72" s="957"/>
      <c r="J72" s="957"/>
      <c r="K72" s="957"/>
      <c r="L72" s="957"/>
      <c r="M72" s="957"/>
      <c r="N72" s="957"/>
      <c r="O72" s="957"/>
      <c r="P72" s="958"/>
      <c r="Q72" s="959">
        <v>36</v>
      </c>
      <c r="R72" s="914"/>
      <c r="S72" s="914"/>
      <c r="T72" s="914"/>
      <c r="U72" s="914"/>
      <c r="V72" s="914">
        <v>32</v>
      </c>
      <c r="W72" s="914"/>
      <c r="X72" s="914"/>
      <c r="Y72" s="914"/>
      <c r="Z72" s="914"/>
      <c r="AA72" s="914">
        <v>4</v>
      </c>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60"/>
      <c r="BA72" s="960"/>
      <c r="BB72" s="960"/>
      <c r="BC72" s="960"/>
      <c r="BD72" s="961"/>
      <c r="BE72" s="267"/>
      <c r="BF72" s="267"/>
      <c r="BG72" s="267"/>
      <c r="BH72" s="267"/>
      <c r="BI72" s="267"/>
      <c r="BJ72" s="267"/>
      <c r="BK72" s="267"/>
      <c r="BL72" s="267"/>
      <c r="BM72" s="267"/>
      <c r="BN72" s="267"/>
      <c r="BO72" s="267"/>
      <c r="BP72" s="267"/>
      <c r="BQ72" s="264">
        <v>66</v>
      </c>
      <c r="BR72" s="269"/>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8"/>
    </row>
    <row r="73" spans="1:131" s="249" customFormat="1" ht="26.25" customHeight="1">
      <c r="A73" s="263">
        <v>6</v>
      </c>
      <c r="B73" s="956" t="s">
        <v>590</v>
      </c>
      <c r="C73" s="957"/>
      <c r="D73" s="957"/>
      <c r="E73" s="957"/>
      <c r="F73" s="957"/>
      <c r="G73" s="957"/>
      <c r="H73" s="957"/>
      <c r="I73" s="957"/>
      <c r="J73" s="957"/>
      <c r="K73" s="957"/>
      <c r="L73" s="957"/>
      <c r="M73" s="957"/>
      <c r="N73" s="957"/>
      <c r="O73" s="957"/>
      <c r="P73" s="958"/>
      <c r="Q73" s="959">
        <v>4315</v>
      </c>
      <c r="R73" s="914"/>
      <c r="S73" s="914"/>
      <c r="T73" s="914"/>
      <c r="U73" s="914"/>
      <c r="V73" s="914">
        <v>4486</v>
      </c>
      <c r="W73" s="914"/>
      <c r="X73" s="914"/>
      <c r="Y73" s="914"/>
      <c r="Z73" s="914"/>
      <c r="AA73" s="914">
        <v>-171</v>
      </c>
      <c r="AB73" s="914"/>
      <c r="AC73" s="914"/>
      <c r="AD73" s="914"/>
      <c r="AE73" s="914"/>
      <c r="AF73" s="914">
        <v>5787</v>
      </c>
      <c r="AG73" s="914"/>
      <c r="AH73" s="914"/>
      <c r="AI73" s="914"/>
      <c r="AJ73" s="914"/>
      <c r="AK73" s="914"/>
      <c r="AL73" s="914"/>
      <c r="AM73" s="914"/>
      <c r="AN73" s="914"/>
      <c r="AO73" s="914"/>
      <c r="AP73" s="914"/>
      <c r="AQ73" s="914"/>
      <c r="AR73" s="914"/>
      <c r="AS73" s="914"/>
      <c r="AT73" s="914"/>
      <c r="AU73" s="914"/>
      <c r="AV73" s="914"/>
      <c r="AW73" s="914"/>
      <c r="AX73" s="914"/>
      <c r="AY73" s="914"/>
      <c r="AZ73" s="960"/>
      <c r="BA73" s="960"/>
      <c r="BB73" s="960"/>
      <c r="BC73" s="960"/>
      <c r="BD73" s="961"/>
      <c r="BE73" s="267"/>
      <c r="BF73" s="267"/>
      <c r="BG73" s="267"/>
      <c r="BH73" s="267"/>
      <c r="BI73" s="267"/>
      <c r="BJ73" s="267"/>
      <c r="BK73" s="267"/>
      <c r="BL73" s="267"/>
      <c r="BM73" s="267"/>
      <c r="BN73" s="267"/>
      <c r="BO73" s="267"/>
      <c r="BP73" s="267"/>
      <c r="BQ73" s="264">
        <v>67</v>
      </c>
      <c r="BR73" s="269"/>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8"/>
    </row>
    <row r="74" spans="1:131" s="249" customFormat="1" ht="26.25" customHeight="1">
      <c r="A74" s="263">
        <v>7</v>
      </c>
      <c r="B74" s="956" t="s">
        <v>591</v>
      </c>
      <c r="C74" s="957"/>
      <c r="D74" s="957"/>
      <c r="E74" s="957"/>
      <c r="F74" s="957"/>
      <c r="G74" s="957"/>
      <c r="H74" s="957"/>
      <c r="I74" s="957"/>
      <c r="J74" s="957"/>
      <c r="K74" s="957"/>
      <c r="L74" s="957"/>
      <c r="M74" s="957"/>
      <c r="N74" s="957"/>
      <c r="O74" s="957"/>
      <c r="P74" s="958"/>
      <c r="Q74" s="959">
        <v>162</v>
      </c>
      <c r="R74" s="914"/>
      <c r="S74" s="914"/>
      <c r="T74" s="914"/>
      <c r="U74" s="914"/>
      <c r="V74" s="914">
        <v>151</v>
      </c>
      <c r="W74" s="914"/>
      <c r="X74" s="914"/>
      <c r="Y74" s="914"/>
      <c r="Z74" s="914"/>
      <c r="AA74" s="914">
        <v>11</v>
      </c>
      <c r="AB74" s="914"/>
      <c r="AC74" s="914"/>
      <c r="AD74" s="914"/>
      <c r="AE74" s="914"/>
      <c r="AF74" s="914">
        <v>11</v>
      </c>
      <c r="AG74" s="914"/>
      <c r="AH74" s="914"/>
      <c r="AI74" s="914"/>
      <c r="AJ74" s="914"/>
      <c r="AK74" s="914">
        <v>20</v>
      </c>
      <c r="AL74" s="914"/>
      <c r="AM74" s="914"/>
      <c r="AN74" s="914"/>
      <c r="AO74" s="914"/>
      <c r="AP74" s="914"/>
      <c r="AQ74" s="914"/>
      <c r="AR74" s="914"/>
      <c r="AS74" s="914"/>
      <c r="AT74" s="914"/>
      <c r="AU74" s="914"/>
      <c r="AV74" s="914"/>
      <c r="AW74" s="914"/>
      <c r="AX74" s="914"/>
      <c r="AY74" s="914"/>
      <c r="AZ74" s="960"/>
      <c r="BA74" s="960"/>
      <c r="BB74" s="960"/>
      <c r="BC74" s="960"/>
      <c r="BD74" s="961"/>
      <c r="BE74" s="267"/>
      <c r="BF74" s="267"/>
      <c r="BG74" s="267"/>
      <c r="BH74" s="267"/>
      <c r="BI74" s="267"/>
      <c r="BJ74" s="267"/>
      <c r="BK74" s="267"/>
      <c r="BL74" s="267"/>
      <c r="BM74" s="267"/>
      <c r="BN74" s="267"/>
      <c r="BO74" s="267"/>
      <c r="BP74" s="267"/>
      <c r="BQ74" s="264">
        <v>68</v>
      </c>
      <c r="BR74" s="269"/>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8"/>
    </row>
    <row r="75" spans="1:131" s="249" customFormat="1" ht="26.25" customHeight="1">
      <c r="A75" s="263">
        <v>8</v>
      </c>
      <c r="B75" s="956" t="s">
        <v>592</v>
      </c>
      <c r="C75" s="957"/>
      <c r="D75" s="957"/>
      <c r="E75" s="957"/>
      <c r="F75" s="957"/>
      <c r="G75" s="957"/>
      <c r="H75" s="957"/>
      <c r="I75" s="957"/>
      <c r="J75" s="957"/>
      <c r="K75" s="957"/>
      <c r="L75" s="957"/>
      <c r="M75" s="957"/>
      <c r="N75" s="957"/>
      <c r="O75" s="957"/>
      <c r="P75" s="958"/>
      <c r="Q75" s="962">
        <v>748</v>
      </c>
      <c r="R75" s="963"/>
      <c r="S75" s="963"/>
      <c r="T75" s="963"/>
      <c r="U75" s="913"/>
      <c r="V75" s="964">
        <v>694</v>
      </c>
      <c r="W75" s="963"/>
      <c r="X75" s="963"/>
      <c r="Y75" s="963"/>
      <c r="Z75" s="913"/>
      <c r="AA75" s="964">
        <v>54</v>
      </c>
      <c r="AB75" s="963"/>
      <c r="AC75" s="963"/>
      <c r="AD75" s="963"/>
      <c r="AE75" s="913"/>
      <c r="AF75" s="964">
        <v>54</v>
      </c>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7"/>
      <c r="BF75" s="267"/>
      <c r="BG75" s="267"/>
      <c r="BH75" s="267"/>
      <c r="BI75" s="267"/>
      <c r="BJ75" s="267"/>
      <c r="BK75" s="267"/>
      <c r="BL75" s="267"/>
      <c r="BM75" s="267"/>
      <c r="BN75" s="267"/>
      <c r="BO75" s="267"/>
      <c r="BP75" s="267"/>
      <c r="BQ75" s="264">
        <v>69</v>
      </c>
      <c r="BR75" s="269"/>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8"/>
    </row>
    <row r="76" spans="1:131" s="249" customFormat="1" ht="26.25" customHeight="1">
      <c r="A76" s="263">
        <v>9</v>
      </c>
      <c r="B76" s="956" t="s">
        <v>593</v>
      </c>
      <c r="C76" s="957"/>
      <c r="D76" s="957"/>
      <c r="E76" s="957"/>
      <c r="F76" s="957"/>
      <c r="G76" s="957"/>
      <c r="H76" s="957"/>
      <c r="I76" s="957"/>
      <c r="J76" s="957"/>
      <c r="K76" s="957"/>
      <c r="L76" s="957"/>
      <c r="M76" s="957"/>
      <c r="N76" s="957"/>
      <c r="O76" s="957"/>
      <c r="P76" s="958"/>
      <c r="Q76" s="962">
        <v>252648</v>
      </c>
      <c r="R76" s="963"/>
      <c r="S76" s="963"/>
      <c r="T76" s="963"/>
      <c r="U76" s="913"/>
      <c r="V76" s="964">
        <v>232839</v>
      </c>
      <c r="W76" s="963"/>
      <c r="X76" s="963"/>
      <c r="Y76" s="963"/>
      <c r="Z76" s="913"/>
      <c r="AA76" s="964">
        <v>19809</v>
      </c>
      <c r="AB76" s="963"/>
      <c r="AC76" s="963"/>
      <c r="AD76" s="963"/>
      <c r="AE76" s="913"/>
      <c r="AF76" s="964">
        <v>19809</v>
      </c>
      <c r="AG76" s="963"/>
      <c r="AH76" s="963"/>
      <c r="AI76" s="963"/>
      <c r="AJ76" s="913"/>
      <c r="AK76" s="964">
        <v>485</v>
      </c>
      <c r="AL76" s="963"/>
      <c r="AM76" s="963"/>
      <c r="AN76" s="963"/>
      <c r="AO76" s="913"/>
      <c r="AP76" s="964"/>
      <c r="AQ76" s="963"/>
      <c r="AR76" s="963"/>
      <c r="AS76" s="963"/>
      <c r="AT76" s="913"/>
      <c r="AU76" s="964"/>
      <c r="AV76" s="963"/>
      <c r="AW76" s="963"/>
      <c r="AX76" s="963"/>
      <c r="AY76" s="913"/>
      <c r="AZ76" s="960"/>
      <c r="BA76" s="960"/>
      <c r="BB76" s="960"/>
      <c r="BC76" s="960"/>
      <c r="BD76" s="961"/>
      <c r="BE76" s="267"/>
      <c r="BF76" s="267"/>
      <c r="BG76" s="267"/>
      <c r="BH76" s="267"/>
      <c r="BI76" s="267"/>
      <c r="BJ76" s="267"/>
      <c r="BK76" s="267"/>
      <c r="BL76" s="267"/>
      <c r="BM76" s="267"/>
      <c r="BN76" s="267"/>
      <c r="BO76" s="267"/>
      <c r="BP76" s="267"/>
      <c r="BQ76" s="264">
        <v>70</v>
      </c>
      <c r="BR76" s="269"/>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8"/>
    </row>
    <row r="77" spans="1:131" s="249" customFormat="1" ht="26.25" customHeight="1">
      <c r="A77" s="263">
        <v>10</v>
      </c>
      <c r="B77" s="956" t="s">
        <v>594</v>
      </c>
      <c r="C77" s="957"/>
      <c r="D77" s="957"/>
      <c r="E77" s="957"/>
      <c r="F77" s="957"/>
      <c r="G77" s="957"/>
      <c r="H77" s="957"/>
      <c r="I77" s="957"/>
      <c r="J77" s="957"/>
      <c r="K77" s="957"/>
      <c r="L77" s="957"/>
      <c r="M77" s="957"/>
      <c r="N77" s="957"/>
      <c r="O77" s="957"/>
      <c r="P77" s="958"/>
      <c r="Q77" s="962">
        <v>1870</v>
      </c>
      <c r="R77" s="963"/>
      <c r="S77" s="963"/>
      <c r="T77" s="963"/>
      <c r="U77" s="913"/>
      <c r="V77" s="964">
        <v>1823</v>
      </c>
      <c r="W77" s="963"/>
      <c r="X77" s="963"/>
      <c r="Y77" s="963"/>
      <c r="Z77" s="913"/>
      <c r="AA77" s="964">
        <v>47</v>
      </c>
      <c r="AB77" s="963"/>
      <c r="AC77" s="963"/>
      <c r="AD77" s="963"/>
      <c r="AE77" s="913"/>
      <c r="AF77" s="964">
        <v>36</v>
      </c>
      <c r="AG77" s="963"/>
      <c r="AH77" s="963"/>
      <c r="AI77" s="963"/>
      <c r="AJ77" s="913"/>
      <c r="AK77" s="964">
        <v>54</v>
      </c>
      <c r="AL77" s="963"/>
      <c r="AM77" s="963"/>
      <c r="AN77" s="963"/>
      <c r="AO77" s="913"/>
      <c r="AP77" s="964">
        <v>1461</v>
      </c>
      <c r="AQ77" s="963"/>
      <c r="AR77" s="963"/>
      <c r="AS77" s="963"/>
      <c r="AT77" s="913"/>
      <c r="AU77" s="964"/>
      <c r="AV77" s="963"/>
      <c r="AW77" s="963"/>
      <c r="AX77" s="963"/>
      <c r="AY77" s="913"/>
      <c r="AZ77" s="960"/>
      <c r="BA77" s="960"/>
      <c r="BB77" s="960"/>
      <c r="BC77" s="960"/>
      <c r="BD77" s="961"/>
      <c r="BE77" s="267"/>
      <c r="BF77" s="267"/>
      <c r="BG77" s="267"/>
      <c r="BH77" s="267"/>
      <c r="BI77" s="267"/>
      <c r="BJ77" s="267"/>
      <c r="BK77" s="267"/>
      <c r="BL77" s="267"/>
      <c r="BM77" s="267"/>
      <c r="BN77" s="267"/>
      <c r="BO77" s="267"/>
      <c r="BP77" s="267"/>
      <c r="BQ77" s="264">
        <v>71</v>
      </c>
      <c r="BR77" s="269"/>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8"/>
    </row>
    <row r="78" spans="1:131" s="249" customFormat="1" ht="26.25" customHeight="1">
      <c r="A78" s="263">
        <v>11</v>
      </c>
      <c r="B78" s="956" t="s">
        <v>595</v>
      </c>
      <c r="C78" s="957"/>
      <c r="D78" s="957"/>
      <c r="E78" s="957"/>
      <c r="F78" s="957"/>
      <c r="G78" s="957"/>
      <c r="H78" s="957"/>
      <c r="I78" s="957"/>
      <c r="J78" s="957"/>
      <c r="K78" s="957"/>
      <c r="L78" s="957"/>
      <c r="M78" s="957"/>
      <c r="N78" s="957"/>
      <c r="O78" s="957"/>
      <c r="P78" s="958"/>
      <c r="Q78" s="959">
        <v>59</v>
      </c>
      <c r="R78" s="914"/>
      <c r="S78" s="914"/>
      <c r="T78" s="914"/>
      <c r="U78" s="914"/>
      <c r="V78" s="914">
        <v>58</v>
      </c>
      <c r="W78" s="914"/>
      <c r="X78" s="914"/>
      <c r="Y78" s="914"/>
      <c r="Z78" s="914"/>
      <c r="AA78" s="914">
        <v>1</v>
      </c>
      <c r="AB78" s="914"/>
      <c r="AC78" s="914"/>
      <c r="AD78" s="914"/>
      <c r="AE78" s="914"/>
      <c r="AF78" s="914">
        <v>1</v>
      </c>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7"/>
      <c r="BF78" s="267"/>
      <c r="BG78" s="267"/>
      <c r="BH78" s="267"/>
      <c r="BI78" s="267"/>
      <c r="BJ78" s="270"/>
      <c r="BK78" s="270"/>
      <c r="BL78" s="270"/>
      <c r="BM78" s="270"/>
      <c r="BN78" s="270"/>
      <c r="BO78" s="267"/>
      <c r="BP78" s="267"/>
      <c r="BQ78" s="264">
        <v>72</v>
      </c>
      <c r="BR78" s="269"/>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8"/>
    </row>
    <row r="79" spans="1:131" s="249" customFormat="1" ht="26.25" customHeight="1">
      <c r="A79" s="263">
        <v>12</v>
      </c>
      <c r="B79" s="956" t="s">
        <v>596</v>
      </c>
      <c r="C79" s="957"/>
      <c r="D79" s="957"/>
      <c r="E79" s="957"/>
      <c r="F79" s="957"/>
      <c r="G79" s="957"/>
      <c r="H79" s="957"/>
      <c r="I79" s="957"/>
      <c r="J79" s="957"/>
      <c r="K79" s="957"/>
      <c r="L79" s="957"/>
      <c r="M79" s="957"/>
      <c r="N79" s="957"/>
      <c r="O79" s="957"/>
      <c r="P79" s="958"/>
      <c r="Q79" s="959">
        <v>356</v>
      </c>
      <c r="R79" s="914"/>
      <c r="S79" s="914"/>
      <c r="T79" s="914"/>
      <c r="U79" s="914"/>
      <c r="V79" s="914">
        <v>353</v>
      </c>
      <c r="W79" s="914"/>
      <c r="X79" s="914"/>
      <c r="Y79" s="914"/>
      <c r="Z79" s="914"/>
      <c r="AA79" s="914">
        <v>3</v>
      </c>
      <c r="AB79" s="914"/>
      <c r="AC79" s="914"/>
      <c r="AD79" s="914"/>
      <c r="AE79" s="914"/>
      <c r="AF79" s="914">
        <v>3</v>
      </c>
      <c r="AG79" s="914"/>
      <c r="AH79" s="914"/>
      <c r="AI79" s="914"/>
      <c r="AJ79" s="914"/>
      <c r="AK79" s="914"/>
      <c r="AL79" s="914"/>
      <c r="AM79" s="914"/>
      <c r="AN79" s="914"/>
      <c r="AO79" s="914"/>
      <c r="AP79" s="914">
        <v>310</v>
      </c>
      <c r="AQ79" s="914"/>
      <c r="AR79" s="914"/>
      <c r="AS79" s="914"/>
      <c r="AT79" s="914"/>
      <c r="AU79" s="914"/>
      <c r="AV79" s="914"/>
      <c r="AW79" s="914"/>
      <c r="AX79" s="914"/>
      <c r="AY79" s="914"/>
      <c r="AZ79" s="960"/>
      <c r="BA79" s="960"/>
      <c r="BB79" s="960"/>
      <c r="BC79" s="960"/>
      <c r="BD79" s="961"/>
      <c r="BE79" s="267"/>
      <c r="BF79" s="267"/>
      <c r="BG79" s="267"/>
      <c r="BH79" s="267"/>
      <c r="BI79" s="267"/>
      <c r="BJ79" s="270"/>
      <c r="BK79" s="270"/>
      <c r="BL79" s="270"/>
      <c r="BM79" s="270"/>
      <c r="BN79" s="270"/>
      <c r="BO79" s="267"/>
      <c r="BP79" s="267"/>
      <c r="BQ79" s="264">
        <v>73</v>
      </c>
      <c r="BR79" s="269"/>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8"/>
    </row>
    <row r="80" spans="1:131" s="249" customFormat="1" ht="26.25" customHeight="1">
      <c r="A80" s="263">
        <v>13</v>
      </c>
      <c r="B80" s="956" t="s">
        <v>597</v>
      </c>
      <c r="C80" s="957"/>
      <c r="D80" s="957"/>
      <c r="E80" s="957"/>
      <c r="F80" s="957"/>
      <c r="G80" s="957"/>
      <c r="H80" s="957"/>
      <c r="I80" s="957"/>
      <c r="J80" s="957"/>
      <c r="K80" s="957"/>
      <c r="L80" s="957"/>
      <c r="M80" s="957"/>
      <c r="N80" s="957"/>
      <c r="O80" s="957"/>
      <c r="P80" s="958"/>
      <c r="Q80" s="959">
        <v>946</v>
      </c>
      <c r="R80" s="914"/>
      <c r="S80" s="914"/>
      <c r="T80" s="914"/>
      <c r="U80" s="914"/>
      <c r="V80" s="914">
        <v>938</v>
      </c>
      <c r="W80" s="914"/>
      <c r="X80" s="914"/>
      <c r="Y80" s="914"/>
      <c r="Z80" s="914"/>
      <c r="AA80" s="914">
        <v>8</v>
      </c>
      <c r="AB80" s="914"/>
      <c r="AC80" s="914"/>
      <c r="AD80" s="914"/>
      <c r="AE80" s="914"/>
      <c r="AF80" s="914">
        <v>8</v>
      </c>
      <c r="AG80" s="914"/>
      <c r="AH80" s="914"/>
      <c r="AI80" s="914"/>
      <c r="AJ80" s="914"/>
      <c r="AK80" s="914"/>
      <c r="AL80" s="914"/>
      <c r="AM80" s="914"/>
      <c r="AN80" s="914"/>
      <c r="AO80" s="914"/>
      <c r="AP80" s="914">
        <v>184</v>
      </c>
      <c r="AQ80" s="914"/>
      <c r="AR80" s="914"/>
      <c r="AS80" s="914"/>
      <c r="AT80" s="914"/>
      <c r="AU80" s="914"/>
      <c r="AV80" s="914"/>
      <c r="AW80" s="914"/>
      <c r="AX80" s="914"/>
      <c r="AY80" s="914"/>
      <c r="AZ80" s="960"/>
      <c r="BA80" s="960"/>
      <c r="BB80" s="960"/>
      <c r="BC80" s="960"/>
      <c r="BD80" s="961"/>
      <c r="BE80" s="267"/>
      <c r="BF80" s="267"/>
      <c r="BG80" s="267"/>
      <c r="BH80" s="267"/>
      <c r="BI80" s="267"/>
      <c r="BJ80" s="267"/>
      <c r="BK80" s="267"/>
      <c r="BL80" s="267"/>
      <c r="BM80" s="267"/>
      <c r="BN80" s="267"/>
      <c r="BO80" s="267"/>
      <c r="BP80" s="267"/>
      <c r="BQ80" s="264">
        <v>74</v>
      </c>
      <c r="BR80" s="269"/>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8"/>
    </row>
    <row r="81" spans="1:131" s="249" customFormat="1" ht="26.25" customHeight="1">
      <c r="A81" s="263">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7"/>
      <c r="BF81" s="267"/>
      <c r="BG81" s="267"/>
      <c r="BH81" s="267"/>
      <c r="BI81" s="267"/>
      <c r="BJ81" s="267"/>
      <c r="BK81" s="267"/>
      <c r="BL81" s="267"/>
      <c r="BM81" s="267"/>
      <c r="BN81" s="267"/>
      <c r="BO81" s="267"/>
      <c r="BP81" s="267"/>
      <c r="BQ81" s="264">
        <v>75</v>
      </c>
      <c r="BR81" s="269"/>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8"/>
    </row>
    <row r="82" spans="1:131" s="249" customFormat="1" ht="26.25" customHeight="1">
      <c r="A82" s="263">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7"/>
      <c r="BF82" s="267"/>
      <c r="BG82" s="267"/>
      <c r="BH82" s="267"/>
      <c r="BI82" s="267"/>
      <c r="BJ82" s="267"/>
      <c r="BK82" s="267"/>
      <c r="BL82" s="267"/>
      <c r="BM82" s="267"/>
      <c r="BN82" s="267"/>
      <c r="BO82" s="267"/>
      <c r="BP82" s="267"/>
      <c r="BQ82" s="264">
        <v>76</v>
      </c>
      <c r="BR82" s="269"/>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8"/>
    </row>
    <row r="83" spans="1:131" s="249" customFormat="1" ht="26.25" customHeight="1">
      <c r="A83" s="263">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7"/>
      <c r="BF83" s="267"/>
      <c r="BG83" s="267"/>
      <c r="BH83" s="267"/>
      <c r="BI83" s="267"/>
      <c r="BJ83" s="267"/>
      <c r="BK83" s="267"/>
      <c r="BL83" s="267"/>
      <c r="BM83" s="267"/>
      <c r="BN83" s="267"/>
      <c r="BO83" s="267"/>
      <c r="BP83" s="267"/>
      <c r="BQ83" s="264">
        <v>77</v>
      </c>
      <c r="BR83" s="269"/>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8"/>
    </row>
    <row r="84" spans="1:131" s="249" customFormat="1" ht="26.25" customHeight="1">
      <c r="A84" s="263">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7"/>
      <c r="BF84" s="267"/>
      <c r="BG84" s="267"/>
      <c r="BH84" s="267"/>
      <c r="BI84" s="267"/>
      <c r="BJ84" s="267"/>
      <c r="BK84" s="267"/>
      <c r="BL84" s="267"/>
      <c r="BM84" s="267"/>
      <c r="BN84" s="267"/>
      <c r="BO84" s="267"/>
      <c r="BP84" s="267"/>
      <c r="BQ84" s="264">
        <v>78</v>
      </c>
      <c r="BR84" s="269"/>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8"/>
    </row>
    <row r="85" spans="1:131" s="249" customFormat="1" ht="26.25" customHeight="1">
      <c r="A85" s="263">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7"/>
      <c r="BF85" s="267"/>
      <c r="BG85" s="267"/>
      <c r="BH85" s="267"/>
      <c r="BI85" s="267"/>
      <c r="BJ85" s="267"/>
      <c r="BK85" s="267"/>
      <c r="BL85" s="267"/>
      <c r="BM85" s="267"/>
      <c r="BN85" s="267"/>
      <c r="BO85" s="267"/>
      <c r="BP85" s="267"/>
      <c r="BQ85" s="264">
        <v>79</v>
      </c>
      <c r="BR85" s="269"/>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8"/>
    </row>
    <row r="86" spans="1:131" s="249" customFormat="1" ht="26.25" customHeight="1">
      <c r="A86" s="263">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7"/>
      <c r="BF86" s="267"/>
      <c r="BG86" s="267"/>
      <c r="BH86" s="267"/>
      <c r="BI86" s="267"/>
      <c r="BJ86" s="267"/>
      <c r="BK86" s="267"/>
      <c r="BL86" s="267"/>
      <c r="BM86" s="267"/>
      <c r="BN86" s="267"/>
      <c r="BO86" s="267"/>
      <c r="BP86" s="267"/>
      <c r="BQ86" s="264">
        <v>80</v>
      </c>
      <c r="BR86" s="269"/>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8"/>
    </row>
    <row r="87" spans="1:131" s="249" customFormat="1" ht="26.25" customHeight="1">
      <c r="A87" s="271">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7"/>
      <c r="BF87" s="267"/>
      <c r="BG87" s="267"/>
      <c r="BH87" s="267"/>
      <c r="BI87" s="267"/>
      <c r="BJ87" s="267"/>
      <c r="BK87" s="267"/>
      <c r="BL87" s="267"/>
      <c r="BM87" s="267"/>
      <c r="BN87" s="267"/>
      <c r="BO87" s="267"/>
      <c r="BP87" s="267"/>
      <c r="BQ87" s="264">
        <v>81</v>
      </c>
      <c r="BR87" s="269"/>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8"/>
    </row>
    <row r="88" spans="1:131" s="249" customFormat="1" ht="26.25" customHeight="1" thickBot="1">
      <c r="A88" s="266" t="s">
        <v>391</v>
      </c>
      <c r="B88" s="873" t="s">
        <v>424</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7"/>
      <c r="BF88" s="267"/>
      <c r="BG88" s="267"/>
      <c r="BH88" s="267"/>
      <c r="BI88" s="267"/>
      <c r="BJ88" s="267"/>
      <c r="BK88" s="267"/>
      <c r="BL88" s="267"/>
      <c r="BM88" s="267"/>
      <c r="BN88" s="267"/>
      <c r="BO88" s="267"/>
      <c r="BP88" s="267"/>
      <c r="BQ88" s="264">
        <v>82</v>
      </c>
      <c r="BR88" s="269"/>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3" t="s">
        <v>425</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2" t="s">
        <v>426</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3" t="s">
        <v>427</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4" t="s">
        <v>430</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431</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8" customFormat="1" ht="26.25" customHeight="1">
      <c r="A109" s="997" t="s">
        <v>432</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433</v>
      </c>
      <c r="AB109" s="978"/>
      <c r="AC109" s="978"/>
      <c r="AD109" s="978"/>
      <c r="AE109" s="979"/>
      <c r="AF109" s="977" t="s">
        <v>434</v>
      </c>
      <c r="AG109" s="978"/>
      <c r="AH109" s="978"/>
      <c r="AI109" s="978"/>
      <c r="AJ109" s="979"/>
      <c r="AK109" s="977" t="s">
        <v>307</v>
      </c>
      <c r="AL109" s="978"/>
      <c r="AM109" s="978"/>
      <c r="AN109" s="978"/>
      <c r="AO109" s="979"/>
      <c r="AP109" s="977" t="s">
        <v>435</v>
      </c>
      <c r="AQ109" s="978"/>
      <c r="AR109" s="978"/>
      <c r="AS109" s="978"/>
      <c r="AT109" s="980"/>
      <c r="AU109" s="997" t="s">
        <v>432</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433</v>
      </c>
      <c r="BR109" s="978"/>
      <c r="BS109" s="978"/>
      <c r="BT109" s="978"/>
      <c r="BU109" s="979"/>
      <c r="BV109" s="977" t="s">
        <v>434</v>
      </c>
      <c r="BW109" s="978"/>
      <c r="BX109" s="978"/>
      <c r="BY109" s="978"/>
      <c r="BZ109" s="979"/>
      <c r="CA109" s="977" t="s">
        <v>307</v>
      </c>
      <c r="CB109" s="978"/>
      <c r="CC109" s="978"/>
      <c r="CD109" s="978"/>
      <c r="CE109" s="979"/>
      <c r="CF109" s="998" t="s">
        <v>435</v>
      </c>
      <c r="CG109" s="998"/>
      <c r="CH109" s="998"/>
      <c r="CI109" s="998"/>
      <c r="CJ109" s="998"/>
      <c r="CK109" s="977" t="s">
        <v>436</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433</v>
      </c>
      <c r="DH109" s="978"/>
      <c r="DI109" s="978"/>
      <c r="DJ109" s="978"/>
      <c r="DK109" s="979"/>
      <c r="DL109" s="977" t="s">
        <v>434</v>
      </c>
      <c r="DM109" s="978"/>
      <c r="DN109" s="978"/>
      <c r="DO109" s="978"/>
      <c r="DP109" s="979"/>
      <c r="DQ109" s="977" t="s">
        <v>307</v>
      </c>
      <c r="DR109" s="978"/>
      <c r="DS109" s="978"/>
      <c r="DT109" s="978"/>
      <c r="DU109" s="979"/>
      <c r="DV109" s="977" t="s">
        <v>435</v>
      </c>
      <c r="DW109" s="978"/>
      <c r="DX109" s="978"/>
      <c r="DY109" s="978"/>
      <c r="DZ109" s="980"/>
    </row>
    <row r="110" spans="1:131" s="248" customFormat="1" ht="26.25" customHeight="1">
      <c r="A110" s="981" t="s">
        <v>437</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505257</v>
      </c>
      <c r="AB110" s="985"/>
      <c r="AC110" s="985"/>
      <c r="AD110" s="985"/>
      <c r="AE110" s="986"/>
      <c r="AF110" s="987">
        <v>538340</v>
      </c>
      <c r="AG110" s="985"/>
      <c r="AH110" s="985"/>
      <c r="AI110" s="985"/>
      <c r="AJ110" s="986"/>
      <c r="AK110" s="987">
        <v>581994</v>
      </c>
      <c r="AL110" s="985"/>
      <c r="AM110" s="985"/>
      <c r="AN110" s="985"/>
      <c r="AO110" s="986"/>
      <c r="AP110" s="988">
        <v>14.9</v>
      </c>
      <c r="AQ110" s="989"/>
      <c r="AR110" s="989"/>
      <c r="AS110" s="989"/>
      <c r="AT110" s="990"/>
      <c r="AU110" s="991" t="s">
        <v>72</v>
      </c>
      <c r="AV110" s="992"/>
      <c r="AW110" s="992"/>
      <c r="AX110" s="992"/>
      <c r="AY110" s="992"/>
      <c r="AZ110" s="1033" t="s">
        <v>438</v>
      </c>
      <c r="BA110" s="982"/>
      <c r="BB110" s="982"/>
      <c r="BC110" s="982"/>
      <c r="BD110" s="982"/>
      <c r="BE110" s="982"/>
      <c r="BF110" s="982"/>
      <c r="BG110" s="982"/>
      <c r="BH110" s="982"/>
      <c r="BI110" s="982"/>
      <c r="BJ110" s="982"/>
      <c r="BK110" s="982"/>
      <c r="BL110" s="982"/>
      <c r="BM110" s="982"/>
      <c r="BN110" s="982"/>
      <c r="BO110" s="982"/>
      <c r="BP110" s="983"/>
      <c r="BQ110" s="1019">
        <v>6695533</v>
      </c>
      <c r="BR110" s="1020"/>
      <c r="BS110" s="1020"/>
      <c r="BT110" s="1020"/>
      <c r="BU110" s="1020"/>
      <c r="BV110" s="1020">
        <v>7071241</v>
      </c>
      <c r="BW110" s="1020"/>
      <c r="BX110" s="1020"/>
      <c r="BY110" s="1020"/>
      <c r="BZ110" s="1020"/>
      <c r="CA110" s="1020">
        <v>7898936</v>
      </c>
      <c r="CB110" s="1020"/>
      <c r="CC110" s="1020"/>
      <c r="CD110" s="1020"/>
      <c r="CE110" s="1020"/>
      <c r="CF110" s="1034">
        <v>202.6</v>
      </c>
      <c r="CG110" s="1035"/>
      <c r="CH110" s="1035"/>
      <c r="CI110" s="1035"/>
      <c r="CJ110" s="1035"/>
      <c r="CK110" s="1036" t="s">
        <v>439</v>
      </c>
      <c r="CL110" s="1037"/>
      <c r="CM110" s="1016" t="s">
        <v>440</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128</v>
      </c>
      <c r="DH110" s="1020"/>
      <c r="DI110" s="1020"/>
      <c r="DJ110" s="1020"/>
      <c r="DK110" s="1020"/>
      <c r="DL110" s="1020" t="s">
        <v>128</v>
      </c>
      <c r="DM110" s="1020"/>
      <c r="DN110" s="1020"/>
      <c r="DO110" s="1020"/>
      <c r="DP110" s="1020"/>
      <c r="DQ110" s="1020" t="s">
        <v>128</v>
      </c>
      <c r="DR110" s="1020"/>
      <c r="DS110" s="1020"/>
      <c r="DT110" s="1020"/>
      <c r="DU110" s="1020"/>
      <c r="DV110" s="1021" t="s">
        <v>128</v>
      </c>
      <c r="DW110" s="1021"/>
      <c r="DX110" s="1021"/>
      <c r="DY110" s="1021"/>
      <c r="DZ110" s="1022"/>
    </row>
    <row r="111" spans="1:131" s="248" customFormat="1" ht="26.25" customHeight="1">
      <c r="A111" s="1023" t="s">
        <v>441</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128</v>
      </c>
      <c r="AB111" s="1027"/>
      <c r="AC111" s="1027"/>
      <c r="AD111" s="1027"/>
      <c r="AE111" s="1028"/>
      <c r="AF111" s="1029" t="s">
        <v>128</v>
      </c>
      <c r="AG111" s="1027"/>
      <c r="AH111" s="1027"/>
      <c r="AI111" s="1027"/>
      <c r="AJ111" s="1028"/>
      <c r="AK111" s="1029" t="s">
        <v>128</v>
      </c>
      <c r="AL111" s="1027"/>
      <c r="AM111" s="1027"/>
      <c r="AN111" s="1027"/>
      <c r="AO111" s="1028"/>
      <c r="AP111" s="1030" t="s">
        <v>128</v>
      </c>
      <c r="AQ111" s="1031"/>
      <c r="AR111" s="1031"/>
      <c r="AS111" s="1031"/>
      <c r="AT111" s="1032"/>
      <c r="AU111" s="993"/>
      <c r="AV111" s="994"/>
      <c r="AW111" s="994"/>
      <c r="AX111" s="994"/>
      <c r="AY111" s="994"/>
      <c r="AZ111" s="1042" t="s">
        <v>442</v>
      </c>
      <c r="BA111" s="1043"/>
      <c r="BB111" s="1043"/>
      <c r="BC111" s="1043"/>
      <c r="BD111" s="1043"/>
      <c r="BE111" s="1043"/>
      <c r="BF111" s="1043"/>
      <c r="BG111" s="1043"/>
      <c r="BH111" s="1043"/>
      <c r="BI111" s="1043"/>
      <c r="BJ111" s="1043"/>
      <c r="BK111" s="1043"/>
      <c r="BL111" s="1043"/>
      <c r="BM111" s="1043"/>
      <c r="BN111" s="1043"/>
      <c r="BO111" s="1043"/>
      <c r="BP111" s="1044"/>
      <c r="BQ111" s="1012">
        <v>6282</v>
      </c>
      <c r="BR111" s="1013"/>
      <c r="BS111" s="1013"/>
      <c r="BT111" s="1013"/>
      <c r="BU111" s="1013"/>
      <c r="BV111" s="1013" t="s">
        <v>128</v>
      </c>
      <c r="BW111" s="1013"/>
      <c r="BX111" s="1013"/>
      <c r="BY111" s="1013"/>
      <c r="BZ111" s="1013"/>
      <c r="CA111" s="1013" t="s">
        <v>128</v>
      </c>
      <c r="CB111" s="1013"/>
      <c r="CC111" s="1013"/>
      <c r="CD111" s="1013"/>
      <c r="CE111" s="1013"/>
      <c r="CF111" s="1007" t="s">
        <v>443</v>
      </c>
      <c r="CG111" s="1008"/>
      <c r="CH111" s="1008"/>
      <c r="CI111" s="1008"/>
      <c r="CJ111" s="1008"/>
      <c r="CK111" s="1038"/>
      <c r="CL111" s="1039"/>
      <c r="CM111" s="1009" t="s">
        <v>444</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128</v>
      </c>
      <c r="DH111" s="1013"/>
      <c r="DI111" s="1013"/>
      <c r="DJ111" s="1013"/>
      <c r="DK111" s="1013"/>
      <c r="DL111" s="1013" t="s">
        <v>128</v>
      </c>
      <c r="DM111" s="1013"/>
      <c r="DN111" s="1013"/>
      <c r="DO111" s="1013"/>
      <c r="DP111" s="1013"/>
      <c r="DQ111" s="1013" t="s">
        <v>128</v>
      </c>
      <c r="DR111" s="1013"/>
      <c r="DS111" s="1013"/>
      <c r="DT111" s="1013"/>
      <c r="DU111" s="1013"/>
      <c r="DV111" s="1014" t="s">
        <v>128</v>
      </c>
      <c r="DW111" s="1014"/>
      <c r="DX111" s="1014"/>
      <c r="DY111" s="1014"/>
      <c r="DZ111" s="1015"/>
    </row>
    <row r="112" spans="1:131" s="248" customFormat="1" ht="26.25" customHeight="1">
      <c r="A112" s="1045" t="s">
        <v>445</v>
      </c>
      <c r="B112" s="1046"/>
      <c r="C112" s="1043" t="s">
        <v>446</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128</v>
      </c>
      <c r="AB112" s="1052"/>
      <c r="AC112" s="1052"/>
      <c r="AD112" s="1052"/>
      <c r="AE112" s="1053"/>
      <c r="AF112" s="1054" t="s">
        <v>128</v>
      </c>
      <c r="AG112" s="1052"/>
      <c r="AH112" s="1052"/>
      <c r="AI112" s="1052"/>
      <c r="AJ112" s="1053"/>
      <c r="AK112" s="1054" t="s">
        <v>128</v>
      </c>
      <c r="AL112" s="1052"/>
      <c r="AM112" s="1052"/>
      <c r="AN112" s="1052"/>
      <c r="AO112" s="1053"/>
      <c r="AP112" s="1055" t="s">
        <v>128</v>
      </c>
      <c r="AQ112" s="1056"/>
      <c r="AR112" s="1056"/>
      <c r="AS112" s="1056"/>
      <c r="AT112" s="1057"/>
      <c r="AU112" s="993"/>
      <c r="AV112" s="994"/>
      <c r="AW112" s="994"/>
      <c r="AX112" s="994"/>
      <c r="AY112" s="994"/>
      <c r="AZ112" s="1042" t="s">
        <v>447</v>
      </c>
      <c r="BA112" s="1043"/>
      <c r="BB112" s="1043"/>
      <c r="BC112" s="1043"/>
      <c r="BD112" s="1043"/>
      <c r="BE112" s="1043"/>
      <c r="BF112" s="1043"/>
      <c r="BG112" s="1043"/>
      <c r="BH112" s="1043"/>
      <c r="BI112" s="1043"/>
      <c r="BJ112" s="1043"/>
      <c r="BK112" s="1043"/>
      <c r="BL112" s="1043"/>
      <c r="BM112" s="1043"/>
      <c r="BN112" s="1043"/>
      <c r="BO112" s="1043"/>
      <c r="BP112" s="1044"/>
      <c r="BQ112" s="1012">
        <v>79197</v>
      </c>
      <c r="BR112" s="1013"/>
      <c r="BS112" s="1013"/>
      <c r="BT112" s="1013"/>
      <c r="BU112" s="1013"/>
      <c r="BV112" s="1013">
        <v>14616</v>
      </c>
      <c r="BW112" s="1013"/>
      <c r="BX112" s="1013"/>
      <c r="BY112" s="1013"/>
      <c r="BZ112" s="1013"/>
      <c r="CA112" s="1013">
        <v>64187</v>
      </c>
      <c r="CB112" s="1013"/>
      <c r="CC112" s="1013"/>
      <c r="CD112" s="1013"/>
      <c r="CE112" s="1013"/>
      <c r="CF112" s="1007">
        <v>1.6</v>
      </c>
      <c r="CG112" s="1008"/>
      <c r="CH112" s="1008"/>
      <c r="CI112" s="1008"/>
      <c r="CJ112" s="1008"/>
      <c r="CK112" s="1038"/>
      <c r="CL112" s="1039"/>
      <c r="CM112" s="1009" t="s">
        <v>448</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128</v>
      </c>
      <c r="DH112" s="1013"/>
      <c r="DI112" s="1013"/>
      <c r="DJ112" s="1013"/>
      <c r="DK112" s="1013"/>
      <c r="DL112" s="1013" t="s">
        <v>128</v>
      </c>
      <c r="DM112" s="1013"/>
      <c r="DN112" s="1013"/>
      <c r="DO112" s="1013"/>
      <c r="DP112" s="1013"/>
      <c r="DQ112" s="1013" t="s">
        <v>128</v>
      </c>
      <c r="DR112" s="1013"/>
      <c r="DS112" s="1013"/>
      <c r="DT112" s="1013"/>
      <c r="DU112" s="1013"/>
      <c r="DV112" s="1014" t="s">
        <v>443</v>
      </c>
      <c r="DW112" s="1014"/>
      <c r="DX112" s="1014"/>
      <c r="DY112" s="1014"/>
      <c r="DZ112" s="1015"/>
    </row>
    <row r="113" spans="1:130" s="248" customFormat="1" ht="26.25" customHeight="1">
      <c r="A113" s="1047"/>
      <c r="B113" s="1048"/>
      <c r="C113" s="1043" t="s">
        <v>449</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1417</v>
      </c>
      <c r="AB113" s="1027"/>
      <c r="AC113" s="1027"/>
      <c r="AD113" s="1027"/>
      <c r="AE113" s="1028"/>
      <c r="AF113" s="1029">
        <v>1147</v>
      </c>
      <c r="AG113" s="1027"/>
      <c r="AH113" s="1027"/>
      <c r="AI113" s="1027"/>
      <c r="AJ113" s="1028"/>
      <c r="AK113" s="1029">
        <v>13416</v>
      </c>
      <c r="AL113" s="1027"/>
      <c r="AM113" s="1027"/>
      <c r="AN113" s="1027"/>
      <c r="AO113" s="1028"/>
      <c r="AP113" s="1030">
        <v>0.3</v>
      </c>
      <c r="AQ113" s="1031"/>
      <c r="AR113" s="1031"/>
      <c r="AS113" s="1031"/>
      <c r="AT113" s="1032"/>
      <c r="AU113" s="993"/>
      <c r="AV113" s="994"/>
      <c r="AW113" s="994"/>
      <c r="AX113" s="994"/>
      <c r="AY113" s="994"/>
      <c r="AZ113" s="1042" t="s">
        <v>450</v>
      </c>
      <c r="BA113" s="1043"/>
      <c r="BB113" s="1043"/>
      <c r="BC113" s="1043"/>
      <c r="BD113" s="1043"/>
      <c r="BE113" s="1043"/>
      <c r="BF113" s="1043"/>
      <c r="BG113" s="1043"/>
      <c r="BH113" s="1043"/>
      <c r="BI113" s="1043"/>
      <c r="BJ113" s="1043"/>
      <c r="BK113" s="1043"/>
      <c r="BL113" s="1043"/>
      <c r="BM113" s="1043"/>
      <c r="BN113" s="1043"/>
      <c r="BO113" s="1043"/>
      <c r="BP113" s="1044"/>
      <c r="BQ113" s="1012">
        <v>285955</v>
      </c>
      <c r="BR113" s="1013"/>
      <c r="BS113" s="1013"/>
      <c r="BT113" s="1013"/>
      <c r="BU113" s="1013"/>
      <c r="BV113" s="1013">
        <v>254893</v>
      </c>
      <c r="BW113" s="1013"/>
      <c r="BX113" s="1013"/>
      <c r="BY113" s="1013"/>
      <c r="BZ113" s="1013"/>
      <c r="CA113" s="1013">
        <v>248923</v>
      </c>
      <c r="CB113" s="1013"/>
      <c r="CC113" s="1013"/>
      <c r="CD113" s="1013"/>
      <c r="CE113" s="1013"/>
      <c r="CF113" s="1007">
        <v>6.4</v>
      </c>
      <c r="CG113" s="1008"/>
      <c r="CH113" s="1008"/>
      <c r="CI113" s="1008"/>
      <c r="CJ113" s="1008"/>
      <c r="CK113" s="1038"/>
      <c r="CL113" s="1039"/>
      <c r="CM113" s="1009" t="s">
        <v>451</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128</v>
      </c>
      <c r="DH113" s="1052"/>
      <c r="DI113" s="1052"/>
      <c r="DJ113" s="1052"/>
      <c r="DK113" s="1053"/>
      <c r="DL113" s="1054" t="s">
        <v>443</v>
      </c>
      <c r="DM113" s="1052"/>
      <c r="DN113" s="1052"/>
      <c r="DO113" s="1052"/>
      <c r="DP113" s="1053"/>
      <c r="DQ113" s="1054" t="s">
        <v>128</v>
      </c>
      <c r="DR113" s="1052"/>
      <c r="DS113" s="1052"/>
      <c r="DT113" s="1052"/>
      <c r="DU113" s="1053"/>
      <c r="DV113" s="1055" t="s">
        <v>128</v>
      </c>
      <c r="DW113" s="1056"/>
      <c r="DX113" s="1056"/>
      <c r="DY113" s="1056"/>
      <c r="DZ113" s="1057"/>
    </row>
    <row r="114" spans="1:130" s="248" customFormat="1" ht="26.25" customHeight="1">
      <c r="A114" s="1047"/>
      <c r="B114" s="1048"/>
      <c r="C114" s="1043" t="s">
        <v>452</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36875</v>
      </c>
      <c r="AB114" s="1052"/>
      <c r="AC114" s="1052"/>
      <c r="AD114" s="1052"/>
      <c r="AE114" s="1053"/>
      <c r="AF114" s="1054">
        <v>37413</v>
      </c>
      <c r="AG114" s="1052"/>
      <c r="AH114" s="1052"/>
      <c r="AI114" s="1052"/>
      <c r="AJ114" s="1053"/>
      <c r="AK114" s="1054">
        <v>36554</v>
      </c>
      <c r="AL114" s="1052"/>
      <c r="AM114" s="1052"/>
      <c r="AN114" s="1052"/>
      <c r="AO114" s="1053"/>
      <c r="AP114" s="1055">
        <v>0.9</v>
      </c>
      <c r="AQ114" s="1056"/>
      <c r="AR114" s="1056"/>
      <c r="AS114" s="1056"/>
      <c r="AT114" s="1057"/>
      <c r="AU114" s="993"/>
      <c r="AV114" s="994"/>
      <c r="AW114" s="994"/>
      <c r="AX114" s="994"/>
      <c r="AY114" s="994"/>
      <c r="AZ114" s="1042" t="s">
        <v>453</v>
      </c>
      <c r="BA114" s="1043"/>
      <c r="BB114" s="1043"/>
      <c r="BC114" s="1043"/>
      <c r="BD114" s="1043"/>
      <c r="BE114" s="1043"/>
      <c r="BF114" s="1043"/>
      <c r="BG114" s="1043"/>
      <c r="BH114" s="1043"/>
      <c r="BI114" s="1043"/>
      <c r="BJ114" s="1043"/>
      <c r="BK114" s="1043"/>
      <c r="BL114" s="1043"/>
      <c r="BM114" s="1043"/>
      <c r="BN114" s="1043"/>
      <c r="BO114" s="1043"/>
      <c r="BP114" s="1044"/>
      <c r="BQ114" s="1012">
        <v>861193</v>
      </c>
      <c r="BR114" s="1013"/>
      <c r="BS114" s="1013"/>
      <c r="BT114" s="1013"/>
      <c r="BU114" s="1013"/>
      <c r="BV114" s="1013">
        <v>839730</v>
      </c>
      <c r="BW114" s="1013"/>
      <c r="BX114" s="1013"/>
      <c r="BY114" s="1013"/>
      <c r="BZ114" s="1013"/>
      <c r="CA114" s="1013">
        <v>886083</v>
      </c>
      <c r="CB114" s="1013"/>
      <c r="CC114" s="1013"/>
      <c r="CD114" s="1013"/>
      <c r="CE114" s="1013"/>
      <c r="CF114" s="1007">
        <v>22.7</v>
      </c>
      <c r="CG114" s="1008"/>
      <c r="CH114" s="1008"/>
      <c r="CI114" s="1008"/>
      <c r="CJ114" s="1008"/>
      <c r="CK114" s="1038"/>
      <c r="CL114" s="1039"/>
      <c r="CM114" s="1009" t="s">
        <v>454</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455</v>
      </c>
      <c r="DH114" s="1052"/>
      <c r="DI114" s="1052"/>
      <c r="DJ114" s="1052"/>
      <c r="DK114" s="1053"/>
      <c r="DL114" s="1054" t="s">
        <v>128</v>
      </c>
      <c r="DM114" s="1052"/>
      <c r="DN114" s="1052"/>
      <c r="DO114" s="1052"/>
      <c r="DP114" s="1053"/>
      <c r="DQ114" s="1054" t="s">
        <v>443</v>
      </c>
      <c r="DR114" s="1052"/>
      <c r="DS114" s="1052"/>
      <c r="DT114" s="1052"/>
      <c r="DU114" s="1053"/>
      <c r="DV114" s="1055" t="s">
        <v>455</v>
      </c>
      <c r="DW114" s="1056"/>
      <c r="DX114" s="1056"/>
      <c r="DY114" s="1056"/>
      <c r="DZ114" s="1057"/>
    </row>
    <row r="115" spans="1:130" s="248" customFormat="1" ht="26.25" customHeight="1">
      <c r="A115" s="1047"/>
      <c r="B115" s="1048"/>
      <c r="C115" s="1043" t="s">
        <v>456</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29185</v>
      </c>
      <c r="AB115" s="1027"/>
      <c r="AC115" s="1027"/>
      <c r="AD115" s="1027"/>
      <c r="AE115" s="1028"/>
      <c r="AF115" s="1029" t="s">
        <v>128</v>
      </c>
      <c r="AG115" s="1027"/>
      <c r="AH115" s="1027"/>
      <c r="AI115" s="1027"/>
      <c r="AJ115" s="1028"/>
      <c r="AK115" s="1029" t="s">
        <v>455</v>
      </c>
      <c r="AL115" s="1027"/>
      <c r="AM115" s="1027"/>
      <c r="AN115" s="1027"/>
      <c r="AO115" s="1028"/>
      <c r="AP115" s="1030" t="s">
        <v>128</v>
      </c>
      <c r="AQ115" s="1031"/>
      <c r="AR115" s="1031"/>
      <c r="AS115" s="1031"/>
      <c r="AT115" s="1032"/>
      <c r="AU115" s="993"/>
      <c r="AV115" s="994"/>
      <c r="AW115" s="994"/>
      <c r="AX115" s="994"/>
      <c r="AY115" s="994"/>
      <c r="AZ115" s="1042" t="s">
        <v>457</v>
      </c>
      <c r="BA115" s="1043"/>
      <c r="BB115" s="1043"/>
      <c r="BC115" s="1043"/>
      <c r="BD115" s="1043"/>
      <c r="BE115" s="1043"/>
      <c r="BF115" s="1043"/>
      <c r="BG115" s="1043"/>
      <c r="BH115" s="1043"/>
      <c r="BI115" s="1043"/>
      <c r="BJ115" s="1043"/>
      <c r="BK115" s="1043"/>
      <c r="BL115" s="1043"/>
      <c r="BM115" s="1043"/>
      <c r="BN115" s="1043"/>
      <c r="BO115" s="1043"/>
      <c r="BP115" s="1044"/>
      <c r="BQ115" s="1012" t="s">
        <v>128</v>
      </c>
      <c r="BR115" s="1013"/>
      <c r="BS115" s="1013"/>
      <c r="BT115" s="1013"/>
      <c r="BU115" s="1013"/>
      <c r="BV115" s="1013" t="s">
        <v>128</v>
      </c>
      <c r="BW115" s="1013"/>
      <c r="BX115" s="1013"/>
      <c r="BY115" s="1013"/>
      <c r="BZ115" s="1013"/>
      <c r="CA115" s="1013" t="s">
        <v>128</v>
      </c>
      <c r="CB115" s="1013"/>
      <c r="CC115" s="1013"/>
      <c r="CD115" s="1013"/>
      <c r="CE115" s="1013"/>
      <c r="CF115" s="1007" t="s">
        <v>128</v>
      </c>
      <c r="CG115" s="1008"/>
      <c r="CH115" s="1008"/>
      <c r="CI115" s="1008"/>
      <c r="CJ115" s="1008"/>
      <c r="CK115" s="1038"/>
      <c r="CL115" s="1039"/>
      <c r="CM115" s="1042" t="s">
        <v>458</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128</v>
      </c>
      <c r="DH115" s="1052"/>
      <c r="DI115" s="1052"/>
      <c r="DJ115" s="1052"/>
      <c r="DK115" s="1053"/>
      <c r="DL115" s="1054" t="s">
        <v>128</v>
      </c>
      <c r="DM115" s="1052"/>
      <c r="DN115" s="1052"/>
      <c r="DO115" s="1052"/>
      <c r="DP115" s="1053"/>
      <c r="DQ115" s="1054" t="s">
        <v>128</v>
      </c>
      <c r="DR115" s="1052"/>
      <c r="DS115" s="1052"/>
      <c r="DT115" s="1052"/>
      <c r="DU115" s="1053"/>
      <c r="DV115" s="1055" t="s">
        <v>128</v>
      </c>
      <c r="DW115" s="1056"/>
      <c r="DX115" s="1056"/>
      <c r="DY115" s="1056"/>
      <c r="DZ115" s="1057"/>
    </row>
    <row r="116" spans="1:130" s="248" customFormat="1" ht="26.25" customHeight="1">
      <c r="A116" s="1049"/>
      <c r="B116" s="1050"/>
      <c r="C116" s="1058" t="s">
        <v>459</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128</v>
      </c>
      <c r="AB116" s="1052"/>
      <c r="AC116" s="1052"/>
      <c r="AD116" s="1052"/>
      <c r="AE116" s="1053"/>
      <c r="AF116" s="1054" t="s">
        <v>443</v>
      </c>
      <c r="AG116" s="1052"/>
      <c r="AH116" s="1052"/>
      <c r="AI116" s="1052"/>
      <c r="AJ116" s="1053"/>
      <c r="AK116" s="1054" t="s">
        <v>128</v>
      </c>
      <c r="AL116" s="1052"/>
      <c r="AM116" s="1052"/>
      <c r="AN116" s="1052"/>
      <c r="AO116" s="1053"/>
      <c r="AP116" s="1055" t="s">
        <v>128</v>
      </c>
      <c r="AQ116" s="1056"/>
      <c r="AR116" s="1056"/>
      <c r="AS116" s="1056"/>
      <c r="AT116" s="1057"/>
      <c r="AU116" s="993"/>
      <c r="AV116" s="994"/>
      <c r="AW116" s="994"/>
      <c r="AX116" s="994"/>
      <c r="AY116" s="994"/>
      <c r="AZ116" s="1060" t="s">
        <v>460</v>
      </c>
      <c r="BA116" s="1061"/>
      <c r="BB116" s="1061"/>
      <c r="BC116" s="1061"/>
      <c r="BD116" s="1061"/>
      <c r="BE116" s="1061"/>
      <c r="BF116" s="1061"/>
      <c r="BG116" s="1061"/>
      <c r="BH116" s="1061"/>
      <c r="BI116" s="1061"/>
      <c r="BJ116" s="1061"/>
      <c r="BK116" s="1061"/>
      <c r="BL116" s="1061"/>
      <c r="BM116" s="1061"/>
      <c r="BN116" s="1061"/>
      <c r="BO116" s="1061"/>
      <c r="BP116" s="1062"/>
      <c r="BQ116" s="1012" t="s">
        <v>128</v>
      </c>
      <c r="BR116" s="1013"/>
      <c r="BS116" s="1013"/>
      <c r="BT116" s="1013"/>
      <c r="BU116" s="1013"/>
      <c r="BV116" s="1013" t="s">
        <v>128</v>
      </c>
      <c r="BW116" s="1013"/>
      <c r="BX116" s="1013"/>
      <c r="BY116" s="1013"/>
      <c r="BZ116" s="1013"/>
      <c r="CA116" s="1013" t="s">
        <v>443</v>
      </c>
      <c r="CB116" s="1013"/>
      <c r="CC116" s="1013"/>
      <c r="CD116" s="1013"/>
      <c r="CE116" s="1013"/>
      <c r="CF116" s="1007" t="s">
        <v>443</v>
      </c>
      <c r="CG116" s="1008"/>
      <c r="CH116" s="1008"/>
      <c r="CI116" s="1008"/>
      <c r="CJ116" s="1008"/>
      <c r="CK116" s="1038"/>
      <c r="CL116" s="1039"/>
      <c r="CM116" s="1009" t="s">
        <v>461</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6282</v>
      </c>
      <c r="DH116" s="1052"/>
      <c r="DI116" s="1052"/>
      <c r="DJ116" s="1052"/>
      <c r="DK116" s="1053"/>
      <c r="DL116" s="1054" t="s">
        <v>128</v>
      </c>
      <c r="DM116" s="1052"/>
      <c r="DN116" s="1052"/>
      <c r="DO116" s="1052"/>
      <c r="DP116" s="1053"/>
      <c r="DQ116" s="1054" t="s">
        <v>128</v>
      </c>
      <c r="DR116" s="1052"/>
      <c r="DS116" s="1052"/>
      <c r="DT116" s="1052"/>
      <c r="DU116" s="1053"/>
      <c r="DV116" s="1055" t="s">
        <v>128</v>
      </c>
      <c r="DW116" s="1056"/>
      <c r="DX116" s="1056"/>
      <c r="DY116" s="1056"/>
      <c r="DZ116" s="1057"/>
    </row>
    <row r="117" spans="1:130" s="248" customFormat="1" ht="26.25" customHeight="1">
      <c r="A117" s="997" t="s">
        <v>186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462</v>
      </c>
      <c r="Z117" s="979"/>
      <c r="AA117" s="1069">
        <v>572734</v>
      </c>
      <c r="AB117" s="1070"/>
      <c r="AC117" s="1070"/>
      <c r="AD117" s="1070"/>
      <c r="AE117" s="1071"/>
      <c r="AF117" s="1072">
        <v>576900</v>
      </c>
      <c r="AG117" s="1070"/>
      <c r="AH117" s="1070"/>
      <c r="AI117" s="1070"/>
      <c r="AJ117" s="1071"/>
      <c r="AK117" s="1072">
        <v>631964</v>
      </c>
      <c r="AL117" s="1070"/>
      <c r="AM117" s="1070"/>
      <c r="AN117" s="1070"/>
      <c r="AO117" s="1071"/>
      <c r="AP117" s="1073"/>
      <c r="AQ117" s="1074"/>
      <c r="AR117" s="1074"/>
      <c r="AS117" s="1074"/>
      <c r="AT117" s="1075"/>
      <c r="AU117" s="993"/>
      <c r="AV117" s="994"/>
      <c r="AW117" s="994"/>
      <c r="AX117" s="994"/>
      <c r="AY117" s="994"/>
      <c r="AZ117" s="1060" t="s">
        <v>463</v>
      </c>
      <c r="BA117" s="1061"/>
      <c r="BB117" s="1061"/>
      <c r="BC117" s="1061"/>
      <c r="BD117" s="1061"/>
      <c r="BE117" s="1061"/>
      <c r="BF117" s="1061"/>
      <c r="BG117" s="1061"/>
      <c r="BH117" s="1061"/>
      <c r="BI117" s="1061"/>
      <c r="BJ117" s="1061"/>
      <c r="BK117" s="1061"/>
      <c r="BL117" s="1061"/>
      <c r="BM117" s="1061"/>
      <c r="BN117" s="1061"/>
      <c r="BO117" s="1061"/>
      <c r="BP117" s="1062"/>
      <c r="BQ117" s="1012" t="s">
        <v>128</v>
      </c>
      <c r="BR117" s="1013"/>
      <c r="BS117" s="1013"/>
      <c r="BT117" s="1013"/>
      <c r="BU117" s="1013"/>
      <c r="BV117" s="1013" t="s">
        <v>443</v>
      </c>
      <c r="BW117" s="1013"/>
      <c r="BX117" s="1013"/>
      <c r="BY117" s="1013"/>
      <c r="BZ117" s="1013"/>
      <c r="CA117" s="1013" t="s">
        <v>128</v>
      </c>
      <c r="CB117" s="1013"/>
      <c r="CC117" s="1013"/>
      <c r="CD117" s="1013"/>
      <c r="CE117" s="1013"/>
      <c r="CF117" s="1007" t="s">
        <v>128</v>
      </c>
      <c r="CG117" s="1008"/>
      <c r="CH117" s="1008"/>
      <c r="CI117" s="1008"/>
      <c r="CJ117" s="1008"/>
      <c r="CK117" s="1038"/>
      <c r="CL117" s="1039"/>
      <c r="CM117" s="1009" t="s">
        <v>464</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128</v>
      </c>
      <c r="DH117" s="1052"/>
      <c r="DI117" s="1052"/>
      <c r="DJ117" s="1052"/>
      <c r="DK117" s="1053"/>
      <c r="DL117" s="1054" t="s">
        <v>128</v>
      </c>
      <c r="DM117" s="1052"/>
      <c r="DN117" s="1052"/>
      <c r="DO117" s="1052"/>
      <c r="DP117" s="1053"/>
      <c r="DQ117" s="1054" t="s">
        <v>128</v>
      </c>
      <c r="DR117" s="1052"/>
      <c r="DS117" s="1052"/>
      <c r="DT117" s="1052"/>
      <c r="DU117" s="1053"/>
      <c r="DV117" s="1055" t="s">
        <v>128</v>
      </c>
      <c r="DW117" s="1056"/>
      <c r="DX117" s="1056"/>
      <c r="DY117" s="1056"/>
      <c r="DZ117" s="1057"/>
    </row>
    <row r="118" spans="1:130" s="248" customFormat="1" ht="26.25" customHeight="1">
      <c r="A118" s="997" t="s">
        <v>436</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433</v>
      </c>
      <c r="AB118" s="978"/>
      <c r="AC118" s="978"/>
      <c r="AD118" s="978"/>
      <c r="AE118" s="979"/>
      <c r="AF118" s="977" t="s">
        <v>434</v>
      </c>
      <c r="AG118" s="978"/>
      <c r="AH118" s="978"/>
      <c r="AI118" s="978"/>
      <c r="AJ118" s="979"/>
      <c r="AK118" s="977" t="s">
        <v>307</v>
      </c>
      <c r="AL118" s="978"/>
      <c r="AM118" s="978"/>
      <c r="AN118" s="978"/>
      <c r="AO118" s="979"/>
      <c r="AP118" s="1064" t="s">
        <v>435</v>
      </c>
      <c r="AQ118" s="1065"/>
      <c r="AR118" s="1065"/>
      <c r="AS118" s="1065"/>
      <c r="AT118" s="1066"/>
      <c r="AU118" s="993"/>
      <c r="AV118" s="994"/>
      <c r="AW118" s="994"/>
      <c r="AX118" s="994"/>
      <c r="AY118" s="994"/>
      <c r="AZ118" s="1067" t="s">
        <v>465</v>
      </c>
      <c r="BA118" s="1058"/>
      <c r="BB118" s="1058"/>
      <c r="BC118" s="1058"/>
      <c r="BD118" s="1058"/>
      <c r="BE118" s="1058"/>
      <c r="BF118" s="1058"/>
      <c r="BG118" s="1058"/>
      <c r="BH118" s="1058"/>
      <c r="BI118" s="1058"/>
      <c r="BJ118" s="1058"/>
      <c r="BK118" s="1058"/>
      <c r="BL118" s="1058"/>
      <c r="BM118" s="1058"/>
      <c r="BN118" s="1058"/>
      <c r="BO118" s="1058"/>
      <c r="BP118" s="1059"/>
      <c r="BQ118" s="1090" t="s">
        <v>128</v>
      </c>
      <c r="BR118" s="1091"/>
      <c r="BS118" s="1091"/>
      <c r="BT118" s="1091"/>
      <c r="BU118" s="1091"/>
      <c r="BV118" s="1091" t="s">
        <v>443</v>
      </c>
      <c r="BW118" s="1091"/>
      <c r="BX118" s="1091"/>
      <c r="BY118" s="1091"/>
      <c r="BZ118" s="1091"/>
      <c r="CA118" s="1091" t="s">
        <v>128</v>
      </c>
      <c r="CB118" s="1091"/>
      <c r="CC118" s="1091"/>
      <c r="CD118" s="1091"/>
      <c r="CE118" s="1091"/>
      <c r="CF118" s="1007" t="s">
        <v>128</v>
      </c>
      <c r="CG118" s="1008"/>
      <c r="CH118" s="1008"/>
      <c r="CI118" s="1008"/>
      <c r="CJ118" s="1008"/>
      <c r="CK118" s="1038"/>
      <c r="CL118" s="1039"/>
      <c r="CM118" s="1009" t="s">
        <v>466</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128</v>
      </c>
      <c r="DH118" s="1052"/>
      <c r="DI118" s="1052"/>
      <c r="DJ118" s="1052"/>
      <c r="DK118" s="1053"/>
      <c r="DL118" s="1054" t="s">
        <v>128</v>
      </c>
      <c r="DM118" s="1052"/>
      <c r="DN118" s="1052"/>
      <c r="DO118" s="1052"/>
      <c r="DP118" s="1053"/>
      <c r="DQ118" s="1054" t="s">
        <v>128</v>
      </c>
      <c r="DR118" s="1052"/>
      <c r="DS118" s="1052"/>
      <c r="DT118" s="1052"/>
      <c r="DU118" s="1053"/>
      <c r="DV118" s="1055" t="s">
        <v>128</v>
      </c>
      <c r="DW118" s="1056"/>
      <c r="DX118" s="1056"/>
      <c r="DY118" s="1056"/>
      <c r="DZ118" s="1057"/>
    </row>
    <row r="119" spans="1:130" s="248" customFormat="1" ht="26.25" customHeight="1">
      <c r="A119" s="1151" t="s">
        <v>439</v>
      </c>
      <c r="B119" s="1037"/>
      <c r="C119" s="1016" t="s">
        <v>440</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443</v>
      </c>
      <c r="AB119" s="985"/>
      <c r="AC119" s="985"/>
      <c r="AD119" s="985"/>
      <c r="AE119" s="986"/>
      <c r="AF119" s="987" t="s">
        <v>128</v>
      </c>
      <c r="AG119" s="985"/>
      <c r="AH119" s="985"/>
      <c r="AI119" s="985"/>
      <c r="AJ119" s="986"/>
      <c r="AK119" s="987" t="s">
        <v>128</v>
      </c>
      <c r="AL119" s="985"/>
      <c r="AM119" s="985"/>
      <c r="AN119" s="985"/>
      <c r="AO119" s="986"/>
      <c r="AP119" s="988" t="s">
        <v>128</v>
      </c>
      <c r="AQ119" s="989"/>
      <c r="AR119" s="989"/>
      <c r="AS119" s="989"/>
      <c r="AT119" s="990"/>
      <c r="AU119" s="995"/>
      <c r="AV119" s="996"/>
      <c r="AW119" s="996"/>
      <c r="AX119" s="996"/>
      <c r="AY119" s="996"/>
      <c r="AZ119" s="279" t="s">
        <v>186</v>
      </c>
      <c r="BA119" s="279"/>
      <c r="BB119" s="279"/>
      <c r="BC119" s="279"/>
      <c r="BD119" s="279"/>
      <c r="BE119" s="279"/>
      <c r="BF119" s="279"/>
      <c r="BG119" s="279"/>
      <c r="BH119" s="279"/>
      <c r="BI119" s="279"/>
      <c r="BJ119" s="279"/>
      <c r="BK119" s="279"/>
      <c r="BL119" s="279"/>
      <c r="BM119" s="279"/>
      <c r="BN119" s="279"/>
      <c r="BO119" s="1068" t="s">
        <v>467</v>
      </c>
      <c r="BP119" s="1099"/>
      <c r="BQ119" s="1090">
        <v>7928160</v>
      </c>
      <c r="BR119" s="1091"/>
      <c r="BS119" s="1091"/>
      <c r="BT119" s="1091"/>
      <c r="BU119" s="1091"/>
      <c r="BV119" s="1091">
        <v>8180480</v>
      </c>
      <c r="BW119" s="1091"/>
      <c r="BX119" s="1091"/>
      <c r="BY119" s="1091"/>
      <c r="BZ119" s="1091"/>
      <c r="CA119" s="1091">
        <v>9098129</v>
      </c>
      <c r="CB119" s="1091"/>
      <c r="CC119" s="1091"/>
      <c r="CD119" s="1091"/>
      <c r="CE119" s="1091"/>
      <c r="CF119" s="1092"/>
      <c r="CG119" s="1093"/>
      <c r="CH119" s="1093"/>
      <c r="CI119" s="1093"/>
      <c r="CJ119" s="1094"/>
      <c r="CK119" s="1040"/>
      <c r="CL119" s="1041"/>
      <c r="CM119" s="1095" t="s">
        <v>468</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128</v>
      </c>
      <c r="DH119" s="1077"/>
      <c r="DI119" s="1077"/>
      <c r="DJ119" s="1077"/>
      <c r="DK119" s="1078"/>
      <c r="DL119" s="1076" t="s">
        <v>128</v>
      </c>
      <c r="DM119" s="1077"/>
      <c r="DN119" s="1077"/>
      <c r="DO119" s="1077"/>
      <c r="DP119" s="1078"/>
      <c r="DQ119" s="1076" t="s">
        <v>128</v>
      </c>
      <c r="DR119" s="1077"/>
      <c r="DS119" s="1077"/>
      <c r="DT119" s="1077"/>
      <c r="DU119" s="1078"/>
      <c r="DV119" s="1079" t="s">
        <v>128</v>
      </c>
      <c r="DW119" s="1080"/>
      <c r="DX119" s="1080"/>
      <c r="DY119" s="1080"/>
      <c r="DZ119" s="1081"/>
    </row>
    <row r="120" spans="1:130" s="248" customFormat="1" ht="26.25" customHeight="1">
      <c r="A120" s="1152"/>
      <c r="B120" s="1039"/>
      <c r="C120" s="1009" t="s">
        <v>444</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128</v>
      </c>
      <c r="AB120" s="1052"/>
      <c r="AC120" s="1052"/>
      <c r="AD120" s="1052"/>
      <c r="AE120" s="1053"/>
      <c r="AF120" s="1054" t="s">
        <v>443</v>
      </c>
      <c r="AG120" s="1052"/>
      <c r="AH120" s="1052"/>
      <c r="AI120" s="1052"/>
      <c r="AJ120" s="1053"/>
      <c r="AK120" s="1054" t="s">
        <v>128</v>
      </c>
      <c r="AL120" s="1052"/>
      <c r="AM120" s="1052"/>
      <c r="AN120" s="1052"/>
      <c r="AO120" s="1053"/>
      <c r="AP120" s="1055" t="s">
        <v>128</v>
      </c>
      <c r="AQ120" s="1056"/>
      <c r="AR120" s="1056"/>
      <c r="AS120" s="1056"/>
      <c r="AT120" s="1057"/>
      <c r="AU120" s="1082" t="s">
        <v>469</v>
      </c>
      <c r="AV120" s="1083"/>
      <c r="AW120" s="1083"/>
      <c r="AX120" s="1083"/>
      <c r="AY120" s="1084"/>
      <c r="AZ120" s="1033" t="s">
        <v>470</v>
      </c>
      <c r="BA120" s="982"/>
      <c r="BB120" s="982"/>
      <c r="BC120" s="982"/>
      <c r="BD120" s="982"/>
      <c r="BE120" s="982"/>
      <c r="BF120" s="982"/>
      <c r="BG120" s="982"/>
      <c r="BH120" s="982"/>
      <c r="BI120" s="982"/>
      <c r="BJ120" s="982"/>
      <c r="BK120" s="982"/>
      <c r="BL120" s="982"/>
      <c r="BM120" s="982"/>
      <c r="BN120" s="982"/>
      <c r="BO120" s="982"/>
      <c r="BP120" s="983"/>
      <c r="BQ120" s="1019">
        <v>2319288</v>
      </c>
      <c r="BR120" s="1020"/>
      <c r="BS120" s="1020"/>
      <c r="BT120" s="1020"/>
      <c r="BU120" s="1020"/>
      <c r="BV120" s="1020">
        <v>2172934</v>
      </c>
      <c r="BW120" s="1020"/>
      <c r="BX120" s="1020"/>
      <c r="BY120" s="1020"/>
      <c r="BZ120" s="1020"/>
      <c r="CA120" s="1020">
        <v>2375102</v>
      </c>
      <c r="CB120" s="1020"/>
      <c r="CC120" s="1020"/>
      <c r="CD120" s="1020"/>
      <c r="CE120" s="1020"/>
      <c r="CF120" s="1034">
        <v>60.9</v>
      </c>
      <c r="CG120" s="1035"/>
      <c r="CH120" s="1035"/>
      <c r="CI120" s="1035"/>
      <c r="CJ120" s="1035"/>
      <c r="CK120" s="1100" t="s">
        <v>471</v>
      </c>
      <c r="CL120" s="1101"/>
      <c r="CM120" s="1101"/>
      <c r="CN120" s="1101"/>
      <c r="CO120" s="1102"/>
      <c r="CP120" s="1108" t="s">
        <v>407</v>
      </c>
      <c r="CQ120" s="1109"/>
      <c r="CR120" s="1109"/>
      <c r="CS120" s="1109"/>
      <c r="CT120" s="1109"/>
      <c r="CU120" s="1109"/>
      <c r="CV120" s="1109"/>
      <c r="CW120" s="1109"/>
      <c r="CX120" s="1109"/>
      <c r="CY120" s="1109"/>
      <c r="CZ120" s="1109"/>
      <c r="DA120" s="1109"/>
      <c r="DB120" s="1109"/>
      <c r="DC120" s="1109"/>
      <c r="DD120" s="1109"/>
      <c r="DE120" s="1109"/>
      <c r="DF120" s="1110"/>
      <c r="DG120" s="1019">
        <v>79197</v>
      </c>
      <c r="DH120" s="1020"/>
      <c r="DI120" s="1020"/>
      <c r="DJ120" s="1020"/>
      <c r="DK120" s="1020"/>
      <c r="DL120" s="1020">
        <v>14616</v>
      </c>
      <c r="DM120" s="1020"/>
      <c r="DN120" s="1020"/>
      <c r="DO120" s="1020"/>
      <c r="DP120" s="1020"/>
      <c r="DQ120" s="1020">
        <v>64187</v>
      </c>
      <c r="DR120" s="1020"/>
      <c r="DS120" s="1020"/>
      <c r="DT120" s="1020"/>
      <c r="DU120" s="1020"/>
      <c r="DV120" s="1021">
        <v>1.6</v>
      </c>
      <c r="DW120" s="1021"/>
      <c r="DX120" s="1021"/>
      <c r="DY120" s="1021"/>
      <c r="DZ120" s="1022"/>
    </row>
    <row r="121" spans="1:130" s="248" customFormat="1" ht="26.25" customHeight="1">
      <c r="A121" s="1152"/>
      <c r="B121" s="1039"/>
      <c r="C121" s="1060" t="s">
        <v>472</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128</v>
      </c>
      <c r="AB121" s="1052"/>
      <c r="AC121" s="1052"/>
      <c r="AD121" s="1052"/>
      <c r="AE121" s="1053"/>
      <c r="AF121" s="1054" t="s">
        <v>128</v>
      </c>
      <c r="AG121" s="1052"/>
      <c r="AH121" s="1052"/>
      <c r="AI121" s="1052"/>
      <c r="AJ121" s="1053"/>
      <c r="AK121" s="1054" t="s">
        <v>128</v>
      </c>
      <c r="AL121" s="1052"/>
      <c r="AM121" s="1052"/>
      <c r="AN121" s="1052"/>
      <c r="AO121" s="1053"/>
      <c r="AP121" s="1055" t="s">
        <v>128</v>
      </c>
      <c r="AQ121" s="1056"/>
      <c r="AR121" s="1056"/>
      <c r="AS121" s="1056"/>
      <c r="AT121" s="1057"/>
      <c r="AU121" s="1085"/>
      <c r="AV121" s="1086"/>
      <c r="AW121" s="1086"/>
      <c r="AX121" s="1086"/>
      <c r="AY121" s="1087"/>
      <c r="AZ121" s="1042" t="s">
        <v>473</v>
      </c>
      <c r="BA121" s="1043"/>
      <c r="BB121" s="1043"/>
      <c r="BC121" s="1043"/>
      <c r="BD121" s="1043"/>
      <c r="BE121" s="1043"/>
      <c r="BF121" s="1043"/>
      <c r="BG121" s="1043"/>
      <c r="BH121" s="1043"/>
      <c r="BI121" s="1043"/>
      <c r="BJ121" s="1043"/>
      <c r="BK121" s="1043"/>
      <c r="BL121" s="1043"/>
      <c r="BM121" s="1043"/>
      <c r="BN121" s="1043"/>
      <c r="BO121" s="1043"/>
      <c r="BP121" s="1044"/>
      <c r="BQ121" s="1012">
        <v>46354</v>
      </c>
      <c r="BR121" s="1013"/>
      <c r="BS121" s="1013"/>
      <c r="BT121" s="1013"/>
      <c r="BU121" s="1013"/>
      <c r="BV121" s="1013">
        <v>35426</v>
      </c>
      <c r="BW121" s="1013"/>
      <c r="BX121" s="1013"/>
      <c r="BY121" s="1013"/>
      <c r="BZ121" s="1013"/>
      <c r="CA121" s="1013">
        <v>28344</v>
      </c>
      <c r="CB121" s="1013"/>
      <c r="CC121" s="1013"/>
      <c r="CD121" s="1013"/>
      <c r="CE121" s="1013"/>
      <c r="CF121" s="1007">
        <v>0.7</v>
      </c>
      <c r="CG121" s="1008"/>
      <c r="CH121" s="1008"/>
      <c r="CI121" s="1008"/>
      <c r="CJ121" s="1008"/>
      <c r="CK121" s="1103"/>
      <c r="CL121" s="1104"/>
      <c r="CM121" s="1104"/>
      <c r="CN121" s="1104"/>
      <c r="CO121" s="1105"/>
      <c r="CP121" s="1113" t="s">
        <v>474</v>
      </c>
      <c r="CQ121" s="1114"/>
      <c r="CR121" s="1114"/>
      <c r="CS121" s="1114"/>
      <c r="CT121" s="1114"/>
      <c r="CU121" s="1114"/>
      <c r="CV121" s="1114"/>
      <c r="CW121" s="1114"/>
      <c r="CX121" s="1114"/>
      <c r="CY121" s="1114"/>
      <c r="CZ121" s="1114"/>
      <c r="DA121" s="1114"/>
      <c r="DB121" s="1114"/>
      <c r="DC121" s="1114"/>
      <c r="DD121" s="1114"/>
      <c r="DE121" s="1114"/>
      <c r="DF121" s="1115"/>
      <c r="DG121" s="1012" t="s">
        <v>128</v>
      </c>
      <c r="DH121" s="1013"/>
      <c r="DI121" s="1013"/>
      <c r="DJ121" s="1013"/>
      <c r="DK121" s="1013"/>
      <c r="DL121" s="1013" t="s">
        <v>128</v>
      </c>
      <c r="DM121" s="1013"/>
      <c r="DN121" s="1013"/>
      <c r="DO121" s="1013"/>
      <c r="DP121" s="1013"/>
      <c r="DQ121" s="1013" t="s">
        <v>128</v>
      </c>
      <c r="DR121" s="1013"/>
      <c r="DS121" s="1013"/>
      <c r="DT121" s="1013"/>
      <c r="DU121" s="1013"/>
      <c r="DV121" s="1014" t="s">
        <v>128</v>
      </c>
      <c r="DW121" s="1014"/>
      <c r="DX121" s="1014"/>
      <c r="DY121" s="1014"/>
      <c r="DZ121" s="1015"/>
    </row>
    <row r="122" spans="1:130" s="248" customFormat="1" ht="26.25" customHeight="1">
      <c r="A122" s="1152"/>
      <c r="B122" s="1039"/>
      <c r="C122" s="1009" t="s">
        <v>454</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128</v>
      </c>
      <c r="AB122" s="1052"/>
      <c r="AC122" s="1052"/>
      <c r="AD122" s="1052"/>
      <c r="AE122" s="1053"/>
      <c r="AF122" s="1054" t="s">
        <v>128</v>
      </c>
      <c r="AG122" s="1052"/>
      <c r="AH122" s="1052"/>
      <c r="AI122" s="1052"/>
      <c r="AJ122" s="1053"/>
      <c r="AK122" s="1054" t="s">
        <v>128</v>
      </c>
      <c r="AL122" s="1052"/>
      <c r="AM122" s="1052"/>
      <c r="AN122" s="1052"/>
      <c r="AO122" s="1053"/>
      <c r="AP122" s="1055" t="s">
        <v>128</v>
      </c>
      <c r="AQ122" s="1056"/>
      <c r="AR122" s="1056"/>
      <c r="AS122" s="1056"/>
      <c r="AT122" s="1057"/>
      <c r="AU122" s="1085"/>
      <c r="AV122" s="1086"/>
      <c r="AW122" s="1086"/>
      <c r="AX122" s="1086"/>
      <c r="AY122" s="1087"/>
      <c r="AZ122" s="1067" t="s">
        <v>475</v>
      </c>
      <c r="BA122" s="1058"/>
      <c r="BB122" s="1058"/>
      <c r="BC122" s="1058"/>
      <c r="BD122" s="1058"/>
      <c r="BE122" s="1058"/>
      <c r="BF122" s="1058"/>
      <c r="BG122" s="1058"/>
      <c r="BH122" s="1058"/>
      <c r="BI122" s="1058"/>
      <c r="BJ122" s="1058"/>
      <c r="BK122" s="1058"/>
      <c r="BL122" s="1058"/>
      <c r="BM122" s="1058"/>
      <c r="BN122" s="1058"/>
      <c r="BO122" s="1058"/>
      <c r="BP122" s="1059"/>
      <c r="BQ122" s="1090">
        <v>4166070</v>
      </c>
      <c r="BR122" s="1091"/>
      <c r="BS122" s="1091"/>
      <c r="BT122" s="1091"/>
      <c r="BU122" s="1091"/>
      <c r="BV122" s="1091">
        <v>5343368</v>
      </c>
      <c r="BW122" s="1091"/>
      <c r="BX122" s="1091"/>
      <c r="BY122" s="1091"/>
      <c r="BZ122" s="1091"/>
      <c r="CA122" s="1091">
        <v>6037765</v>
      </c>
      <c r="CB122" s="1091"/>
      <c r="CC122" s="1091"/>
      <c r="CD122" s="1091"/>
      <c r="CE122" s="1091"/>
      <c r="CF122" s="1111">
        <v>154.9</v>
      </c>
      <c r="CG122" s="1112"/>
      <c r="CH122" s="1112"/>
      <c r="CI122" s="1112"/>
      <c r="CJ122" s="1112"/>
      <c r="CK122" s="1103"/>
      <c r="CL122" s="1104"/>
      <c r="CM122" s="1104"/>
      <c r="CN122" s="1104"/>
      <c r="CO122" s="1105"/>
      <c r="CP122" s="1113" t="s">
        <v>409</v>
      </c>
      <c r="CQ122" s="1114"/>
      <c r="CR122" s="1114"/>
      <c r="CS122" s="1114"/>
      <c r="CT122" s="1114"/>
      <c r="CU122" s="1114"/>
      <c r="CV122" s="1114"/>
      <c r="CW122" s="1114"/>
      <c r="CX122" s="1114"/>
      <c r="CY122" s="1114"/>
      <c r="CZ122" s="1114"/>
      <c r="DA122" s="1114"/>
      <c r="DB122" s="1114"/>
      <c r="DC122" s="1114"/>
      <c r="DD122" s="1114"/>
      <c r="DE122" s="1114"/>
      <c r="DF122" s="1115"/>
      <c r="DG122" s="1012" t="s">
        <v>128</v>
      </c>
      <c r="DH122" s="1013"/>
      <c r="DI122" s="1013"/>
      <c r="DJ122" s="1013"/>
      <c r="DK122" s="1013"/>
      <c r="DL122" s="1013" t="s">
        <v>128</v>
      </c>
      <c r="DM122" s="1013"/>
      <c r="DN122" s="1013"/>
      <c r="DO122" s="1013"/>
      <c r="DP122" s="1013"/>
      <c r="DQ122" s="1013" t="s">
        <v>128</v>
      </c>
      <c r="DR122" s="1013"/>
      <c r="DS122" s="1013"/>
      <c r="DT122" s="1013"/>
      <c r="DU122" s="1013"/>
      <c r="DV122" s="1014" t="s">
        <v>128</v>
      </c>
      <c r="DW122" s="1014"/>
      <c r="DX122" s="1014"/>
      <c r="DY122" s="1014"/>
      <c r="DZ122" s="1015"/>
    </row>
    <row r="123" spans="1:130" s="248" customFormat="1" ht="26.25" customHeight="1">
      <c r="A123" s="1152"/>
      <c r="B123" s="1039"/>
      <c r="C123" s="1009" t="s">
        <v>461</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26710</v>
      </c>
      <c r="AB123" s="1052"/>
      <c r="AC123" s="1052"/>
      <c r="AD123" s="1052"/>
      <c r="AE123" s="1053"/>
      <c r="AF123" s="1054" t="s">
        <v>128</v>
      </c>
      <c r="AG123" s="1052"/>
      <c r="AH123" s="1052"/>
      <c r="AI123" s="1052"/>
      <c r="AJ123" s="1053"/>
      <c r="AK123" s="1054" t="s">
        <v>128</v>
      </c>
      <c r="AL123" s="1052"/>
      <c r="AM123" s="1052"/>
      <c r="AN123" s="1052"/>
      <c r="AO123" s="1053"/>
      <c r="AP123" s="1055" t="s">
        <v>128</v>
      </c>
      <c r="AQ123" s="1056"/>
      <c r="AR123" s="1056"/>
      <c r="AS123" s="1056"/>
      <c r="AT123" s="1057"/>
      <c r="AU123" s="1088"/>
      <c r="AV123" s="1089"/>
      <c r="AW123" s="1089"/>
      <c r="AX123" s="1089"/>
      <c r="AY123" s="1089"/>
      <c r="AZ123" s="279" t="s">
        <v>186</v>
      </c>
      <c r="BA123" s="279"/>
      <c r="BB123" s="279"/>
      <c r="BC123" s="279"/>
      <c r="BD123" s="279"/>
      <c r="BE123" s="279"/>
      <c r="BF123" s="279"/>
      <c r="BG123" s="279"/>
      <c r="BH123" s="279"/>
      <c r="BI123" s="279"/>
      <c r="BJ123" s="279"/>
      <c r="BK123" s="279"/>
      <c r="BL123" s="279"/>
      <c r="BM123" s="279"/>
      <c r="BN123" s="279"/>
      <c r="BO123" s="1068" t="s">
        <v>476</v>
      </c>
      <c r="BP123" s="1099"/>
      <c r="BQ123" s="1158">
        <v>6531712</v>
      </c>
      <c r="BR123" s="1159"/>
      <c r="BS123" s="1159"/>
      <c r="BT123" s="1159"/>
      <c r="BU123" s="1159"/>
      <c r="BV123" s="1159">
        <v>7551728</v>
      </c>
      <c r="BW123" s="1159"/>
      <c r="BX123" s="1159"/>
      <c r="BY123" s="1159"/>
      <c r="BZ123" s="1159"/>
      <c r="CA123" s="1159">
        <v>8441211</v>
      </c>
      <c r="CB123" s="1159"/>
      <c r="CC123" s="1159"/>
      <c r="CD123" s="1159"/>
      <c r="CE123" s="1159"/>
      <c r="CF123" s="1092"/>
      <c r="CG123" s="1093"/>
      <c r="CH123" s="1093"/>
      <c r="CI123" s="1093"/>
      <c r="CJ123" s="1094"/>
      <c r="CK123" s="1103"/>
      <c r="CL123" s="1104"/>
      <c r="CM123" s="1104"/>
      <c r="CN123" s="1104"/>
      <c r="CO123" s="1105"/>
      <c r="CP123" s="1113" t="s">
        <v>477</v>
      </c>
      <c r="CQ123" s="1114"/>
      <c r="CR123" s="1114"/>
      <c r="CS123" s="1114"/>
      <c r="CT123" s="1114"/>
      <c r="CU123" s="1114"/>
      <c r="CV123" s="1114"/>
      <c r="CW123" s="1114"/>
      <c r="CX123" s="1114"/>
      <c r="CY123" s="1114"/>
      <c r="CZ123" s="1114"/>
      <c r="DA123" s="1114"/>
      <c r="DB123" s="1114"/>
      <c r="DC123" s="1114"/>
      <c r="DD123" s="1114"/>
      <c r="DE123" s="1114"/>
      <c r="DF123" s="1115"/>
      <c r="DG123" s="1051" t="s">
        <v>128</v>
      </c>
      <c r="DH123" s="1052"/>
      <c r="DI123" s="1052"/>
      <c r="DJ123" s="1052"/>
      <c r="DK123" s="1053"/>
      <c r="DL123" s="1054" t="s">
        <v>128</v>
      </c>
      <c r="DM123" s="1052"/>
      <c r="DN123" s="1052"/>
      <c r="DO123" s="1052"/>
      <c r="DP123" s="1053"/>
      <c r="DQ123" s="1054" t="s">
        <v>443</v>
      </c>
      <c r="DR123" s="1052"/>
      <c r="DS123" s="1052"/>
      <c r="DT123" s="1052"/>
      <c r="DU123" s="1053"/>
      <c r="DV123" s="1055" t="s">
        <v>443</v>
      </c>
      <c r="DW123" s="1056"/>
      <c r="DX123" s="1056"/>
      <c r="DY123" s="1056"/>
      <c r="DZ123" s="1057"/>
    </row>
    <row r="124" spans="1:130" s="248" customFormat="1" ht="26.25" customHeight="1" thickBot="1">
      <c r="A124" s="1152"/>
      <c r="B124" s="1039"/>
      <c r="C124" s="1009" t="s">
        <v>464</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128</v>
      </c>
      <c r="AB124" s="1052"/>
      <c r="AC124" s="1052"/>
      <c r="AD124" s="1052"/>
      <c r="AE124" s="1053"/>
      <c r="AF124" s="1054" t="s">
        <v>128</v>
      </c>
      <c r="AG124" s="1052"/>
      <c r="AH124" s="1052"/>
      <c r="AI124" s="1052"/>
      <c r="AJ124" s="1053"/>
      <c r="AK124" s="1054" t="s">
        <v>128</v>
      </c>
      <c r="AL124" s="1052"/>
      <c r="AM124" s="1052"/>
      <c r="AN124" s="1052"/>
      <c r="AO124" s="1053"/>
      <c r="AP124" s="1055" t="s">
        <v>443</v>
      </c>
      <c r="AQ124" s="1056"/>
      <c r="AR124" s="1056"/>
      <c r="AS124" s="1056"/>
      <c r="AT124" s="1057"/>
      <c r="AU124" s="1154" t="s">
        <v>478</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37.799999999999997</v>
      </c>
      <c r="BR124" s="1121"/>
      <c r="BS124" s="1121"/>
      <c r="BT124" s="1121"/>
      <c r="BU124" s="1121"/>
      <c r="BV124" s="1121">
        <v>16.899999999999999</v>
      </c>
      <c r="BW124" s="1121"/>
      <c r="BX124" s="1121"/>
      <c r="BY124" s="1121"/>
      <c r="BZ124" s="1121"/>
      <c r="CA124" s="1121">
        <v>16.8</v>
      </c>
      <c r="CB124" s="1121"/>
      <c r="CC124" s="1121"/>
      <c r="CD124" s="1121"/>
      <c r="CE124" s="1121"/>
      <c r="CF124" s="1122"/>
      <c r="CG124" s="1123"/>
      <c r="CH124" s="1123"/>
      <c r="CI124" s="1123"/>
      <c r="CJ124" s="1124"/>
      <c r="CK124" s="1106"/>
      <c r="CL124" s="1106"/>
      <c r="CM124" s="1106"/>
      <c r="CN124" s="1106"/>
      <c r="CO124" s="1107"/>
      <c r="CP124" s="1113" t="s">
        <v>479</v>
      </c>
      <c r="CQ124" s="1114"/>
      <c r="CR124" s="1114"/>
      <c r="CS124" s="1114"/>
      <c r="CT124" s="1114"/>
      <c r="CU124" s="1114"/>
      <c r="CV124" s="1114"/>
      <c r="CW124" s="1114"/>
      <c r="CX124" s="1114"/>
      <c r="CY124" s="1114"/>
      <c r="CZ124" s="1114"/>
      <c r="DA124" s="1114"/>
      <c r="DB124" s="1114"/>
      <c r="DC124" s="1114"/>
      <c r="DD124" s="1114"/>
      <c r="DE124" s="1114"/>
      <c r="DF124" s="1115"/>
      <c r="DG124" s="1098" t="s">
        <v>128</v>
      </c>
      <c r="DH124" s="1077"/>
      <c r="DI124" s="1077"/>
      <c r="DJ124" s="1077"/>
      <c r="DK124" s="1078"/>
      <c r="DL124" s="1076" t="s">
        <v>443</v>
      </c>
      <c r="DM124" s="1077"/>
      <c r="DN124" s="1077"/>
      <c r="DO124" s="1077"/>
      <c r="DP124" s="1078"/>
      <c r="DQ124" s="1076" t="s">
        <v>443</v>
      </c>
      <c r="DR124" s="1077"/>
      <c r="DS124" s="1077"/>
      <c r="DT124" s="1077"/>
      <c r="DU124" s="1078"/>
      <c r="DV124" s="1079" t="s">
        <v>455</v>
      </c>
      <c r="DW124" s="1080"/>
      <c r="DX124" s="1080"/>
      <c r="DY124" s="1080"/>
      <c r="DZ124" s="1081"/>
    </row>
    <row r="125" spans="1:130" s="248" customFormat="1" ht="26.25" customHeight="1">
      <c r="A125" s="1152"/>
      <c r="B125" s="1039"/>
      <c r="C125" s="1009" t="s">
        <v>466</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128</v>
      </c>
      <c r="AB125" s="1052"/>
      <c r="AC125" s="1052"/>
      <c r="AD125" s="1052"/>
      <c r="AE125" s="1053"/>
      <c r="AF125" s="1054" t="s">
        <v>128</v>
      </c>
      <c r="AG125" s="1052"/>
      <c r="AH125" s="1052"/>
      <c r="AI125" s="1052"/>
      <c r="AJ125" s="1053"/>
      <c r="AK125" s="1054" t="s">
        <v>128</v>
      </c>
      <c r="AL125" s="1052"/>
      <c r="AM125" s="1052"/>
      <c r="AN125" s="1052"/>
      <c r="AO125" s="1053"/>
      <c r="AP125" s="1055" t="s">
        <v>128</v>
      </c>
      <c r="AQ125" s="1056"/>
      <c r="AR125" s="1056"/>
      <c r="AS125" s="1056"/>
      <c r="AT125" s="105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6" t="s">
        <v>480</v>
      </c>
      <c r="CL125" s="1101"/>
      <c r="CM125" s="1101"/>
      <c r="CN125" s="1101"/>
      <c r="CO125" s="1102"/>
      <c r="CP125" s="1033" t="s">
        <v>481</v>
      </c>
      <c r="CQ125" s="982"/>
      <c r="CR125" s="982"/>
      <c r="CS125" s="982"/>
      <c r="CT125" s="982"/>
      <c r="CU125" s="982"/>
      <c r="CV125" s="982"/>
      <c r="CW125" s="982"/>
      <c r="CX125" s="982"/>
      <c r="CY125" s="982"/>
      <c r="CZ125" s="982"/>
      <c r="DA125" s="982"/>
      <c r="DB125" s="982"/>
      <c r="DC125" s="982"/>
      <c r="DD125" s="982"/>
      <c r="DE125" s="982"/>
      <c r="DF125" s="983"/>
      <c r="DG125" s="1019" t="s">
        <v>128</v>
      </c>
      <c r="DH125" s="1020"/>
      <c r="DI125" s="1020"/>
      <c r="DJ125" s="1020"/>
      <c r="DK125" s="1020"/>
      <c r="DL125" s="1020" t="s">
        <v>443</v>
      </c>
      <c r="DM125" s="1020"/>
      <c r="DN125" s="1020"/>
      <c r="DO125" s="1020"/>
      <c r="DP125" s="1020"/>
      <c r="DQ125" s="1020" t="s">
        <v>443</v>
      </c>
      <c r="DR125" s="1020"/>
      <c r="DS125" s="1020"/>
      <c r="DT125" s="1020"/>
      <c r="DU125" s="1020"/>
      <c r="DV125" s="1021" t="s">
        <v>443</v>
      </c>
      <c r="DW125" s="1021"/>
      <c r="DX125" s="1021"/>
      <c r="DY125" s="1021"/>
      <c r="DZ125" s="1022"/>
    </row>
    <row r="126" spans="1:130" s="248" customFormat="1" ht="26.25" customHeight="1" thickBot="1">
      <c r="A126" s="1152"/>
      <c r="B126" s="1039"/>
      <c r="C126" s="1009" t="s">
        <v>468</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128</v>
      </c>
      <c r="AB126" s="1052"/>
      <c r="AC126" s="1052"/>
      <c r="AD126" s="1052"/>
      <c r="AE126" s="1053"/>
      <c r="AF126" s="1054" t="s">
        <v>128</v>
      </c>
      <c r="AG126" s="1052"/>
      <c r="AH126" s="1052"/>
      <c r="AI126" s="1052"/>
      <c r="AJ126" s="1053"/>
      <c r="AK126" s="1054" t="s">
        <v>128</v>
      </c>
      <c r="AL126" s="1052"/>
      <c r="AM126" s="1052"/>
      <c r="AN126" s="1052"/>
      <c r="AO126" s="1053"/>
      <c r="AP126" s="1055" t="s">
        <v>128</v>
      </c>
      <c r="AQ126" s="1056"/>
      <c r="AR126" s="1056"/>
      <c r="AS126" s="1056"/>
      <c r="AT126" s="105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7"/>
      <c r="CL126" s="1104"/>
      <c r="CM126" s="1104"/>
      <c r="CN126" s="1104"/>
      <c r="CO126" s="1105"/>
      <c r="CP126" s="1042" t="s">
        <v>482</v>
      </c>
      <c r="CQ126" s="1043"/>
      <c r="CR126" s="1043"/>
      <c r="CS126" s="1043"/>
      <c r="CT126" s="1043"/>
      <c r="CU126" s="1043"/>
      <c r="CV126" s="1043"/>
      <c r="CW126" s="1043"/>
      <c r="CX126" s="1043"/>
      <c r="CY126" s="1043"/>
      <c r="CZ126" s="1043"/>
      <c r="DA126" s="1043"/>
      <c r="DB126" s="1043"/>
      <c r="DC126" s="1043"/>
      <c r="DD126" s="1043"/>
      <c r="DE126" s="1043"/>
      <c r="DF126" s="1044"/>
      <c r="DG126" s="1012" t="s">
        <v>128</v>
      </c>
      <c r="DH126" s="1013"/>
      <c r="DI126" s="1013"/>
      <c r="DJ126" s="1013"/>
      <c r="DK126" s="1013"/>
      <c r="DL126" s="1013" t="s">
        <v>128</v>
      </c>
      <c r="DM126" s="1013"/>
      <c r="DN126" s="1013"/>
      <c r="DO126" s="1013"/>
      <c r="DP126" s="1013"/>
      <c r="DQ126" s="1013" t="s">
        <v>128</v>
      </c>
      <c r="DR126" s="1013"/>
      <c r="DS126" s="1013"/>
      <c r="DT126" s="1013"/>
      <c r="DU126" s="1013"/>
      <c r="DV126" s="1014" t="s">
        <v>443</v>
      </c>
      <c r="DW126" s="1014"/>
      <c r="DX126" s="1014"/>
      <c r="DY126" s="1014"/>
      <c r="DZ126" s="1015"/>
    </row>
    <row r="127" spans="1:130" s="248" customFormat="1" ht="26.25" customHeight="1">
      <c r="A127" s="1153"/>
      <c r="B127" s="1041"/>
      <c r="C127" s="1095" t="s">
        <v>483</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2475</v>
      </c>
      <c r="AB127" s="1052"/>
      <c r="AC127" s="1052"/>
      <c r="AD127" s="1052"/>
      <c r="AE127" s="1053"/>
      <c r="AF127" s="1054" t="s">
        <v>128</v>
      </c>
      <c r="AG127" s="1052"/>
      <c r="AH127" s="1052"/>
      <c r="AI127" s="1052"/>
      <c r="AJ127" s="1053"/>
      <c r="AK127" s="1054" t="s">
        <v>443</v>
      </c>
      <c r="AL127" s="1052"/>
      <c r="AM127" s="1052"/>
      <c r="AN127" s="1052"/>
      <c r="AO127" s="1053"/>
      <c r="AP127" s="1055" t="s">
        <v>128</v>
      </c>
      <c r="AQ127" s="1056"/>
      <c r="AR127" s="1056"/>
      <c r="AS127" s="1056"/>
      <c r="AT127" s="1057"/>
      <c r="AU127" s="284"/>
      <c r="AV127" s="284"/>
      <c r="AW127" s="284"/>
      <c r="AX127" s="1125" t="s">
        <v>484</v>
      </c>
      <c r="AY127" s="1126"/>
      <c r="AZ127" s="1126"/>
      <c r="BA127" s="1126"/>
      <c r="BB127" s="1126"/>
      <c r="BC127" s="1126"/>
      <c r="BD127" s="1126"/>
      <c r="BE127" s="1127"/>
      <c r="BF127" s="1128" t="s">
        <v>485</v>
      </c>
      <c r="BG127" s="1126"/>
      <c r="BH127" s="1126"/>
      <c r="BI127" s="1126"/>
      <c r="BJ127" s="1126"/>
      <c r="BK127" s="1126"/>
      <c r="BL127" s="1127"/>
      <c r="BM127" s="1128" t="s">
        <v>486</v>
      </c>
      <c r="BN127" s="1126"/>
      <c r="BO127" s="1126"/>
      <c r="BP127" s="1126"/>
      <c r="BQ127" s="1126"/>
      <c r="BR127" s="1126"/>
      <c r="BS127" s="1127"/>
      <c r="BT127" s="1128" t="s">
        <v>487</v>
      </c>
      <c r="BU127" s="1126"/>
      <c r="BV127" s="1126"/>
      <c r="BW127" s="1126"/>
      <c r="BX127" s="1126"/>
      <c r="BY127" s="1126"/>
      <c r="BZ127" s="1150"/>
      <c r="CA127" s="284"/>
      <c r="CB127" s="284"/>
      <c r="CC127" s="284"/>
      <c r="CD127" s="285"/>
      <c r="CE127" s="285"/>
      <c r="CF127" s="285"/>
      <c r="CG127" s="282"/>
      <c r="CH127" s="282"/>
      <c r="CI127" s="282"/>
      <c r="CJ127" s="283"/>
      <c r="CK127" s="1117"/>
      <c r="CL127" s="1104"/>
      <c r="CM127" s="1104"/>
      <c r="CN127" s="1104"/>
      <c r="CO127" s="1105"/>
      <c r="CP127" s="1042" t="s">
        <v>488</v>
      </c>
      <c r="CQ127" s="1043"/>
      <c r="CR127" s="1043"/>
      <c r="CS127" s="1043"/>
      <c r="CT127" s="1043"/>
      <c r="CU127" s="1043"/>
      <c r="CV127" s="1043"/>
      <c r="CW127" s="1043"/>
      <c r="CX127" s="1043"/>
      <c r="CY127" s="1043"/>
      <c r="CZ127" s="1043"/>
      <c r="DA127" s="1043"/>
      <c r="DB127" s="1043"/>
      <c r="DC127" s="1043"/>
      <c r="DD127" s="1043"/>
      <c r="DE127" s="1043"/>
      <c r="DF127" s="1044"/>
      <c r="DG127" s="1012" t="s">
        <v>443</v>
      </c>
      <c r="DH127" s="1013"/>
      <c r="DI127" s="1013"/>
      <c r="DJ127" s="1013"/>
      <c r="DK127" s="1013"/>
      <c r="DL127" s="1013" t="s">
        <v>128</v>
      </c>
      <c r="DM127" s="1013"/>
      <c r="DN127" s="1013"/>
      <c r="DO127" s="1013"/>
      <c r="DP127" s="1013"/>
      <c r="DQ127" s="1013" t="s">
        <v>128</v>
      </c>
      <c r="DR127" s="1013"/>
      <c r="DS127" s="1013"/>
      <c r="DT127" s="1013"/>
      <c r="DU127" s="1013"/>
      <c r="DV127" s="1014" t="s">
        <v>128</v>
      </c>
      <c r="DW127" s="1014"/>
      <c r="DX127" s="1014"/>
      <c r="DY127" s="1014"/>
      <c r="DZ127" s="1015"/>
    </row>
    <row r="128" spans="1:130" s="248" customFormat="1" ht="26.25" customHeight="1" thickBot="1">
      <c r="A128" s="1136" t="s">
        <v>489</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490</v>
      </c>
      <c r="X128" s="1138"/>
      <c r="Y128" s="1138"/>
      <c r="Z128" s="1139"/>
      <c r="AA128" s="1140">
        <v>19417</v>
      </c>
      <c r="AB128" s="1141"/>
      <c r="AC128" s="1141"/>
      <c r="AD128" s="1141"/>
      <c r="AE128" s="1142"/>
      <c r="AF128" s="1143">
        <v>11703</v>
      </c>
      <c r="AG128" s="1141"/>
      <c r="AH128" s="1141"/>
      <c r="AI128" s="1141"/>
      <c r="AJ128" s="1142"/>
      <c r="AK128" s="1143">
        <v>11689</v>
      </c>
      <c r="AL128" s="1141"/>
      <c r="AM128" s="1141"/>
      <c r="AN128" s="1141"/>
      <c r="AO128" s="1142"/>
      <c r="AP128" s="1144"/>
      <c r="AQ128" s="1145"/>
      <c r="AR128" s="1145"/>
      <c r="AS128" s="1145"/>
      <c r="AT128" s="1146"/>
      <c r="AU128" s="284"/>
      <c r="AV128" s="284"/>
      <c r="AW128" s="284"/>
      <c r="AX128" s="981" t="s">
        <v>491</v>
      </c>
      <c r="AY128" s="982"/>
      <c r="AZ128" s="982"/>
      <c r="BA128" s="982"/>
      <c r="BB128" s="982"/>
      <c r="BC128" s="982"/>
      <c r="BD128" s="982"/>
      <c r="BE128" s="983"/>
      <c r="BF128" s="1147" t="s">
        <v>128</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5"/>
      <c r="CB128" s="285"/>
      <c r="CC128" s="285"/>
      <c r="CD128" s="285"/>
      <c r="CE128" s="285"/>
      <c r="CF128" s="285"/>
      <c r="CG128" s="282"/>
      <c r="CH128" s="282"/>
      <c r="CI128" s="282"/>
      <c r="CJ128" s="283"/>
      <c r="CK128" s="1118"/>
      <c r="CL128" s="1119"/>
      <c r="CM128" s="1119"/>
      <c r="CN128" s="1119"/>
      <c r="CO128" s="1120"/>
      <c r="CP128" s="1129" t="s">
        <v>492</v>
      </c>
      <c r="CQ128" s="1130"/>
      <c r="CR128" s="1130"/>
      <c r="CS128" s="1130"/>
      <c r="CT128" s="1130"/>
      <c r="CU128" s="1130"/>
      <c r="CV128" s="1130"/>
      <c r="CW128" s="1130"/>
      <c r="CX128" s="1130"/>
      <c r="CY128" s="1130"/>
      <c r="CZ128" s="1130"/>
      <c r="DA128" s="1130"/>
      <c r="DB128" s="1130"/>
      <c r="DC128" s="1130"/>
      <c r="DD128" s="1130"/>
      <c r="DE128" s="1130"/>
      <c r="DF128" s="1131"/>
      <c r="DG128" s="1132" t="s">
        <v>128</v>
      </c>
      <c r="DH128" s="1133"/>
      <c r="DI128" s="1133"/>
      <c r="DJ128" s="1133"/>
      <c r="DK128" s="1133"/>
      <c r="DL128" s="1133" t="s">
        <v>128</v>
      </c>
      <c r="DM128" s="1133"/>
      <c r="DN128" s="1133"/>
      <c r="DO128" s="1133"/>
      <c r="DP128" s="1133"/>
      <c r="DQ128" s="1133" t="s">
        <v>443</v>
      </c>
      <c r="DR128" s="1133"/>
      <c r="DS128" s="1133"/>
      <c r="DT128" s="1133"/>
      <c r="DU128" s="1133"/>
      <c r="DV128" s="1134" t="s">
        <v>128</v>
      </c>
      <c r="DW128" s="1134"/>
      <c r="DX128" s="1134"/>
      <c r="DY128" s="1134"/>
      <c r="DZ128" s="1135"/>
    </row>
    <row r="129" spans="1:131" s="248" customFormat="1" ht="26.25" customHeight="1">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493</v>
      </c>
      <c r="X129" s="1167"/>
      <c r="Y129" s="1167"/>
      <c r="Z129" s="1168"/>
      <c r="AA129" s="1051">
        <v>4080303</v>
      </c>
      <c r="AB129" s="1052"/>
      <c r="AC129" s="1052"/>
      <c r="AD129" s="1052"/>
      <c r="AE129" s="1053"/>
      <c r="AF129" s="1054">
        <v>4091761</v>
      </c>
      <c r="AG129" s="1052"/>
      <c r="AH129" s="1052"/>
      <c r="AI129" s="1052"/>
      <c r="AJ129" s="1053"/>
      <c r="AK129" s="1054">
        <v>4340283</v>
      </c>
      <c r="AL129" s="1052"/>
      <c r="AM129" s="1052"/>
      <c r="AN129" s="1052"/>
      <c r="AO129" s="1053"/>
      <c r="AP129" s="1169"/>
      <c r="AQ129" s="1170"/>
      <c r="AR129" s="1170"/>
      <c r="AS129" s="1170"/>
      <c r="AT129" s="1171"/>
      <c r="AU129" s="286"/>
      <c r="AV129" s="286"/>
      <c r="AW129" s="286"/>
      <c r="AX129" s="1160" t="s">
        <v>494</v>
      </c>
      <c r="AY129" s="1043"/>
      <c r="AZ129" s="1043"/>
      <c r="BA129" s="1043"/>
      <c r="BB129" s="1043"/>
      <c r="BC129" s="1043"/>
      <c r="BD129" s="1043"/>
      <c r="BE129" s="1044"/>
      <c r="BF129" s="1161" t="s">
        <v>128</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3" t="s">
        <v>495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496</v>
      </c>
      <c r="X130" s="1167"/>
      <c r="Y130" s="1167"/>
      <c r="Z130" s="1168"/>
      <c r="AA130" s="1051">
        <v>387651</v>
      </c>
      <c r="AB130" s="1052"/>
      <c r="AC130" s="1052"/>
      <c r="AD130" s="1052"/>
      <c r="AE130" s="1053"/>
      <c r="AF130" s="1054">
        <v>391968</v>
      </c>
      <c r="AG130" s="1052"/>
      <c r="AH130" s="1052"/>
      <c r="AI130" s="1052"/>
      <c r="AJ130" s="1053"/>
      <c r="AK130" s="1054">
        <v>441413</v>
      </c>
      <c r="AL130" s="1052"/>
      <c r="AM130" s="1052"/>
      <c r="AN130" s="1052"/>
      <c r="AO130" s="1053"/>
      <c r="AP130" s="1169"/>
      <c r="AQ130" s="1170"/>
      <c r="AR130" s="1170"/>
      <c r="AS130" s="1170"/>
      <c r="AT130" s="1171"/>
      <c r="AU130" s="286"/>
      <c r="AV130" s="286"/>
      <c r="AW130" s="286"/>
      <c r="AX130" s="1160" t="s">
        <v>497</v>
      </c>
      <c r="AY130" s="1043"/>
      <c r="AZ130" s="1043"/>
      <c r="BA130" s="1043"/>
      <c r="BB130" s="1043"/>
      <c r="BC130" s="1043"/>
      <c r="BD130" s="1043"/>
      <c r="BE130" s="1044"/>
      <c r="BF130" s="1197">
        <v>4.5</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498</v>
      </c>
      <c r="X131" s="1205"/>
      <c r="Y131" s="1205"/>
      <c r="Z131" s="1206"/>
      <c r="AA131" s="1098">
        <v>3692652</v>
      </c>
      <c r="AB131" s="1077"/>
      <c r="AC131" s="1077"/>
      <c r="AD131" s="1077"/>
      <c r="AE131" s="1078"/>
      <c r="AF131" s="1076">
        <v>3699793</v>
      </c>
      <c r="AG131" s="1077"/>
      <c r="AH131" s="1077"/>
      <c r="AI131" s="1077"/>
      <c r="AJ131" s="1078"/>
      <c r="AK131" s="1076">
        <v>3898870</v>
      </c>
      <c r="AL131" s="1077"/>
      <c r="AM131" s="1077"/>
      <c r="AN131" s="1077"/>
      <c r="AO131" s="1078"/>
      <c r="AP131" s="1207"/>
      <c r="AQ131" s="1208"/>
      <c r="AR131" s="1208"/>
      <c r="AS131" s="1208"/>
      <c r="AT131" s="1209"/>
      <c r="AU131" s="286"/>
      <c r="AV131" s="286"/>
      <c r="AW131" s="286"/>
      <c r="AX131" s="1179" t="s">
        <v>499</v>
      </c>
      <c r="AY131" s="1130"/>
      <c r="AZ131" s="1130"/>
      <c r="BA131" s="1130"/>
      <c r="BB131" s="1130"/>
      <c r="BC131" s="1130"/>
      <c r="BD131" s="1130"/>
      <c r="BE131" s="1131"/>
      <c r="BF131" s="1180">
        <v>16.8</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6" t="s">
        <v>500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501</v>
      </c>
      <c r="W132" s="1190"/>
      <c r="X132" s="1190"/>
      <c r="Y132" s="1190"/>
      <c r="Z132" s="1191"/>
      <c r="AA132" s="1192">
        <v>4.4863691460000004</v>
      </c>
      <c r="AB132" s="1193"/>
      <c r="AC132" s="1193"/>
      <c r="AD132" s="1193"/>
      <c r="AE132" s="1194"/>
      <c r="AF132" s="1195">
        <v>4.6821268109999998</v>
      </c>
      <c r="AG132" s="1193"/>
      <c r="AH132" s="1193"/>
      <c r="AI132" s="1193"/>
      <c r="AJ132" s="1194"/>
      <c r="AK132" s="1195">
        <v>4.5875343370000001</v>
      </c>
      <c r="AL132" s="1193"/>
      <c r="AM132" s="1193"/>
      <c r="AN132" s="1193"/>
      <c r="AO132" s="1194"/>
      <c r="AP132" s="1092"/>
      <c r="AQ132" s="1093"/>
      <c r="AR132" s="1093"/>
      <c r="AS132" s="1093"/>
      <c r="AT132" s="119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502</v>
      </c>
      <c r="W133" s="1173"/>
      <c r="X133" s="1173"/>
      <c r="Y133" s="1173"/>
      <c r="Z133" s="1174"/>
      <c r="AA133" s="1175">
        <v>3.9</v>
      </c>
      <c r="AB133" s="1176"/>
      <c r="AC133" s="1176"/>
      <c r="AD133" s="1176"/>
      <c r="AE133" s="1177"/>
      <c r="AF133" s="1175">
        <v>4.3</v>
      </c>
      <c r="AG133" s="1176"/>
      <c r="AH133" s="1176"/>
      <c r="AI133" s="1176"/>
      <c r="AJ133" s="1177"/>
      <c r="AK133" s="1175">
        <v>4.5</v>
      </c>
      <c r="AL133" s="1176"/>
      <c r="AM133" s="1176"/>
      <c r="AN133" s="1176"/>
      <c r="AO133" s="1177"/>
      <c r="AP133" s="1122"/>
      <c r="AQ133" s="1123"/>
      <c r="AR133" s="1123"/>
      <c r="AS133" s="1123"/>
      <c r="AT133" s="1178"/>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WocqiVFBmK6jMgTAsitj9sKwxp9VyNnXFf/mljkz91dlzwV9QxggURqRR6fPq+zjEmNJzL3MwV67ePbsUixWg==" saltValue="/kdZmmgN6QNprrafcq9C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70" zoomScaleNormal="85" zoomScaleSheetLayoutView="100" workbookViewId="0">
      <selection activeCell="CZ74" sqref="CZ74"/>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rH8t3SAB4bv/3DF15Gblq+SQU0h8ug+9n7VuxRaEJEhMkxpcN1SSlDM3va6ripAuZVem+q8CVkNwFH0OSgqeQ==" saltValue="G+oY/iyhD7JqspoiiTVV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xAEEjPP/Y6jBBuvz5JAKE/9A7Sh6R6YvjvEBF3KrGucLEmzC9L4pE8yzs4apUij1fA0c5W35LR4OgS2sd61Sg==" saltValue="FxfVfxRzuJn3qTRS40HQ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24"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0"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1"/>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2" t="s">
        <v>511</v>
      </c>
      <c r="AL9" s="1213"/>
      <c r="AM9" s="1213"/>
      <c r="AN9" s="1214"/>
      <c r="AO9" s="314">
        <v>1051129</v>
      </c>
      <c r="AP9" s="314">
        <v>83212</v>
      </c>
      <c r="AQ9" s="315">
        <v>99000</v>
      </c>
      <c r="AR9" s="316">
        <v>-15.9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2" t="s">
        <v>512</v>
      </c>
      <c r="AL10" s="1213"/>
      <c r="AM10" s="1213"/>
      <c r="AN10" s="1214"/>
      <c r="AO10" s="317">
        <v>195000</v>
      </c>
      <c r="AP10" s="317">
        <v>15437</v>
      </c>
      <c r="AQ10" s="318">
        <v>14922</v>
      </c>
      <c r="AR10" s="319">
        <v>3.5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2" t="s">
        <v>513</v>
      </c>
      <c r="AL11" s="1213"/>
      <c r="AM11" s="1213"/>
      <c r="AN11" s="1214"/>
      <c r="AO11" s="317" t="s">
        <v>514</v>
      </c>
      <c r="AP11" s="317" t="s">
        <v>514</v>
      </c>
      <c r="AQ11" s="318">
        <v>769</v>
      </c>
      <c r="AR11" s="319" t="s">
        <v>514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2" t="s">
        <v>515</v>
      </c>
      <c r="AL12" s="1213"/>
      <c r="AM12" s="1213"/>
      <c r="AN12" s="1214"/>
      <c r="AO12" s="317" t="s">
        <v>514</v>
      </c>
      <c r="AP12" s="317" t="s">
        <v>514</v>
      </c>
      <c r="AQ12" s="318" t="s">
        <v>514</v>
      </c>
      <c r="AR12" s="319" t="s">
        <v>514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2" t="s">
        <v>516</v>
      </c>
      <c r="AL13" s="1213"/>
      <c r="AM13" s="1213"/>
      <c r="AN13" s="1214"/>
      <c r="AO13" s="317">
        <v>52832</v>
      </c>
      <c r="AP13" s="317">
        <v>4182</v>
      </c>
      <c r="AQ13" s="318">
        <v>4122</v>
      </c>
      <c r="AR13" s="319">
        <v>1.5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2" t="s">
        <v>517</v>
      </c>
      <c r="AL14" s="1213"/>
      <c r="AM14" s="1213"/>
      <c r="AN14" s="1214"/>
      <c r="AO14" s="317">
        <v>87993</v>
      </c>
      <c r="AP14" s="317">
        <v>6966</v>
      </c>
      <c r="AQ14" s="318">
        <v>2449</v>
      </c>
      <c r="AR14" s="319">
        <v>184.4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8" t="s">
        <v>518</v>
      </c>
      <c r="AL15" s="1219"/>
      <c r="AM15" s="1219"/>
      <c r="AN15" s="1220"/>
      <c r="AO15" s="317">
        <v>-94050</v>
      </c>
      <c r="AP15" s="317">
        <v>-7445</v>
      </c>
      <c r="AQ15" s="318">
        <v>-7484</v>
      </c>
      <c r="AR15" s="319">
        <v>-0.5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8" t="s">
        <v>186</v>
      </c>
      <c r="AL16" s="1219"/>
      <c r="AM16" s="1219"/>
      <c r="AN16" s="1220"/>
      <c r="AO16" s="317">
        <v>1292904</v>
      </c>
      <c r="AP16" s="317">
        <v>102351</v>
      </c>
      <c r="AQ16" s="318">
        <v>113777</v>
      </c>
      <c r="AR16" s="319">
        <v>-10</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1" t="s">
        <v>523</v>
      </c>
      <c r="AL21" s="1222"/>
      <c r="AM21" s="1222"/>
      <c r="AN21" s="1223"/>
      <c r="AO21" s="330">
        <v>9.5</v>
      </c>
      <c r="AP21" s="331">
        <v>10.16</v>
      </c>
      <c r="AQ21" s="332">
        <v>-0.66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1" t="s">
        <v>524</v>
      </c>
      <c r="AL22" s="1222"/>
      <c r="AM22" s="1222"/>
      <c r="AN22" s="1223"/>
      <c r="AO22" s="335">
        <v>99.2</v>
      </c>
      <c r="AP22" s="336">
        <v>96.4</v>
      </c>
      <c r="AQ22" s="337">
        <v>2.8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0"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1"/>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528</v>
      </c>
      <c r="AL32" s="1216"/>
      <c r="AM32" s="1216"/>
      <c r="AN32" s="1217"/>
      <c r="AO32" s="345">
        <v>581994</v>
      </c>
      <c r="AP32" s="345">
        <v>46073</v>
      </c>
      <c r="AQ32" s="346">
        <v>56454</v>
      </c>
      <c r="AR32" s="347">
        <v>-18.399999999999999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529</v>
      </c>
      <c r="AL33" s="1216"/>
      <c r="AM33" s="1216"/>
      <c r="AN33" s="1217"/>
      <c r="AO33" s="345" t="s">
        <v>514</v>
      </c>
      <c r="AP33" s="345" t="s">
        <v>514</v>
      </c>
      <c r="AQ33" s="346" t="s">
        <v>514</v>
      </c>
      <c r="AR33" s="347" t="s">
        <v>514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530</v>
      </c>
      <c r="AL34" s="1216"/>
      <c r="AM34" s="1216"/>
      <c r="AN34" s="1217"/>
      <c r="AO34" s="345" t="s">
        <v>514</v>
      </c>
      <c r="AP34" s="345" t="s">
        <v>514</v>
      </c>
      <c r="AQ34" s="346" t="s">
        <v>514</v>
      </c>
      <c r="AR34" s="347" t="s">
        <v>514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531</v>
      </c>
      <c r="AL35" s="1216"/>
      <c r="AM35" s="1216"/>
      <c r="AN35" s="1217"/>
      <c r="AO35" s="345">
        <v>13416</v>
      </c>
      <c r="AP35" s="345">
        <v>1062</v>
      </c>
      <c r="AQ35" s="346">
        <v>20776</v>
      </c>
      <c r="AR35" s="347">
        <v>-94.9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532</v>
      </c>
      <c r="AL36" s="1216"/>
      <c r="AM36" s="1216"/>
      <c r="AN36" s="1217"/>
      <c r="AO36" s="345">
        <v>36554</v>
      </c>
      <c r="AP36" s="345">
        <v>2894</v>
      </c>
      <c r="AQ36" s="346">
        <v>4629</v>
      </c>
      <c r="AR36" s="347">
        <v>-37.5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533</v>
      </c>
      <c r="AL37" s="1216"/>
      <c r="AM37" s="1216"/>
      <c r="AN37" s="1217"/>
      <c r="AO37" s="345" t="s">
        <v>514</v>
      </c>
      <c r="AP37" s="345" t="s">
        <v>514</v>
      </c>
      <c r="AQ37" s="346">
        <v>590</v>
      </c>
      <c r="AR37" s="347" t="s">
        <v>514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4" t="s">
        <v>534</v>
      </c>
      <c r="AL38" s="1225"/>
      <c r="AM38" s="1225"/>
      <c r="AN38" s="1226"/>
      <c r="AO38" s="348" t="s">
        <v>514</v>
      </c>
      <c r="AP38" s="348" t="s">
        <v>514</v>
      </c>
      <c r="AQ38" s="349">
        <v>4</v>
      </c>
      <c r="AR38" s="337" t="s">
        <v>514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4" t="s">
        <v>535</v>
      </c>
      <c r="AL39" s="1225"/>
      <c r="AM39" s="1225"/>
      <c r="AN39" s="1226"/>
      <c r="AO39" s="345">
        <v>-11689</v>
      </c>
      <c r="AP39" s="345">
        <v>-925</v>
      </c>
      <c r="AQ39" s="346">
        <v>-1455</v>
      </c>
      <c r="AR39" s="347">
        <v>-36.4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536</v>
      </c>
      <c r="AL40" s="1216"/>
      <c r="AM40" s="1216"/>
      <c r="AN40" s="1217"/>
      <c r="AO40" s="345">
        <v>-441413</v>
      </c>
      <c r="AP40" s="345">
        <v>-34944</v>
      </c>
      <c r="AQ40" s="346">
        <v>-55724</v>
      </c>
      <c r="AR40" s="347">
        <v>-37.299999999999997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7" t="s">
        <v>299</v>
      </c>
      <c r="AL41" s="1228"/>
      <c r="AM41" s="1228"/>
      <c r="AN41" s="1229"/>
      <c r="AO41" s="345">
        <v>178862</v>
      </c>
      <c r="AP41" s="345">
        <v>14159</v>
      </c>
      <c r="AQ41" s="346">
        <v>25274</v>
      </c>
      <c r="AR41" s="347">
        <v>-44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0" t="s">
        <v>506</v>
      </c>
      <c r="AN49" s="1232" t="s">
        <v>540</v>
      </c>
      <c r="AO49" s="1233"/>
      <c r="AP49" s="1233"/>
      <c r="AQ49" s="1233"/>
      <c r="AR49" s="1234"/>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1"/>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3848942</v>
      </c>
      <c r="AN51" s="367">
        <v>272530</v>
      </c>
      <c r="AO51" s="368">
        <v>19.399999999999999</v>
      </c>
      <c r="AP51" s="369">
        <v>78903</v>
      </c>
      <c r="AQ51" s="370">
        <v>-25.6</v>
      </c>
      <c r="AR51" s="371">
        <v>45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2130576</v>
      </c>
      <c r="AN52" s="375">
        <v>150859</v>
      </c>
      <c r="AO52" s="376">
        <v>228.1</v>
      </c>
      <c r="AP52" s="377">
        <v>49201</v>
      </c>
      <c r="AQ52" s="378">
        <v>11.1</v>
      </c>
      <c r="AR52" s="379">
        <v>217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3818619</v>
      </c>
      <c r="AN53" s="367">
        <v>278062</v>
      </c>
      <c r="AO53" s="368">
        <v>2</v>
      </c>
      <c r="AP53" s="369">
        <v>82993</v>
      </c>
      <c r="AQ53" s="370">
        <v>5.2</v>
      </c>
      <c r="AR53" s="371">
        <v>-3.2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771170</v>
      </c>
      <c r="AN54" s="375">
        <v>56155</v>
      </c>
      <c r="AO54" s="376">
        <v>-62.8</v>
      </c>
      <c r="AP54" s="377">
        <v>46787</v>
      </c>
      <c r="AQ54" s="378">
        <v>-4.9000000000000004</v>
      </c>
      <c r="AR54" s="379">
        <v>-57.9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3608101</v>
      </c>
      <c r="AN55" s="367">
        <v>269886</v>
      </c>
      <c r="AO55" s="368">
        <v>-2.9</v>
      </c>
      <c r="AP55" s="369">
        <v>108252</v>
      </c>
      <c r="AQ55" s="370">
        <v>30.4</v>
      </c>
      <c r="AR55" s="371">
        <v>-33.299999999999997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528338</v>
      </c>
      <c r="AN56" s="375">
        <v>39520</v>
      </c>
      <c r="AO56" s="376">
        <v>-29.6</v>
      </c>
      <c r="AP56" s="377">
        <v>50321</v>
      </c>
      <c r="AQ56" s="378">
        <v>7.6</v>
      </c>
      <c r="AR56" s="379">
        <v>-37.200000000000003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2681704</v>
      </c>
      <c r="AN57" s="367">
        <v>206333</v>
      </c>
      <c r="AO57" s="368">
        <v>-23.5</v>
      </c>
      <c r="AP57" s="369">
        <v>93492</v>
      </c>
      <c r="AQ57" s="370">
        <v>-13.6</v>
      </c>
      <c r="AR57" s="371">
        <v>-9.9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580891</v>
      </c>
      <c r="AN58" s="375">
        <v>44694</v>
      </c>
      <c r="AO58" s="376">
        <v>13.1</v>
      </c>
      <c r="AP58" s="377">
        <v>53316</v>
      </c>
      <c r="AQ58" s="378">
        <v>6</v>
      </c>
      <c r="AR58" s="379">
        <v>7.1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2154829</v>
      </c>
      <c r="AN59" s="367">
        <v>170585</v>
      </c>
      <c r="AO59" s="368">
        <v>-17.3</v>
      </c>
      <c r="AP59" s="369">
        <v>94796</v>
      </c>
      <c r="AQ59" s="370">
        <v>1.4</v>
      </c>
      <c r="AR59" s="371">
        <v>-18.7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520816</v>
      </c>
      <c r="AN60" s="375">
        <v>41230</v>
      </c>
      <c r="AO60" s="376">
        <v>-7.8</v>
      </c>
      <c r="AP60" s="377">
        <v>55781</v>
      </c>
      <c r="AQ60" s="378">
        <v>4.5999999999999996</v>
      </c>
      <c r="AR60" s="379">
        <v>-12.4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3222439</v>
      </c>
      <c r="AN61" s="382">
        <v>239479</v>
      </c>
      <c r="AO61" s="383">
        <v>-4.5</v>
      </c>
      <c r="AP61" s="384">
        <v>91687</v>
      </c>
      <c r="AQ61" s="385">
        <v>-0.4</v>
      </c>
      <c r="AR61" s="371">
        <v>-4.0999999999999996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906358</v>
      </c>
      <c r="AN62" s="375">
        <v>66492</v>
      </c>
      <c r="AO62" s="376">
        <v>28.2</v>
      </c>
      <c r="AP62" s="377">
        <v>51081</v>
      </c>
      <c r="AQ62" s="378">
        <v>4.9000000000000004</v>
      </c>
      <c r="AR62" s="379">
        <v>23.3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NyB4bgeF4m3zngnmpNPhHw7/yTUF5hhSq4swvLGVr1hLC0sRgA0nT31gVzEsn+vkQNwtAtSnUFJ5JT+nvpB5w==" saltValue="o/z6HzLnWDEIYEwcn1XK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I10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Efa54athIVejOt2amv6vVwHTDLZeYduFbCUZeD2M6fW4/S5Vz/i69GaDC00J7t8zJHKQUpn/plzzoU/bQ9wRA==" saltValue="PUtHGXfF1R7lGkBM4RCb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Lh1R5JeJT3XLK706ARwt3WCwMyMUs8uCU5B3yCcVuTl6J1usT6Qv2dsdzEZ1Ge7FpG82oVhbveOXrhWDe+9bHg==" saltValue="zSQy0H32aRSM/c7KkxKa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5" t="s">
        <v>3</v>
      </c>
      <c r="D47" s="1235"/>
      <c r="E47" s="1236"/>
      <c r="F47" s="11">
        <v>16.04</v>
      </c>
      <c r="G47" s="12">
        <v>32.17</v>
      </c>
      <c r="H47" s="12">
        <v>38.72</v>
      </c>
      <c r="I47" s="12">
        <v>34.36</v>
      </c>
      <c r="J47" s="13">
        <v>33.57</v>
      </c>
    </row>
    <row r="48" spans="2:10" ht="57.75" customHeight="1">
      <c r="B48" s="14"/>
      <c r="C48" s="1237" t="s">
        <v>4</v>
      </c>
      <c r="D48" s="1237"/>
      <c r="E48" s="1238"/>
      <c r="F48" s="15">
        <v>10.69</v>
      </c>
      <c r="G48" s="16">
        <v>6.92</v>
      </c>
      <c r="H48" s="16">
        <v>6.78</v>
      </c>
      <c r="I48" s="16">
        <v>11.75</v>
      </c>
      <c r="J48" s="17">
        <v>10.43</v>
      </c>
    </row>
    <row r="49" spans="2:10" ht="57.75" customHeight="1" thickBot="1">
      <c r="B49" s="18"/>
      <c r="C49" s="1239" t="s">
        <v>5</v>
      </c>
      <c r="D49" s="1239"/>
      <c r="E49" s="1240"/>
      <c r="F49" s="19" t="s">
        <v>561</v>
      </c>
      <c r="G49" s="20">
        <v>6.66</v>
      </c>
      <c r="H49" s="20">
        <v>2.96</v>
      </c>
      <c r="I49" s="20" t="s">
        <v>562</v>
      </c>
      <c r="J49" s="21" t="s">
        <v>563</v>
      </c>
    </row>
    <row r="50" spans="2:10" ht="13.5" customHeight="1"/>
  </sheetData>
  <sheetProtection algorithmName="SHA-512" hashValue="MTNcuPD+qIBQvnlu0uPytY64eYDtCJAnBjpk0PrS8KEVUSTfSB+mCx166OX90++oOE9REpHtaW3xGzw4wVbLWg==" saltValue="s1DZ84nxfMK7BlXEihy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寺島　喜美夫</cp:lastModifiedBy>
  <cp:lastPrinted>2022-09-16T05:33:33Z</cp:lastPrinted>
  <dcterms:created xsi:type="dcterms:W3CDTF">2022-02-02T03:49:41Z</dcterms:created>
  <dcterms:modified xsi:type="dcterms:W3CDTF">2022-09-26T23:14:57Z</dcterms:modified>
  <cp:category/>
</cp:coreProperties>
</file>