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16" windowHeight="8508" tabRatio="911" activeTab="0"/>
  </bookViews>
  <sheets>
    <sheet name="最低基準(様式１号)" sheetId="1" r:id="rId1"/>
    <sheet name="職員構成表(様式２号)" sheetId="2" r:id="rId2"/>
    <sheet name="時間帯別配置(様式３号） " sheetId="3" r:id="rId3"/>
    <sheet name="市町村意見書（様式４号）" sheetId="4" r:id="rId4"/>
    <sheet name="保育需要(様式第５号）" sheetId="5" r:id="rId5"/>
  </sheets>
  <definedNames/>
  <calcPr fullCalcOnLoad="1"/>
</workbook>
</file>

<file path=xl/sharedStrings.xml><?xml version="1.0" encoding="utf-8"?>
<sst xmlns="http://schemas.openxmlformats.org/spreadsheetml/2006/main" count="487" uniqueCount="254">
  <si>
    <t>０歳児</t>
  </si>
  <si>
    <t>３歳児</t>
  </si>
  <si>
    <t>合計</t>
  </si>
  <si>
    <t>定員</t>
  </si>
  <si>
    <t>施設の状況</t>
  </si>
  <si>
    <t>区分</t>
  </si>
  <si>
    <t>小計</t>
  </si>
  <si>
    <t>医務室</t>
  </si>
  <si>
    <t>調理室</t>
  </si>
  <si>
    <t>事務室</t>
  </si>
  <si>
    <t>その他</t>
  </si>
  <si>
    <t>室名等</t>
  </si>
  <si>
    <t>面積等</t>
  </si>
  <si>
    <t>㎡</t>
  </si>
  <si>
    <t>×</t>
  </si>
  <si>
    <t>適否</t>
  </si>
  <si>
    <t>乳児室</t>
  </si>
  <si>
    <t>ほふく室</t>
  </si>
  <si>
    <t>保育室</t>
  </si>
  <si>
    <t>遊戯室</t>
  </si>
  <si>
    <t>（調乳室）</t>
  </si>
  <si>
    <t>備考</t>
  </si>
  <si>
    <t>保育所名</t>
  </si>
  <si>
    <t>職員の状況</t>
  </si>
  <si>
    <t>１・２歳児</t>
  </si>
  <si>
    <t>４歳以上児</t>
  </si>
  <si>
    <t>最低基準</t>
  </si>
  <si>
    <t>人</t>
  </si>
  <si>
    <t>嘱託医</t>
  </si>
  <si>
    <t>職名</t>
  </si>
  <si>
    <t>氏名</t>
  </si>
  <si>
    <t>年齢</t>
  </si>
  <si>
    <t>専任兼任
の別</t>
  </si>
  <si>
    <t>担当</t>
  </si>
  <si>
    <t>入所児童数</t>
  </si>
  <si>
    <t>最低基準面積等</t>
  </si>
  <si>
    <t>１歳児</t>
  </si>
  <si>
    <t>２歳児</t>
  </si>
  <si>
    <t>職　　員　　構　　成　　表</t>
  </si>
  <si>
    <t>過去５年間の推移</t>
  </si>
  <si>
    <t>市町村全体</t>
  </si>
  <si>
    <t>公立</t>
  </si>
  <si>
    <t>年　</t>
  </si>
  <si>
    <t>%</t>
  </si>
  <si>
    <t>施設の定員及び入所児童数</t>
  </si>
  <si>
    <t>市町村全体の定員及び入所児童数</t>
  </si>
  <si>
    <t>認可外保育所</t>
  </si>
  <si>
    <t>＝</t>
  </si>
  <si>
    <t>㎡</t>
  </si>
  <si>
    <t>×</t>
  </si>
  <si>
    <t>㎡</t>
  </si>
  <si>
    <t>４歳児</t>
  </si>
  <si>
    <t>５歳以上</t>
  </si>
  <si>
    <t>保育室計</t>
  </si>
  <si>
    <t>地域子育て支援ｾﾝﾀｰ</t>
  </si>
  <si>
    <t>台</t>
  </si>
  <si>
    <t>屋内用階段</t>
  </si>
  <si>
    <t>屋外階段</t>
  </si>
  <si>
    <t>待避上有効なﾊﾞﾙｺﾆｰ</t>
  </si>
  <si>
    <t>屋内階段(注1)</t>
  </si>
  <si>
    <t>構造</t>
  </si>
  <si>
    <t>設備</t>
  </si>
  <si>
    <r>
      <t>常用</t>
    </r>
    <r>
      <rPr>
        <sz val="8"/>
        <rFont val="ＭＳ Ｐゴシック"/>
        <family val="3"/>
      </rPr>
      <t>（以下のいずれか１つ以上）</t>
    </r>
  </si>
  <si>
    <r>
      <t>避難用</t>
    </r>
    <r>
      <rPr>
        <sz val="8"/>
        <rFont val="ＭＳ Ｐゴシック"/>
        <family val="3"/>
      </rPr>
      <t>（以下のいずれか１つ以上）</t>
    </r>
  </si>
  <si>
    <t>（注1）建築基準法施行令第123条第1項各号又は同条第3項各号に規定する構造の屋内階段（ただし、同条第1項の場合においては、当該階段の構造は、建築物</t>
  </si>
  <si>
    <t>（注2）建築基準法第2条第7号の2に規定する準耐火構造の屋外傾斜路又はこれに準ずる設備</t>
  </si>
  <si>
    <t>屋外傾斜路等（注2）</t>
  </si>
  <si>
    <r>
      <t>　耐火構造物</t>
    </r>
    <r>
      <rPr>
        <sz val="8"/>
        <rFont val="ＭＳ Ｐゴシック"/>
        <family val="3"/>
      </rPr>
      <t>（建築基準法第2条第9号の2）</t>
    </r>
    <r>
      <rPr>
        <sz val="9"/>
        <rFont val="ＭＳ Ｐゴシック"/>
        <family val="3"/>
      </rPr>
      <t xml:space="preserve"> 又は準耐火構造物</t>
    </r>
    <r>
      <rPr>
        <sz val="8"/>
        <rFont val="ＭＳ Ｐゴシック"/>
        <family val="3"/>
      </rPr>
      <t>（同条第9号の3（同号ロに該当するものを除く））</t>
    </r>
  </si>
  <si>
    <t>階段等</t>
  </si>
  <si>
    <t>転落防止</t>
  </si>
  <si>
    <t>乳幼児が出入、通行する場所に転落事故を防止する設備が設置されている。</t>
  </si>
  <si>
    <t xml:space="preserve"> ※ 保育室、遊戯室等が３階又は４階以上にある場合は別途確認結果を記録すること。</t>
  </si>
  <si>
    <t>　1 内科医</t>
  </si>
  <si>
    <t>2 歯科医</t>
  </si>
  <si>
    <t>（）内は配置基準</t>
  </si>
  <si>
    <t>保　育　士</t>
  </si>
  <si>
    <t>その他加配</t>
  </si>
  <si>
    <t>職　員　数</t>
  </si>
  <si>
    <t>備　　考</t>
  </si>
  <si>
    <t>(1) 部屋別面積等</t>
  </si>
  <si>
    <t>最　低　基　準　適　合　状　況　確　認　表</t>
  </si>
  <si>
    <t>１</t>
  </si>
  <si>
    <t>２</t>
  </si>
  <si>
    <t>児童数</t>
  </si>
  <si>
    <t>０歳児</t>
  </si>
  <si>
    <t>合　計</t>
  </si>
  <si>
    <t>１歳児</t>
  </si>
  <si>
    <t>２歳児</t>
  </si>
  <si>
    <t>３歳児</t>
  </si>
  <si>
    <t>年　齢</t>
  </si>
  <si>
    <t>延長保育時間</t>
  </si>
  <si>
    <t>～</t>
  </si>
  <si>
    <t>区　　　分</t>
  </si>
  <si>
    <t>保育時間</t>
  </si>
  <si>
    <t>備　　考</t>
  </si>
  <si>
    <t>名</t>
  </si>
  <si>
    <t>専 ・ 兼</t>
  </si>
  <si>
    <t>３</t>
  </si>
  <si>
    <t>４</t>
  </si>
  <si>
    <t>１</t>
  </si>
  <si>
    <t>２</t>
  </si>
  <si>
    <t>保育所入所児童及び保育需要等の状況調</t>
  </si>
  <si>
    <t>定　　員</t>
  </si>
  <si>
    <t>４歳児</t>
  </si>
  <si>
    <t>児童用トイレ</t>
  </si>
  <si>
    <t>(2) 土地等の状況</t>
  </si>
  <si>
    <t>敷地面積</t>
  </si>
  <si>
    <t>　合　計（延床面積）</t>
  </si>
  <si>
    <t>施設建床面積</t>
  </si>
  <si>
    <t>　　自己所有　・　借地　・　一部借地</t>
  </si>
  <si>
    <t>(3) 設備等の状況</t>
  </si>
  <si>
    <t>大便用</t>
  </si>
  <si>
    <t>小便用</t>
  </si>
  <si>
    <t>乳児専用ﾄｲﾚ</t>
  </si>
  <si>
    <t>個</t>
  </si>
  <si>
    <t>2歳以上児</t>
  </si>
  <si>
    <t>2歳以上男児</t>
  </si>
  <si>
    <t xml:space="preserve"> =</t>
  </si>
  <si>
    <t>基準等（旧基準）</t>
  </si>
  <si>
    <t>　　児童用トイレ（参考）</t>
  </si>
  <si>
    <t>　　</t>
  </si>
  <si>
    <t xml:space="preserve"> (参考)大型遊具等名称</t>
  </si>
  <si>
    <t>台数等</t>
  </si>
  <si>
    <t>(参考)利用者用駐車場</t>
  </si>
  <si>
    <t>通常保育時間</t>
  </si>
  <si>
    <t>名称及び定員等</t>
  </si>
  <si>
    <t>５歳～</t>
  </si>
  <si>
    <t>（</t>
  </si>
  <si>
    <t>）</t>
  </si>
  <si>
    <t>配置していない</t>
  </si>
  <si>
    <t>1名配置（左記に含む）</t>
  </si>
  <si>
    <t>注）</t>
  </si>
  <si>
    <t>各年齢区分別に保育士定数を小数点第１位まで算出すること（小数点第２位以下切り捨て）。</t>
  </si>
  <si>
    <t>保育士定数の算出の仕方</t>
  </si>
  <si>
    <t>各年齢区分別に算出した数を合計し、小数点第１位を四捨五入して得た実数を保育士定数とすること。</t>
  </si>
  <si>
    <t>　嘱託医</t>
  </si>
  <si>
    <t>3 その他（　　　　　　）</t>
  </si>
  <si>
    <t>（右欄の項目で該当するものに○を付ける）</t>
  </si>
  <si>
    <t>　所　　長</t>
  </si>
  <si>
    <t xml:space="preserve"> 調理員</t>
  </si>
  <si>
    <t>　　　　小　　　計</t>
  </si>
  <si>
    <t xml:space="preserve"> ＝</t>
  </si>
  <si>
    <t>人</t>
  </si>
  <si>
    <t>人  ÷</t>
  </si>
  <si>
    <t>保 　育　 所 　名</t>
  </si>
  <si>
    <r>
      <t>　（最低基準面積等を求める場合の児童の人数は、上記「児童数」欄の「定員」と「入所見込児童数」のいずれか</t>
    </r>
    <r>
      <rPr>
        <u val="single"/>
        <sz val="8.5"/>
        <rFont val="ＭＳ Ｐゴシック"/>
        <family val="3"/>
      </rPr>
      <t>多い数</t>
    </r>
    <r>
      <rPr>
        <sz val="8.5"/>
        <rFont val="ＭＳ Ｐゴシック"/>
        <family val="3"/>
      </rPr>
      <t>を用いること。）</t>
    </r>
  </si>
  <si>
    <t>(4) 防災等（保育室、遊戯室等が２階にある場合）</t>
  </si>
  <si>
    <t>要保育児童数</t>
  </si>
  <si>
    <t>内科医</t>
  </si>
  <si>
    <t>歯科医</t>
  </si>
  <si>
    <t>所　長</t>
  </si>
  <si>
    <t>保育士の
勤務時間</t>
  </si>
  <si>
    <t>時間帯
別入所
予　定
児童数</t>
  </si>
  <si>
    <t>保育士配置状況</t>
  </si>
  <si>
    <t>～</t>
  </si>
  <si>
    <t>時 間 帯 別 保 育 士 配 置 計 画 表</t>
  </si>
  <si>
    <t>注）1</t>
  </si>
  <si>
    <t>時間帯別入所予定児童数欄には、時間帯別、年齢区分別に入所予定の児童数を記入すること。</t>
  </si>
  <si>
    <t>必要保育士数欄は、最低基準により算出した保育士数を記入すること。</t>
  </si>
  <si>
    <t>保育士配置状況の合計欄については、当該時間帯に保育士が配置されている数（休憩時間の保育士を含めないこと。）を記入すること。</t>
  </si>
  <si>
    <t>÷</t>
  </si>
  <si>
    <t>(小数点第１位まで）</t>
  </si>
  <si>
    <t>(上記算出人数を四捨五入し、実数とする)</t>
  </si>
  <si>
    <t>（定員等があれば定員数</t>
  </si>
  <si>
    <t>人）</t>
  </si>
  <si>
    <t>b</t>
  </si>
  <si>
    <t>c</t>
  </si>
  <si>
    <t>d</t>
  </si>
  <si>
    <t>e</t>
  </si>
  <si>
    <r>
      <t>休憩保育士</t>
    </r>
    <r>
      <rPr>
        <sz val="7.5"/>
        <rFont val="ＭＳ Ｐゴシック"/>
        <family val="3"/>
      </rPr>
      <t>（９０人以下は1人加算）</t>
    </r>
  </si>
  <si>
    <t>対象施設</t>
  </si>
  <si>
    <t>意　　　見</t>
  </si>
  <si>
    <t>保 育 所 名</t>
  </si>
  <si>
    <t>設 置 者 名</t>
  </si>
  <si>
    <t>　合　計</t>
  </si>
  <si>
    <t>開所日
（曜日等）</t>
  </si>
  <si>
    <t>休憩（45分）</t>
  </si>
  <si>
    <t>　添付書類</t>
  </si>
  <si>
    <t>　定　　　員</t>
  </si>
  <si>
    <t>設置保育所名</t>
  </si>
  <si>
    <t>保 育 所 設 置 に 係 る 意 見 書</t>
  </si>
  <si>
    <t>注）当該設置保育所については含めないこと。</t>
  </si>
  <si>
    <t>【　　　　　　年　　　月　　　日現在】</t>
  </si>
  <si>
    <t>保育士配置状況が異なる日（曜日）がある場合には、当該日（曜日）にかかるものを別途作成すること。</t>
  </si>
  <si>
    <t>　　福島県知事　　様</t>
  </si>
  <si>
    <t>（様式第１号）</t>
  </si>
  <si>
    <t>（様式第２号）</t>
  </si>
  <si>
    <t>（様式第４号）</t>
  </si>
  <si>
    <t>（様式第５号）</t>
  </si>
  <si>
    <t>※適否欄は県保健福祉事務所において記載すること。（適：○、否：×）</t>
  </si>
  <si>
    <t>　　　　通常保育について、保育時間が８時間を超えない日（曜日）がある場合には、２段書し、備考欄にその理由を記入すること。</t>
  </si>
  <si>
    <t>専任加算該当の主任保育士</t>
  </si>
  <si>
    <t>a</t>
  </si>
  <si>
    <t>　　　　　　　　合　　　　計</t>
  </si>
  <si>
    <t xml:space="preserve"> その他（事務員、保育補助員等）</t>
  </si>
  <si>
    <t>・保育所入所児童及び保育需要等の状況調（様式第５号）</t>
  </si>
  <si>
    <t>　　上記保育所の設置に係る意見は、上記のとおりです。</t>
  </si>
  <si>
    <t>市町村長</t>
  </si>
  <si>
    <t>( 6：1 )</t>
  </si>
  <si>
    <t>( 3：1 )</t>
  </si>
  <si>
    <t>( 30: 1)</t>
  </si>
  <si>
    <t>( 20：1)</t>
  </si>
  <si>
    <t>※各年齢の定員は、地域の需要を考慮して設定し、必要に応じて弾力的な運用が可能である。</t>
  </si>
  <si>
    <t>平日</t>
  </si>
  <si>
    <t>（注）　通常保育時間は１１時間を超えない時間帯とし、１１時間を超える時間帯を延長保育時間とする。</t>
  </si>
  <si>
    <t>資格</t>
  </si>
  <si>
    <t>※資格欄は、保育士、看護師、保健師、栄養士、調理師等の職務に関するものを有する場合に、当該名称を</t>
  </si>
  <si>
    <t>※兼任の場合は、兼任する施設名を備考欄に記載すること。</t>
  </si>
  <si>
    <t>　記載すること。</t>
  </si>
  <si>
    <t>※ 様式第5号「保育所入所児童及び保育需要等の状況調」を作成、添付してください。</t>
  </si>
  <si>
    <t>入所(見込)</t>
  </si>
  <si>
    <t xml:space="preserve"> ※ １階に設けることができない特別の理由を添付すること。</t>
  </si>
  <si>
    <t>長時間利用児計</t>
  </si>
  <si>
    <t>必要保育士数(A)</t>
  </si>
  <si>
    <t>短時間利用児</t>
  </si>
  <si>
    <t>必要保育士数(B)</t>
  </si>
  <si>
    <t>必要保育士数(A+B)</t>
  </si>
  <si>
    <t>保育所名</t>
  </si>
  <si>
    <t>～</t>
  </si>
  <si>
    <t>土曜日</t>
  </si>
  <si>
    <t>（様式第３号）</t>
  </si>
  <si>
    <t>屋外遊戯場</t>
  </si>
  <si>
    <t>定員又は入所見込児童数のいずれか多い数</t>
  </si>
  <si>
    <r>
      <t>定数</t>
    </r>
    <r>
      <rPr>
        <sz val="7"/>
        <rFont val="ＭＳ Ｐゴシック"/>
        <family val="3"/>
      </rPr>
      <t>（必要人数）</t>
    </r>
  </si>
  <si>
    <t>（記載例）福島花子</t>
  </si>
  <si>
    <t>※　保健師等とは、保健師、看護師又は准看護師をいう。</t>
  </si>
  <si>
    <t>一時預かり児童(見込等)</t>
  </si>
  <si>
    <t>一時預かり保育室</t>
  </si>
  <si>
    <t>箇所数</t>
  </si>
  <si>
    <t>満３歳児</t>
  </si>
  <si>
    <t>幼保連携型認定こども園</t>
  </si>
  <si>
    <t>私立</t>
  </si>
  <si>
    <t>保育所
（保育所型含む）</t>
  </si>
  <si>
    <t>地域型保育事業</t>
  </si>
  <si>
    <t>定員（a）</t>
  </si>
  <si>
    <t>入所児童数（b）</t>
  </si>
  <si>
    <t>充足率（b）／（a）</t>
  </si>
  <si>
    <t>幼稚園
（幼稚園型含む）</t>
  </si>
  <si>
    <t>２号子ども、
３号子ども入所数
（各年４月１日現在）</t>
  </si>
  <si>
    <t>市町村人口（各年　月１日現在）</t>
  </si>
  <si>
    <t>当該施設</t>
  </si>
  <si>
    <t>年　間　出　生　数</t>
  </si>
  <si>
    <t>　の1階から2階までの部分に限り、屋内と階段室とは、ﾊﾞﾙｺﾆｰ又は付室を通じて連絡することとし、かつ、同条第3項第3号、第4号及び第10号を満たすものとする。）</t>
  </si>
  <si>
    <t>※ 乳児4名以上の場合の保健師等</t>
  </si>
  <si>
    <t>・乳児4人以上入所させる場合は、保健師等を1名に限り、保育士数に算入できる。</t>
  </si>
  <si>
    <t>・乳児を入所させる場合は、保健師等１名の配置に努めること。</t>
  </si>
  <si>
    <t>※民間保育所
　定員40人以下施設＝1名、
　定員41人以上150人以下施設=2人、
　定員151人以上施設＝3人</t>
  </si>
  <si>
    <t>　　　計　（a+b+c+d+e）</t>
  </si>
  <si>
    <t>一時預かり児童数にかかる保育士数は、最低基準により算出した数を記入すること。</t>
  </si>
  <si>
    <t>※ 各市町村の子ども・子育て支援事業計画を踏まえて意見を記載願います。</t>
  </si>
  <si>
    <t>　　年　　月　　日</t>
  </si>
  <si>
    <t>【　　　年　　　月　　　日（開所予定年月日）時点】</t>
  </si>
  <si>
    <r>
      <t>配置</t>
    </r>
    <r>
      <rPr>
        <sz val="9"/>
        <rFont val="ＭＳ Ｐゴシック"/>
        <family val="3"/>
      </rPr>
      <t>(予定)</t>
    </r>
    <r>
      <rPr>
        <sz val="10"/>
        <rFont val="ＭＳ Ｐゴシック"/>
        <family val="3"/>
      </rPr>
      <t>数</t>
    </r>
  </si>
  <si>
    <t>入所児童数（見込み）
（　　年　　月　　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</si>
</sst>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0.0_ "/>
    <numFmt numFmtId="178" formatCode="0.0_);[Red]\(0.0\)"/>
    <numFmt numFmtId="179" formatCode="0_);[Red]\(0\)"/>
    <numFmt numFmtId="180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u val="single"/>
      <sz val="8.5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8"/>
      <name val="ＭＳ Ｐゴシック"/>
      <family val="3"/>
    </font>
    <font>
      <strike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>
        <color indexed="63"/>
      </left>
      <right style="hair"/>
      <top style="thin"/>
      <bottom style="thin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 style="thin"/>
      <right>
        <color indexed="63"/>
      </right>
      <top style="double"/>
      <bottom style="double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 style="thin"/>
      <top style="thin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>
        <color indexed="63"/>
      </left>
      <right>
        <color indexed="63"/>
      </right>
      <top style="double"/>
      <bottom style="double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hair"/>
      <right>
        <color indexed="63"/>
      </right>
      <top style="hair"/>
      <bottom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thin"/>
      <top style="double"/>
      <bottom style="double"/>
      <diagonal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Up="1">
      <left style="thin"/>
      <right style="thin"/>
      <top style="thin"/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 quotePrefix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 quotePrefix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33" xfId="0" applyNumberFormat="1" applyFont="1" applyFill="1" applyBorder="1" applyAlignment="1">
      <alignment horizontal="right" vertical="center"/>
    </xf>
    <xf numFmtId="0" fontId="13" fillId="0" borderId="24" xfId="0" applyNumberFormat="1" applyFont="1" applyFill="1" applyBorder="1" applyAlignment="1">
      <alignment horizontal="right" vertical="center"/>
    </xf>
    <xf numFmtId="0" fontId="13" fillId="0" borderId="46" xfId="0" applyNumberFormat="1" applyFont="1" applyFill="1" applyBorder="1" applyAlignment="1">
      <alignment horizontal="right" vertical="center"/>
    </xf>
    <xf numFmtId="0" fontId="13" fillId="0" borderId="35" xfId="0" applyNumberFormat="1" applyFont="1" applyFill="1" applyBorder="1" applyAlignment="1">
      <alignment horizontal="right" vertical="center"/>
    </xf>
    <xf numFmtId="0" fontId="13" fillId="0" borderId="29" xfId="0" applyNumberFormat="1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>
      <alignment horizontal="right" vertical="center"/>
    </xf>
    <xf numFmtId="0" fontId="13" fillId="0" borderId="47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28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4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 vertical="center"/>
    </xf>
    <xf numFmtId="0" fontId="13" fillId="0" borderId="49" xfId="0" applyNumberFormat="1" applyFont="1" applyFill="1" applyBorder="1" applyAlignment="1">
      <alignment horizontal="right" vertical="center"/>
    </xf>
    <xf numFmtId="0" fontId="13" fillId="0" borderId="37" xfId="0" applyNumberFormat="1" applyFont="1" applyFill="1" applyBorder="1" applyAlignment="1">
      <alignment horizontal="right" vertical="center"/>
    </xf>
    <xf numFmtId="0" fontId="13" fillId="0" borderId="50" xfId="0" applyNumberFormat="1" applyFont="1" applyFill="1" applyBorder="1" applyAlignment="1">
      <alignment horizontal="right" vertical="center"/>
    </xf>
    <xf numFmtId="0" fontId="13" fillId="0" borderId="51" xfId="0" applyNumberFormat="1" applyFont="1" applyFill="1" applyBorder="1" applyAlignment="1">
      <alignment horizontal="right" vertical="center"/>
    </xf>
    <xf numFmtId="0" fontId="13" fillId="0" borderId="52" xfId="0" applyNumberFormat="1" applyFont="1" applyFill="1" applyBorder="1" applyAlignment="1">
      <alignment horizontal="right" vertical="center"/>
    </xf>
    <xf numFmtId="0" fontId="13" fillId="0" borderId="53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right" vertical="center"/>
    </xf>
    <xf numFmtId="0" fontId="13" fillId="0" borderId="55" xfId="0" applyNumberFormat="1" applyFont="1" applyFill="1" applyBorder="1" applyAlignment="1">
      <alignment horizontal="right" vertical="center"/>
    </xf>
    <xf numFmtId="0" fontId="13" fillId="0" borderId="56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13" fillId="0" borderId="36" xfId="0" applyNumberFormat="1" applyFont="1" applyFill="1" applyBorder="1" applyAlignment="1">
      <alignment horizontal="right" vertical="center"/>
    </xf>
    <xf numFmtId="0" fontId="13" fillId="0" borderId="57" xfId="0" applyNumberFormat="1" applyFont="1" applyFill="1" applyBorder="1" applyAlignment="1">
      <alignment horizontal="right" vertical="center"/>
    </xf>
    <xf numFmtId="0" fontId="13" fillId="0" borderId="32" xfId="0" applyNumberFormat="1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vertical="center"/>
    </xf>
    <xf numFmtId="0" fontId="13" fillId="33" borderId="30" xfId="0" applyNumberFormat="1" applyFont="1" applyFill="1" applyBorder="1" applyAlignment="1">
      <alignment horizontal="right" vertical="center"/>
    </xf>
    <xf numFmtId="0" fontId="13" fillId="33" borderId="36" xfId="0" applyNumberFormat="1" applyFont="1" applyFill="1" applyBorder="1" applyAlignment="1">
      <alignment horizontal="right" vertical="center"/>
    </xf>
    <xf numFmtId="0" fontId="13" fillId="33" borderId="57" xfId="0" applyNumberFormat="1" applyFont="1" applyFill="1" applyBorder="1" applyAlignment="1">
      <alignment horizontal="right" vertical="center"/>
    </xf>
    <xf numFmtId="0" fontId="13" fillId="33" borderId="32" xfId="0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9" fillId="0" borderId="61" xfId="0" applyFont="1" applyFill="1" applyBorder="1" applyAlignment="1">
      <alignment horizontal="left" vertical="center" shrinkToFit="1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20" fontId="13" fillId="0" borderId="30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20" fontId="13" fillId="0" borderId="32" xfId="0" applyNumberFormat="1" applyFont="1" applyFill="1" applyBorder="1" applyAlignment="1">
      <alignment horizontal="left" vertical="center"/>
    </xf>
    <xf numFmtId="20" fontId="13" fillId="0" borderId="17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0" fontId="13" fillId="0" borderId="16" xfId="0" applyNumberFormat="1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7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75" xfId="0" applyNumberFormat="1" applyFont="1" applyFill="1" applyBorder="1" applyAlignment="1">
      <alignment horizontal="righ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 textRotation="255"/>
    </xf>
    <xf numFmtId="0" fontId="2" fillId="0" borderId="29" xfId="0" applyFont="1" applyFill="1" applyBorder="1" applyAlignment="1">
      <alignment horizontal="right" vertical="center" textRotation="255"/>
    </xf>
    <xf numFmtId="0" fontId="2" fillId="0" borderId="78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textRotation="255"/>
    </xf>
    <xf numFmtId="0" fontId="9" fillId="0" borderId="18" xfId="0" applyFont="1" applyFill="1" applyBorder="1" applyAlignment="1">
      <alignment horizontal="left" vertical="center" textRotation="255"/>
    </xf>
    <xf numFmtId="179" fontId="2" fillId="0" borderId="63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textRotation="255"/>
    </xf>
    <xf numFmtId="0" fontId="2" fillId="0" borderId="81" xfId="0" applyFont="1" applyFill="1" applyBorder="1" applyAlignment="1">
      <alignment horizontal="center" vertical="center" textRotation="255"/>
    </xf>
    <xf numFmtId="0" fontId="2" fillId="0" borderId="82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7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20" fontId="2" fillId="0" borderId="5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20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20" fontId="2" fillId="0" borderId="54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9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71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70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75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4" fontId="2" fillId="0" borderId="110" xfId="0" applyNumberFormat="1" applyFont="1" applyFill="1" applyBorder="1" applyAlignment="1">
      <alignment horizontal="right" vertical="center"/>
    </xf>
    <xf numFmtId="4" fontId="2" fillId="0" borderId="96" xfId="0" applyNumberFormat="1" applyFont="1" applyFill="1" applyBorder="1" applyAlignment="1">
      <alignment horizontal="right" vertical="center"/>
    </xf>
    <xf numFmtId="4" fontId="2" fillId="0" borderId="111" xfId="0" applyNumberFormat="1" applyFont="1" applyFill="1" applyBorder="1" applyAlignment="1">
      <alignment horizontal="right" vertical="center"/>
    </xf>
    <xf numFmtId="4" fontId="2" fillId="0" borderId="112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0" borderId="109" xfId="0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71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66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20" fontId="2" fillId="0" borderId="65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20" fontId="2" fillId="0" borderId="31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7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20" fontId="13" fillId="0" borderId="28" xfId="0" applyNumberFormat="1" applyFont="1" applyFill="1" applyBorder="1" applyAlignment="1">
      <alignment horizontal="left" vertical="center"/>
    </xf>
    <xf numFmtId="20" fontId="13" fillId="0" borderId="27" xfId="0" applyNumberFormat="1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3" fillId="0" borderId="118" xfId="0" applyNumberFormat="1" applyFont="1" applyFill="1" applyBorder="1" applyAlignment="1">
      <alignment horizontal="center" vertical="center" shrinkToFit="1"/>
    </xf>
    <xf numFmtId="0" fontId="13" fillId="0" borderId="109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58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left" vertical="center" shrinkToFit="1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left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left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12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34" xfId="0" applyFont="1" applyFill="1" applyBorder="1" applyAlignment="1" quotePrefix="1">
      <alignment horizontal="left" vertical="center"/>
    </xf>
    <xf numFmtId="178" fontId="2" fillId="0" borderId="34" xfId="0" applyNumberFormat="1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22" xfId="0" applyFont="1" applyFill="1" applyBorder="1" applyAlignment="1" quotePrefix="1">
      <alignment horizontal="left" vertical="center"/>
    </xf>
    <xf numFmtId="178" fontId="2" fillId="0" borderId="2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5" xfId="0" applyFont="1" applyFill="1" applyBorder="1" applyAlignment="1">
      <alignment vertical="center"/>
    </xf>
    <xf numFmtId="0" fontId="0" fillId="0" borderId="67" xfId="0" applyFont="1" applyFill="1" applyBorder="1" applyAlignment="1">
      <alignment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49" fontId="0" fillId="0" borderId="0" xfId="0" applyNumberFormat="1" applyFont="1" applyFill="1" applyAlignment="1" quotePrefix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4"/>
  <sheetViews>
    <sheetView showGridLines="0" showZeros="0" tabSelected="1" zoomScale="115" zoomScaleNormal="115" zoomScalePageLayoutView="0" workbookViewId="0" topLeftCell="A1">
      <selection activeCell="A1" sqref="A1:IV16384"/>
    </sheetView>
  </sheetViews>
  <sheetFormatPr defaultColWidth="9.00390625" defaultRowHeight="13.5"/>
  <cols>
    <col min="1" max="1" width="2.625" style="59" customWidth="1"/>
    <col min="2" max="2" width="3.625" style="58" customWidth="1"/>
    <col min="3" max="7" width="2.875" style="58" customWidth="1"/>
    <col min="8" max="8" width="4.625" style="58" customWidth="1"/>
    <col min="9" max="9" width="2.875" style="58" customWidth="1"/>
    <col min="10" max="59" width="2.625" style="58" customWidth="1"/>
    <col min="60" max="16384" width="9.00390625" style="58" customWidth="1"/>
  </cols>
  <sheetData>
    <row r="1" ht="13.5" customHeight="1">
      <c r="A1" s="88" t="s">
        <v>185</v>
      </c>
    </row>
    <row r="2" spans="1:35" ht="19.5" customHeight="1">
      <c r="A2" s="546" t="s">
        <v>80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</row>
    <row r="3" spans="1:35" ht="17.25" customHeight="1">
      <c r="A3" s="547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</row>
    <row r="4" spans="1:11" ht="18.75" customHeight="1">
      <c r="A4" s="548" t="s">
        <v>81</v>
      </c>
      <c r="B4" s="58" t="s">
        <v>125</v>
      </c>
      <c r="K4" s="58" t="s">
        <v>251</v>
      </c>
    </row>
    <row r="5" spans="2:35" ht="16.5" customHeight="1">
      <c r="B5" s="241" t="s">
        <v>144</v>
      </c>
      <c r="C5" s="267"/>
      <c r="D5" s="267"/>
      <c r="E5" s="267"/>
      <c r="F5" s="267"/>
      <c r="G5" s="267"/>
      <c r="H5" s="267"/>
      <c r="I5" s="242"/>
      <c r="K5" s="270" t="s">
        <v>83</v>
      </c>
      <c r="L5" s="241" t="s">
        <v>89</v>
      </c>
      <c r="M5" s="267"/>
      <c r="N5" s="242"/>
      <c r="O5" s="241" t="s">
        <v>84</v>
      </c>
      <c r="P5" s="267"/>
      <c r="Q5" s="242"/>
      <c r="R5" s="241" t="s">
        <v>86</v>
      </c>
      <c r="S5" s="267"/>
      <c r="T5" s="242"/>
      <c r="U5" s="241" t="s">
        <v>87</v>
      </c>
      <c r="V5" s="267"/>
      <c r="W5" s="242"/>
      <c r="X5" s="241" t="s">
        <v>88</v>
      </c>
      <c r="Y5" s="267"/>
      <c r="Z5" s="242"/>
      <c r="AA5" s="241" t="s">
        <v>103</v>
      </c>
      <c r="AB5" s="267"/>
      <c r="AC5" s="242"/>
      <c r="AD5" s="241" t="s">
        <v>126</v>
      </c>
      <c r="AE5" s="267"/>
      <c r="AF5" s="242"/>
      <c r="AG5" s="241" t="s">
        <v>85</v>
      </c>
      <c r="AH5" s="267"/>
      <c r="AI5" s="242"/>
    </row>
    <row r="6" spans="2:35" ht="13.5" customHeight="1">
      <c r="B6" s="193"/>
      <c r="C6" s="194"/>
      <c r="D6" s="194"/>
      <c r="E6" s="194"/>
      <c r="F6" s="194"/>
      <c r="G6" s="194"/>
      <c r="H6" s="194"/>
      <c r="I6" s="195"/>
      <c r="K6" s="271"/>
      <c r="L6" s="193"/>
      <c r="M6" s="194"/>
      <c r="N6" s="195"/>
      <c r="O6" s="269"/>
      <c r="P6" s="470"/>
      <c r="Q6" s="471"/>
      <c r="R6" s="269"/>
      <c r="S6" s="470"/>
      <c r="T6" s="471"/>
      <c r="U6" s="269"/>
      <c r="V6" s="470"/>
      <c r="W6" s="471"/>
      <c r="X6" s="269">
        <v>0</v>
      </c>
      <c r="Y6" s="470"/>
      <c r="Z6" s="471"/>
      <c r="AA6" s="269">
        <v>0</v>
      </c>
      <c r="AB6" s="470"/>
      <c r="AC6" s="471"/>
      <c r="AD6" s="269">
        <v>0</v>
      </c>
      <c r="AE6" s="470"/>
      <c r="AF6" s="471"/>
      <c r="AG6" s="269">
        <v>0</v>
      </c>
      <c r="AH6" s="470"/>
      <c r="AI6" s="471"/>
    </row>
    <row r="7" spans="2:35" ht="13.5" customHeight="1">
      <c r="B7" s="391"/>
      <c r="C7" s="392"/>
      <c r="D7" s="392"/>
      <c r="E7" s="392"/>
      <c r="F7" s="392"/>
      <c r="G7" s="392"/>
      <c r="H7" s="392"/>
      <c r="I7" s="393"/>
      <c r="K7" s="271"/>
      <c r="L7" s="273" t="s">
        <v>102</v>
      </c>
      <c r="M7" s="274"/>
      <c r="N7" s="275"/>
      <c r="O7" s="273">
        <v>0</v>
      </c>
      <c r="P7" s="274"/>
      <c r="Q7" s="275"/>
      <c r="R7" s="273">
        <v>0</v>
      </c>
      <c r="S7" s="274"/>
      <c r="T7" s="275"/>
      <c r="U7" s="273">
        <v>0</v>
      </c>
      <c r="V7" s="274"/>
      <c r="W7" s="275"/>
      <c r="X7" s="273">
        <v>0</v>
      </c>
      <c r="Y7" s="274"/>
      <c r="Z7" s="275"/>
      <c r="AA7" s="273">
        <v>0</v>
      </c>
      <c r="AB7" s="274"/>
      <c r="AC7" s="275"/>
      <c r="AD7" s="273">
        <v>0</v>
      </c>
      <c r="AE7" s="274"/>
      <c r="AF7" s="275"/>
      <c r="AG7" s="273">
        <f>SUM(O7:AF7)</f>
        <v>0</v>
      </c>
      <c r="AH7" s="274"/>
      <c r="AI7" s="275"/>
    </row>
    <row r="8" spans="2:35" ht="13.5" customHeight="1">
      <c r="B8" s="391"/>
      <c r="C8" s="392"/>
      <c r="D8" s="392"/>
      <c r="E8" s="392"/>
      <c r="F8" s="392"/>
      <c r="G8" s="392"/>
      <c r="H8" s="392"/>
      <c r="I8" s="393"/>
      <c r="K8" s="271"/>
      <c r="L8" s="294"/>
      <c r="M8" s="258"/>
      <c r="N8" s="295"/>
      <c r="O8" s="269"/>
      <c r="P8" s="470"/>
      <c r="Q8" s="471"/>
      <c r="R8" s="269"/>
      <c r="S8" s="470"/>
      <c r="T8" s="471"/>
      <c r="U8" s="269"/>
      <c r="V8" s="470"/>
      <c r="W8" s="471"/>
      <c r="X8" s="269">
        <v>0</v>
      </c>
      <c r="Y8" s="470"/>
      <c r="Z8" s="471"/>
      <c r="AA8" s="269">
        <v>0</v>
      </c>
      <c r="AB8" s="470"/>
      <c r="AC8" s="471"/>
      <c r="AD8" s="269">
        <v>0</v>
      </c>
      <c r="AE8" s="470"/>
      <c r="AF8" s="471"/>
      <c r="AG8" s="269">
        <v>0</v>
      </c>
      <c r="AH8" s="470"/>
      <c r="AI8" s="471"/>
    </row>
    <row r="9" spans="2:35" ht="13.5" customHeight="1">
      <c r="B9" s="273"/>
      <c r="C9" s="274"/>
      <c r="D9" s="274"/>
      <c r="E9" s="274"/>
      <c r="F9" s="274"/>
      <c r="G9" s="274"/>
      <c r="H9" s="274"/>
      <c r="I9" s="275"/>
      <c r="K9" s="272"/>
      <c r="L9" s="291" t="s">
        <v>210</v>
      </c>
      <c r="M9" s="292"/>
      <c r="N9" s="293"/>
      <c r="O9" s="273">
        <v>0</v>
      </c>
      <c r="P9" s="274"/>
      <c r="Q9" s="275"/>
      <c r="R9" s="273">
        <v>0</v>
      </c>
      <c r="S9" s="274"/>
      <c r="T9" s="275"/>
      <c r="U9" s="273">
        <v>0</v>
      </c>
      <c r="V9" s="274"/>
      <c r="W9" s="275"/>
      <c r="X9" s="273">
        <v>0</v>
      </c>
      <c r="Y9" s="274"/>
      <c r="Z9" s="275"/>
      <c r="AA9" s="273">
        <v>0</v>
      </c>
      <c r="AB9" s="274"/>
      <c r="AC9" s="275"/>
      <c r="AD9" s="273">
        <v>0</v>
      </c>
      <c r="AE9" s="274"/>
      <c r="AF9" s="275"/>
      <c r="AG9" s="273">
        <f>SUM(O9:AF9)</f>
        <v>0</v>
      </c>
      <c r="AH9" s="274"/>
      <c r="AI9" s="275"/>
    </row>
    <row r="10" spans="11:14" ht="12" customHeight="1">
      <c r="K10" s="86"/>
      <c r="L10" s="192" t="s">
        <v>202</v>
      </c>
      <c r="M10" s="87"/>
      <c r="N10" s="87"/>
    </row>
    <row r="11" spans="11:14" ht="12" customHeight="1">
      <c r="K11" s="86"/>
      <c r="L11" s="472"/>
      <c r="M11" s="87"/>
      <c r="N11" s="87"/>
    </row>
    <row r="12" spans="1:2" ht="18" customHeight="1">
      <c r="A12" s="548" t="s">
        <v>82</v>
      </c>
      <c r="B12" s="58" t="s">
        <v>4</v>
      </c>
    </row>
    <row r="13" spans="1:2" ht="12">
      <c r="A13" s="548"/>
      <c r="B13" s="85" t="s">
        <v>145</v>
      </c>
    </row>
    <row r="14" spans="1:2" ht="19.5" customHeight="1">
      <c r="A14" s="548"/>
      <c r="B14" s="58" t="s">
        <v>79</v>
      </c>
    </row>
    <row r="15" spans="2:35" ht="21.75" customHeight="1">
      <c r="B15" s="241" t="s">
        <v>11</v>
      </c>
      <c r="C15" s="267"/>
      <c r="D15" s="267"/>
      <c r="E15" s="242"/>
      <c r="F15" s="241" t="s">
        <v>12</v>
      </c>
      <c r="G15" s="267"/>
      <c r="H15" s="267"/>
      <c r="I15" s="267"/>
      <c r="J15" s="242"/>
      <c r="K15" s="241" t="s">
        <v>35</v>
      </c>
      <c r="L15" s="267"/>
      <c r="M15" s="267"/>
      <c r="N15" s="267"/>
      <c r="O15" s="267"/>
      <c r="P15" s="267"/>
      <c r="Q15" s="267"/>
      <c r="R15" s="267"/>
      <c r="S15" s="267"/>
      <c r="T15" s="267"/>
      <c r="U15" s="242"/>
      <c r="V15" s="241" t="s">
        <v>15</v>
      </c>
      <c r="W15" s="242"/>
      <c r="Y15" s="241" t="s">
        <v>11</v>
      </c>
      <c r="Z15" s="267"/>
      <c r="AA15" s="267"/>
      <c r="AB15" s="267"/>
      <c r="AC15" s="267"/>
      <c r="AD15" s="242"/>
      <c r="AE15" s="241" t="s">
        <v>12</v>
      </c>
      <c r="AF15" s="267"/>
      <c r="AG15" s="267"/>
      <c r="AH15" s="267"/>
      <c r="AI15" s="242"/>
    </row>
    <row r="16" spans="2:35" ht="21.75" customHeight="1">
      <c r="B16" s="44" t="s">
        <v>16</v>
      </c>
      <c r="C16" s="16"/>
      <c r="D16" s="16"/>
      <c r="E16" s="16"/>
      <c r="F16" s="359">
        <v>0</v>
      </c>
      <c r="G16" s="360"/>
      <c r="H16" s="360"/>
      <c r="I16" s="361"/>
      <c r="J16" s="69" t="s">
        <v>13</v>
      </c>
      <c r="K16" s="265">
        <v>3.3</v>
      </c>
      <c r="L16" s="261"/>
      <c r="M16" s="63" t="s">
        <v>13</v>
      </c>
      <c r="N16" s="49" t="s">
        <v>14</v>
      </c>
      <c r="O16" s="261">
        <v>0</v>
      </c>
      <c r="P16" s="261"/>
      <c r="Q16" s="49" t="s">
        <v>142</v>
      </c>
      <c r="R16" s="49" t="s">
        <v>47</v>
      </c>
      <c r="S16" s="260">
        <f aca="true" t="shared" si="0" ref="S16:S22">K16*O16</f>
        <v>0</v>
      </c>
      <c r="T16" s="260"/>
      <c r="U16" s="63" t="s">
        <v>48</v>
      </c>
      <c r="V16" s="268"/>
      <c r="W16" s="473"/>
      <c r="Y16" s="35" t="s">
        <v>7</v>
      </c>
      <c r="Z16" s="36"/>
      <c r="AA16" s="36"/>
      <c r="AB16" s="36"/>
      <c r="AC16" s="36"/>
      <c r="AD16" s="36"/>
      <c r="AE16" s="368">
        <v>0</v>
      </c>
      <c r="AF16" s="371"/>
      <c r="AG16" s="371"/>
      <c r="AH16" s="372"/>
      <c r="AI16" s="26" t="s">
        <v>48</v>
      </c>
    </row>
    <row r="17" spans="2:35" ht="21.75" customHeight="1">
      <c r="B17" s="48" t="s">
        <v>17</v>
      </c>
      <c r="C17" s="45"/>
      <c r="D17" s="45"/>
      <c r="E17" s="45"/>
      <c r="F17" s="362">
        <v>0</v>
      </c>
      <c r="G17" s="363"/>
      <c r="H17" s="363"/>
      <c r="I17" s="364"/>
      <c r="J17" s="23" t="s">
        <v>48</v>
      </c>
      <c r="K17" s="255">
        <v>3.3</v>
      </c>
      <c r="L17" s="256"/>
      <c r="M17" s="24" t="s">
        <v>48</v>
      </c>
      <c r="N17" s="25" t="s">
        <v>49</v>
      </c>
      <c r="O17" s="256">
        <v>0</v>
      </c>
      <c r="P17" s="256"/>
      <c r="Q17" s="25" t="s">
        <v>142</v>
      </c>
      <c r="R17" s="25" t="s">
        <v>47</v>
      </c>
      <c r="S17" s="253">
        <f t="shared" si="0"/>
        <v>0</v>
      </c>
      <c r="T17" s="253"/>
      <c r="U17" s="24" t="s">
        <v>48</v>
      </c>
      <c r="V17" s="243"/>
      <c r="W17" s="474"/>
      <c r="Y17" s="44" t="s">
        <v>8</v>
      </c>
      <c r="Z17" s="16"/>
      <c r="AA17" s="16"/>
      <c r="AB17" s="16"/>
      <c r="AC17" s="16"/>
      <c r="AD17" s="16"/>
      <c r="AE17" s="379">
        <v>0</v>
      </c>
      <c r="AF17" s="380"/>
      <c r="AG17" s="380"/>
      <c r="AH17" s="381"/>
      <c r="AI17" s="22" t="s">
        <v>48</v>
      </c>
    </row>
    <row r="18" spans="2:35" ht="21.75" customHeight="1">
      <c r="B18" s="35" t="s">
        <v>6</v>
      </c>
      <c r="C18" s="36"/>
      <c r="D18" s="36"/>
      <c r="E18" s="36"/>
      <c r="F18" s="359">
        <f>F16+F17</f>
        <v>0</v>
      </c>
      <c r="G18" s="360"/>
      <c r="H18" s="360"/>
      <c r="I18" s="361"/>
      <c r="J18" s="26" t="s">
        <v>48</v>
      </c>
      <c r="K18" s="255">
        <v>3.3</v>
      </c>
      <c r="L18" s="256"/>
      <c r="M18" s="24" t="s">
        <v>48</v>
      </c>
      <c r="N18" s="25" t="s">
        <v>49</v>
      </c>
      <c r="O18" s="256">
        <f>IF(O7&gt;O9,O7,O9)+IF(R7&gt;R9,R7,)</f>
        <v>0</v>
      </c>
      <c r="P18" s="256"/>
      <c r="Q18" s="25" t="s">
        <v>142</v>
      </c>
      <c r="R18" s="25" t="s">
        <v>47</v>
      </c>
      <c r="S18" s="253">
        <f t="shared" si="0"/>
        <v>0</v>
      </c>
      <c r="T18" s="253"/>
      <c r="U18" s="24" t="s">
        <v>48</v>
      </c>
      <c r="V18" s="241"/>
      <c r="W18" s="475"/>
      <c r="Y18" s="48" t="s">
        <v>20</v>
      </c>
      <c r="Z18" s="45"/>
      <c r="AA18" s="45"/>
      <c r="AB18" s="45"/>
      <c r="AC18" s="45"/>
      <c r="AD18" s="45"/>
      <c r="AE18" s="382">
        <v>0</v>
      </c>
      <c r="AF18" s="383"/>
      <c r="AG18" s="383"/>
      <c r="AH18" s="384"/>
      <c r="AI18" s="23" t="s">
        <v>50</v>
      </c>
    </row>
    <row r="19" spans="2:35" ht="21.75" customHeight="1">
      <c r="B19" s="311" t="s">
        <v>18</v>
      </c>
      <c r="C19" s="44" t="s">
        <v>37</v>
      </c>
      <c r="D19" s="16"/>
      <c r="E19" s="16"/>
      <c r="F19" s="359">
        <v>0</v>
      </c>
      <c r="G19" s="360"/>
      <c r="H19" s="360"/>
      <c r="I19" s="361"/>
      <c r="J19" s="69" t="s">
        <v>13</v>
      </c>
      <c r="K19" s="265">
        <v>1.98</v>
      </c>
      <c r="L19" s="261"/>
      <c r="M19" s="63" t="s">
        <v>13</v>
      </c>
      <c r="N19" s="49" t="s">
        <v>14</v>
      </c>
      <c r="O19" s="261">
        <f>IF(U7&gt;U9,U7,U9)</f>
        <v>0</v>
      </c>
      <c r="P19" s="261"/>
      <c r="Q19" s="49" t="s">
        <v>142</v>
      </c>
      <c r="R19" s="49" t="s">
        <v>47</v>
      </c>
      <c r="S19" s="260">
        <f t="shared" si="0"/>
        <v>0</v>
      </c>
      <c r="T19" s="260"/>
      <c r="U19" s="63" t="s">
        <v>48</v>
      </c>
      <c r="V19" s="281"/>
      <c r="W19" s="282"/>
      <c r="Y19" s="35" t="s">
        <v>9</v>
      </c>
      <c r="Z19" s="36"/>
      <c r="AA19" s="36"/>
      <c r="AB19" s="36"/>
      <c r="AC19" s="36"/>
      <c r="AD19" s="36"/>
      <c r="AE19" s="278">
        <v>0</v>
      </c>
      <c r="AF19" s="279"/>
      <c r="AG19" s="279"/>
      <c r="AH19" s="280"/>
      <c r="AI19" s="26" t="s">
        <v>48</v>
      </c>
    </row>
    <row r="20" spans="2:35" ht="21.75" customHeight="1">
      <c r="B20" s="312"/>
      <c r="C20" s="70" t="s">
        <v>1</v>
      </c>
      <c r="D20" s="71"/>
      <c r="E20" s="71"/>
      <c r="F20" s="365">
        <v>0</v>
      </c>
      <c r="G20" s="366"/>
      <c r="H20" s="366"/>
      <c r="I20" s="367"/>
      <c r="J20" s="28" t="s">
        <v>13</v>
      </c>
      <c r="K20" s="266">
        <v>1.98</v>
      </c>
      <c r="L20" s="264"/>
      <c r="M20" s="73" t="s">
        <v>13</v>
      </c>
      <c r="N20" s="74" t="s">
        <v>14</v>
      </c>
      <c r="O20" s="264">
        <f>IF((X6+X7)&gt;(X8+X9),(X6+X7),(X8+X9))</f>
        <v>0</v>
      </c>
      <c r="P20" s="264"/>
      <c r="Q20" s="74" t="s">
        <v>142</v>
      </c>
      <c r="R20" s="74" t="s">
        <v>47</v>
      </c>
      <c r="S20" s="262">
        <f t="shared" si="0"/>
        <v>0</v>
      </c>
      <c r="T20" s="262"/>
      <c r="U20" s="73" t="s">
        <v>48</v>
      </c>
      <c r="V20" s="276"/>
      <c r="W20" s="277"/>
      <c r="Y20" s="311" t="s">
        <v>10</v>
      </c>
      <c r="Z20" s="44" t="s">
        <v>104</v>
      </c>
      <c r="AA20" s="16"/>
      <c r="AB20" s="16"/>
      <c r="AC20" s="16"/>
      <c r="AD20" s="16"/>
      <c r="AE20" s="379">
        <v>0</v>
      </c>
      <c r="AF20" s="380"/>
      <c r="AG20" s="380"/>
      <c r="AH20" s="381"/>
      <c r="AI20" s="69" t="s">
        <v>48</v>
      </c>
    </row>
    <row r="21" spans="2:35" ht="21.75" customHeight="1">
      <c r="B21" s="312"/>
      <c r="C21" s="70" t="s">
        <v>51</v>
      </c>
      <c r="D21" s="71"/>
      <c r="E21" s="71"/>
      <c r="F21" s="365">
        <v>0</v>
      </c>
      <c r="G21" s="366"/>
      <c r="H21" s="366"/>
      <c r="I21" s="367"/>
      <c r="J21" s="28" t="s">
        <v>13</v>
      </c>
      <c r="K21" s="266">
        <v>1.98</v>
      </c>
      <c r="L21" s="264"/>
      <c r="M21" s="73" t="s">
        <v>13</v>
      </c>
      <c r="N21" s="74" t="s">
        <v>14</v>
      </c>
      <c r="O21" s="264">
        <f>IF((AA6+AA7)&gt;(AA8+AA9),(AA6+AA7),(AA8+AA9))</f>
        <v>0</v>
      </c>
      <c r="P21" s="264"/>
      <c r="Q21" s="74" t="s">
        <v>142</v>
      </c>
      <c r="R21" s="74" t="s">
        <v>47</v>
      </c>
      <c r="S21" s="262">
        <f t="shared" si="0"/>
        <v>0</v>
      </c>
      <c r="T21" s="262"/>
      <c r="U21" s="73" t="s">
        <v>48</v>
      </c>
      <c r="V21" s="276"/>
      <c r="W21" s="277"/>
      <c r="Y21" s="312"/>
      <c r="Z21" s="70"/>
      <c r="AA21" s="72"/>
      <c r="AB21" s="72"/>
      <c r="AC21" s="72"/>
      <c r="AD21" s="72"/>
      <c r="AE21" s="385"/>
      <c r="AF21" s="386"/>
      <c r="AG21" s="386"/>
      <c r="AH21" s="387"/>
      <c r="AI21" s="28" t="s">
        <v>48</v>
      </c>
    </row>
    <row r="22" spans="2:35" ht="21.75" customHeight="1">
      <c r="B22" s="312"/>
      <c r="C22" s="48" t="s">
        <v>52</v>
      </c>
      <c r="D22" s="57"/>
      <c r="E22" s="57"/>
      <c r="F22" s="362">
        <v>0</v>
      </c>
      <c r="G22" s="363"/>
      <c r="H22" s="363"/>
      <c r="I22" s="364"/>
      <c r="J22" s="23" t="s">
        <v>13</v>
      </c>
      <c r="K22" s="255">
        <v>1.98</v>
      </c>
      <c r="L22" s="256"/>
      <c r="M22" s="24" t="s">
        <v>13</v>
      </c>
      <c r="N22" s="25" t="s">
        <v>14</v>
      </c>
      <c r="O22" s="256">
        <f>IF((AD6+AD7)&gt;(AD8+AD9),(AD6+AD7),(AD8+AD9))</f>
        <v>0</v>
      </c>
      <c r="P22" s="256"/>
      <c r="Q22" s="25" t="s">
        <v>142</v>
      </c>
      <c r="R22" s="25" t="s">
        <v>47</v>
      </c>
      <c r="S22" s="253">
        <f t="shared" si="0"/>
        <v>0</v>
      </c>
      <c r="T22" s="253"/>
      <c r="U22" s="24" t="s">
        <v>48</v>
      </c>
      <c r="V22" s="321"/>
      <c r="W22" s="322"/>
      <c r="Y22" s="312"/>
      <c r="Z22" s="70"/>
      <c r="AA22" s="72"/>
      <c r="AB22" s="72"/>
      <c r="AC22" s="72"/>
      <c r="AD22" s="72"/>
      <c r="AE22" s="385"/>
      <c r="AF22" s="386"/>
      <c r="AG22" s="386"/>
      <c r="AH22" s="387"/>
      <c r="AI22" s="28" t="s">
        <v>48</v>
      </c>
    </row>
    <row r="23" spans="2:35" ht="21.75" customHeight="1">
      <c r="B23" s="313"/>
      <c r="C23" s="36" t="s">
        <v>53</v>
      </c>
      <c r="D23" s="21"/>
      <c r="E23" s="21"/>
      <c r="F23" s="368">
        <f>SUM(F19,F20,F21,F22)</f>
        <v>0</v>
      </c>
      <c r="G23" s="369"/>
      <c r="H23" s="369"/>
      <c r="I23" s="370"/>
      <c r="J23" s="26" t="s">
        <v>13</v>
      </c>
      <c r="K23" s="190"/>
      <c r="L23" s="191"/>
      <c r="M23" s="196"/>
      <c r="N23" s="191"/>
      <c r="O23" s="191"/>
      <c r="P23" s="191"/>
      <c r="Q23" s="191"/>
      <c r="R23" s="191"/>
      <c r="S23" s="258"/>
      <c r="T23" s="258"/>
      <c r="U23" s="197"/>
      <c r="V23" s="323"/>
      <c r="W23" s="324"/>
      <c r="Y23" s="312"/>
      <c r="Z23" s="48" t="s">
        <v>10</v>
      </c>
      <c r="AA23" s="45"/>
      <c r="AB23" s="45"/>
      <c r="AC23" s="45"/>
      <c r="AD23" s="45"/>
      <c r="AE23" s="362">
        <v>0</v>
      </c>
      <c r="AF23" s="363"/>
      <c r="AG23" s="363"/>
      <c r="AH23" s="364"/>
      <c r="AI23" s="23" t="s">
        <v>48</v>
      </c>
    </row>
    <row r="24" spans="2:35" ht="21.75" customHeight="1" thickBot="1">
      <c r="B24" s="35" t="s">
        <v>19</v>
      </c>
      <c r="C24" s="36"/>
      <c r="D24" s="36"/>
      <c r="E24" s="36"/>
      <c r="F24" s="368">
        <v>0</v>
      </c>
      <c r="G24" s="369"/>
      <c r="H24" s="369"/>
      <c r="I24" s="370"/>
      <c r="J24" s="30" t="s">
        <v>48</v>
      </c>
      <c r="K24" s="263">
        <v>1.98</v>
      </c>
      <c r="L24" s="257"/>
      <c r="M24" s="31" t="s">
        <v>48</v>
      </c>
      <c r="N24" s="52" t="s">
        <v>49</v>
      </c>
      <c r="O24" s="257">
        <f>SUM(O19:P22)</f>
        <v>0</v>
      </c>
      <c r="P24" s="257"/>
      <c r="Q24" s="52" t="s">
        <v>142</v>
      </c>
      <c r="R24" s="52" t="s">
        <v>47</v>
      </c>
      <c r="S24" s="259">
        <f>K24*O24</f>
        <v>0</v>
      </c>
      <c r="T24" s="259"/>
      <c r="U24" s="198" t="s">
        <v>48</v>
      </c>
      <c r="V24" s="273"/>
      <c r="W24" s="275"/>
      <c r="Y24" s="90" t="s">
        <v>54</v>
      </c>
      <c r="Z24" s="91"/>
      <c r="AA24" s="91"/>
      <c r="AB24" s="91"/>
      <c r="AC24" s="91"/>
      <c r="AD24" s="91"/>
      <c r="AE24" s="373">
        <v>0</v>
      </c>
      <c r="AF24" s="374"/>
      <c r="AG24" s="374"/>
      <c r="AH24" s="375"/>
      <c r="AI24" s="92" t="s">
        <v>48</v>
      </c>
    </row>
    <row r="25" spans="2:35" ht="21.75" customHeight="1" thickTop="1">
      <c r="B25" s="62" t="s">
        <v>227</v>
      </c>
      <c r="C25" s="36"/>
      <c r="D25" s="36"/>
      <c r="E25" s="37"/>
      <c r="F25" s="368">
        <v>0</v>
      </c>
      <c r="G25" s="369"/>
      <c r="H25" s="369"/>
      <c r="I25" s="370"/>
      <c r="J25" s="26" t="s">
        <v>48</v>
      </c>
      <c r="K25" s="68" t="s">
        <v>163</v>
      </c>
      <c r="L25" s="32"/>
      <c r="M25" s="32"/>
      <c r="N25" s="33"/>
      <c r="O25" s="32"/>
      <c r="P25" s="32"/>
      <c r="Q25" s="249">
        <v>0</v>
      </c>
      <c r="R25" s="249"/>
      <c r="S25" s="32" t="s">
        <v>164</v>
      </c>
      <c r="T25" s="32"/>
      <c r="U25" s="34"/>
      <c r="V25" s="241"/>
      <c r="W25" s="242"/>
      <c r="Y25" s="43" t="s">
        <v>107</v>
      </c>
      <c r="Z25" s="40"/>
      <c r="AA25" s="40"/>
      <c r="AB25" s="40"/>
      <c r="AC25" s="40"/>
      <c r="AD25" s="40"/>
      <c r="AE25" s="376">
        <f>SUM(F18,F2:F23,F24,F25,SUM(AE16:AH24))</f>
        <v>0</v>
      </c>
      <c r="AF25" s="377"/>
      <c r="AG25" s="377"/>
      <c r="AH25" s="378"/>
      <c r="AI25" s="30" t="s">
        <v>48</v>
      </c>
    </row>
    <row r="26" spans="2:35" ht="14.25" customHeight="1">
      <c r="B26" s="199" t="s">
        <v>189</v>
      </c>
      <c r="J26" s="59"/>
      <c r="K26" s="60"/>
      <c r="L26" s="60"/>
      <c r="M26" s="60"/>
      <c r="N26" s="29"/>
      <c r="O26" s="60"/>
      <c r="P26" s="60"/>
      <c r="Q26" s="29"/>
      <c r="R26" s="29"/>
      <c r="S26" s="60"/>
      <c r="T26" s="60"/>
      <c r="U26" s="60"/>
      <c r="V26" s="29"/>
      <c r="AI26" s="59"/>
    </row>
    <row r="27" spans="2:35" ht="7.5" customHeight="1">
      <c r="B27" s="199"/>
      <c r="J27" s="59"/>
      <c r="K27" s="60"/>
      <c r="L27" s="60"/>
      <c r="M27" s="60"/>
      <c r="N27" s="29"/>
      <c r="O27" s="60"/>
      <c r="P27" s="60"/>
      <c r="Q27" s="29"/>
      <c r="R27" s="29"/>
      <c r="S27" s="60"/>
      <c r="T27" s="60"/>
      <c r="U27" s="60"/>
      <c r="V27" s="29"/>
      <c r="AI27" s="59"/>
    </row>
    <row r="28" spans="2:35" ht="18" customHeight="1">
      <c r="B28" s="58" t="s">
        <v>105</v>
      </c>
      <c r="J28" s="59"/>
      <c r="K28" s="29"/>
      <c r="L28" s="29"/>
      <c r="M28" s="60"/>
      <c r="N28" s="29"/>
      <c r="O28" s="29"/>
      <c r="P28" s="29"/>
      <c r="Q28" s="29"/>
      <c r="R28" s="29"/>
      <c r="S28" s="29"/>
      <c r="T28" s="29"/>
      <c r="U28" s="60"/>
      <c r="V28" s="241" t="s">
        <v>15</v>
      </c>
      <c r="W28" s="242"/>
      <c r="AI28" s="59"/>
    </row>
    <row r="29" spans="2:35" ht="21.75" customHeight="1">
      <c r="B29" s="35" t="s">
        <v>106</v>
      </c>
      <c r="C29" s="36"/>
      <c r="D29" s="36"/>
      <c r="E29" s="36"/>
      <c r="F29" s="368">
        <v>0</v>
      </c>
      <c r="G29" s="369"/>
      <c r="H29" s="369"/>
      <c r="I29" s="370"/>
      <c r="J29" s="26" t="s">
        <v>48</v>
      </c>
      <c r="K29" s="248" t="s">
        <v>109</v>
      </c>
      <c r="L29" s="249"/>
      <c r="M29" s="249"/>
      <c r="N29" s="249"/>
      <c r="O29" s="249"/>
      <c r="P29" s="249"/>
      <c r="Q29" s="249"/>
      <c r="R29" s="249"/>
      <c r="S29" s="249"/>
      <c r="T29" s="249"/>
      <c r="U29" s="328"/>
      <c r="V29" s="246"/>
      <c r="W29" s="247"/>
      <c r="Y29" s="62" t="s">
        <v>123</v>
      </c>
      <c r="Z29" s="33"/>
      <c r="AA29" s="33"/>
      <c r="AB29" s="33"/>
      <c r="AC29" s="36"/>
      <c r="AD29" s="36"/>
      <c r="AE29" s="248"/>
      <c r="AF29" s="249"/>
      <c r="AG29" s="249"/>
      <c r="AH29" s="249"/>
      <c r="AI29" s="47" t="s">
        <v>55</v>
      </c>
    </row>
    <row r="30" spans="2:35" ht="21.75" customHeight="1">
      <c r="B30" s="35" t="s">
        <v>108</v>
      </c>
      <c r="C30" s="36"/>
      <c r="D30" s="36"/>
      <c r="E30" s="36"/>
      <c r="F30" s="368">
        <v>0</v>
      </c>
      <c r="G30" s="369"/>
      <c r="H30" s="369"/>
      <c r="I30" s="370"/>
      <c r="J30" s="26" t="s">
        <v>48</v>
      </c>
      <c r="K30" s="82"/>
      <c r="L30" s="32"/>
      <c r="M30" s="32"/>
      <c r="N30" s="33"/>
      <c r="O30" s="32"/>
      <c r="P30" s="32"/>
      <c r="Q30" s="33"/>
      <c r="R30" s="33"/>
      <c r="S30" s="32"/>
      <c r="T30" s="32"/>
      <c r="U30" s="34"/>
      <c r="V30" s="246"/>
      <c r="W30" s="247"/>
      <c r="Y30" s="248"/>
      <c r="Z30" s="249"/>
      <c r="AA30" s="249"/>
      <c r="AB30" s="249"/>
      <c r="AC30" s="249"/>
      <c r="AD30" s="328"/>
      <c r="AE30" s="248"/>
      <c r="AF30" s="249"/>
      <c r="AG30" s="249"/>
      <c r="AH30" s="249"/>
      <c r="AI30" s="47"/>
    </row>
    <row r="31" spans="2:35" ht="21.75" customHeight="1">
      <c r="B31" s="35" t="s">
        <v>221</v>
      </c>
      <c r="C31" s="36"/>
      <c r="D31" s="36"/>
      <c r="E31" s="36"/>
      <c r="F31" s="368">
        <v>0</v>
      </c>
      <c r="G31" s="369"/>
      <c r="H31" s="369"/>
      <c r="I31" s="370"/>
      <c r="J31" s="26" t="s">
        <v>48</v>
      </c>
      <c r="K31" s="248">
        <v>3.3</v>
      </c>
      <c r="L31" s="249"/>
      <c r="M31" s="32" t="s">
        <v>48</v>
      </c>
      <c r="N31" s="33" t="s">
        <v>49</v>
      </c>
      <c r="O31" s="249">
        <f>SUM(O19:P22)</f>
        <v>0</v>
      </c>
      <c r="P31" s="249"/>
      <c r="Q31" s="33" t="s">
        <v>142</v>
      </c>
      <c r="R31" s="33" t="s">
        <v>47</v>
      </c>
      <c r="S31" s="249">
        <f>K31*O31</f>
        <v>0</v>
      </c>
      <c r="T31" s="249"/>
      <c r="U31" s="34" t="s">
        <v>48</v>
      </c>
      <c r="V31" s="248"/>
      <c r="W31" s="328"/>
      <c r="Y31" s="248"/>
      <c r="Z31" s="249"/>
      <c r="AA31" s="249"/>
      <c r="AB31" s="249"/>
      <c r="AC31" s="249"/>
      <c r="AD31" s="328"/>
      <c r="AE31" s="248"/>
      <c r="AF31" s="249"/>
      <c r="AG31" s="249"/>
      <c r="AH31" s="249"/>
      <c r="AI31" s="47"/>
    </row>
    <row r="32" spans="10:35" ht="21" customHeight="1">
      <c r="J32" s="59"/>
      <c r="K32" s="60"/>
      <c r="L32" s="60"/>
      <c r="M32" s="60"/>
      <c r="N32" s="29"/>
      <c r="O32" s="60"/>
      <c r="P32" s="60"/>
      <c r="Q32" s="29"/>
      <c r="R32" s="29"/>
      <c r="S32" s="60"/>
      <c r="T32" s="60"/>
      <c r="U32" s="60"/>
      <c r="V32" s="60"/>
      <c r="W32" s="60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8" customHeight="1">
      <c r="B33" s="58" t="s">
        <v>110</v>
      </c>
      <c r="J33" s="59"/>
      <c r="K33" s="60"/>
      <c r="L33" s="60"/>
      <c r="M33" s="60"/>
      <c r="N33" s="29"/>
      <c r="O33" s="60"/>
      <c r="P33" s="60"/>
      <c r="Q33" s="29"/>
      <c r="R33" s="29"/>
      <c r="S33" s="60"/>
      <c r="T33" s="60"/>
      <c r="U33" s="60"/>
      <c r="V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21.75" customHeight="1">
      <c r="B34" s="35" t="s">
        <v>119</v>
      </c>
      <c r="C34" s="36"/>
      <c r="D34" s="36"/>
      <c r="E34" s="36"/>
      <c r="F34" s="36"/>
      <c r="G34" s="36"/>
      <c r="H34" s="81"/>
      <c r="I34" s="50"/>
      <c r="J34" s="33"/>
      <c r="K34" s="32"/>
      <c r="L34" s="33"/>
      <c r="M34" s="33" t="s">
        <v>118</v>
      </c>
      <c r="N34" s="36"/>
      <c r="O34" s="33"/>
      <c r="P34" s="33"/>
      <c r="Q34" s="33"/>
      <c r="R34" s="33"/>
      <c r="S34" s="32"/>
      <c r="T34" s="33"/>
      <c r="U34" s="37"/>
      <c r="V34" s="241" t="s">
        <v>15</v>
      </c>
      <c r="W34" s="242"/>
      <c r="Y34" s="62" t="s">
        <v>121</v>
      </c>
      <c r="Z34" s="36"/>
      <c r="AA34" s="36"/>
      <c r="AB34" s="36"/>
      <c r="AC34" s="36"/>
      <c r="AD34" s="37"/>
      <c r="AE34" s="35"/>
      <c r="AF34" s="36" t="s">
        <v>122</v>
      </c>
      <c r="AG34" s="36"/>
      <c r="AH34" s="36"/>
      <c r="AI34" s="81"/>
    </row>
    <row r="35" spans="2:35" ht="21.75" customHeight="1">
      <c r="B35" s="44" t="s">
        <v>111</v>
      </c>
      <c r="C35" s="16"/>
      <c r="D35" s="16"/>
      <c r="E35" s="16"/>
      <c r="F35" s="268"/>
      <c r="G35" s="388"/>
      <c r="H35" s="69" t="s">
        <v>114</v>
      </c>
      <c r="I35" s="93" t="s">
        <v>115</v>
      </c>
      <c r="J35" s="49"/>
      <c r="K35" s="63"/>
      <c r="L35" s="49"/>
      <c r="M35" s="261">
        <f>SUM(O19:P22)</f>
        <v>0</v>
      </c>
      <c r="N35" s="261"/>
      <c r="O35" s="49" t="s">
        <v>143</v>
      </c>
      <c r="P35" s="49"/>
      <c r="Q35" s="49">
        <v>20</v>
      </c>
      <c r="R35" s="94" t="s">
        <v>117</v>
      </c>
      <c r="S35" s="261">
        <f>ROUND(M35/Q35,1)</f>
        <v>0</v>
      </c>
      <c r="T35" s="261"/>
      <c r="U35" s="95" t="s">
        <v>114</v>
      </c>
      <c r="V35" s="317"/>
      <c r="W35" s="318"/>
      <c r="Y35" s="268" t="s">
        <v>120</v>
      </c>
      <c r="Z35" s="325"/>
      <c r="AA35" s="325"/>
      <c r="AB35" s="325"/>
      <c r="AC35" s="325"/>
      <c r="AD35" s="326"/>
      <c r="AE35" s="268"/>
      <c r="AF35" s="325"/>
      <c r="AG35" s="325"/>
      <c r="AH35" s="388"/>
      <c r="AI35" s="69" t="s">
        <v>55</v>
      </c>
    </row>
    <row r="36" spans="2:35" ht="21.75" customHeight="1">
      <c r="B36" s="70" t="s">
        <v>112</v>
      </c>
      <c r="C36" s="72"/>
      <c r="D36" s="72"/>
      <c r="E36" s="72"/>
      <c r="F36" s="250"/>
      <c r="G36" s="252"/>
      <c r="H36" s="28" t="s">
        <v>114</v>
      </c>
      <c r="I36" s="96" t="s">
        <v>116</v>
      </c>
      <c r="J36" s="73"/>
      <c r="K36" s="73"/>
      <c r="L36" s="74"/>
      <c r="M36" s="264"/>
      <c r="N36" s="264"/>
      <c r="O36" s="74" t="s">
        <v>143</v>
      </c>
      <c r="P36" s="74"/>
      <c r="Q36" s="74">
        <v>20</v>
      </c>
      <c r="R36" s="97" t="s">
        <v>117</v>
      </c>
      <c r="S36" s="264">
        <f>ROUND(M36/Q36,0)</f>
        <v>0</v>
      </c>
      <c r="T36" s="264"/>
      <c r="U36" s="98" t="s">
        <v>114</v>
      </c>
      <c r="V36" s="319"/>
      <c r="W36" s="320"/>
      <c r="Y36" s="250" t="s">
        <v>120</v>
      </c>
      <c r="Z36" s="251"/>
      <c r="AA36" s="251"/>
      <c r="AB36" s="251"/>
      <c r="AC36" s="251"/>
      <c r="AD36" s="327"/>
      <c r="AE36" s="250"/>
      <c r="AF36" s="251"/>
      <c r="AG36" s="251"/>
      <c r="AH36" s="252"/>
      <c r="AI36" s="28" t="s">
        <v>55</v>
      </c>
    </row>
    <row r="37" spans="2:35" ht="21.75" customHeight="1">
      <c r="B37" s="48" t="s">
        <v>113</v>
      </c>
      <c r="C37" s="45"/>
      <c r="D37" s="45"/>
      <c r="E37" s="45"/>
      <c r="F37" s="243"/>
      <c r="G37" s="254"/>
      <c r="H37" s="23" t="s">
        <v>114</v>
      </c>
      <c r="I37" s="48" t="s">
        <v>113</v>
      </c>
      <c r="J37" s="24"/>
      <c r="K37" s="24"/>
      <c r="L37" s="25"/>
      <c r="M37" s="256"/>
      <c r="N37" s="256">
        <v>1</v>
      </c>
      <c r="O37" s="24" t="s">
        <v>114</v>
      </c>
      <c r="P37" s="25"/>
      <c r="Q37" s="25"/>
      <c r="R37" s="24"/>
      <c r="S37" s="24"/>
      <c r="T37" s="25"/>
      <c r="U37" s="99"/>
      <c r="V37" s="389"/>
      <c r="W37" s="390"/>
      <c r="Y37" s="243" t="s">
        <v>120</v>
      </c>
      <c r="Z37" s="244"/>
      <c r="AA37" s="244"/>
      <c r="AB37" s="244"/>
      <c r="AC37" s="244"/>
      <c r="AD37" s="245"/>
      <c r="AE37" s="243"/>
      <c r="AF37" s="244"/>
      <c r="AG37" s="244"/>
      <c r="AH37" s="254"/>
      <c r="AI37" s="23" t="s">
        <v>55</v>
      </c>
    </row>
    <row r="38" spans="2:35" ht="18" customHeight="1">
      <c r="B38" s="29"/>
      <c r="J38" s="59"/>
      <c r="K38" s="29"/>
      <c r="L38" s="60"/>
      <c r="M38" s="60"/>
      <c r="N38" s="29"/>
      <c r="O38" s="60"/>
      <c r="P38" s="60"/>
      <c r="Q38" s="29"/>
      <c r="R38" s="29"/>
      <c r="S38" s="60"/>
      <c r="T38" s="60"/>
      <c r="V38" s="60"/>
      <c r="W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2:35" s="88" customFormat="1" ht="18" customHeight="1">
      <c r="B39" s="58" t="s">
        <v>146</v>
      </c>
      <c r="M39" s="89"/>
      <c r="AF39" s="38"/>
      <c r="AG39" s="53" t="s">
        <v>15</v>
      </c>
      <c r="AH39" s="53"/>
      <c r="AI39" s="39"/>
    </row>
    <row r="40" spans="1:35" ht="18" customHeight="1">
      <c r="A40" s="58"/>
      <c r="B40" s="38" t="s">
        <v>60</v>
      </c>
      <c r="C40" s="37"/>
      <c r="D40" s="50" t="s">
        <v>67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41"/>
      <c r="AG40" s="267"/>
      <c r="AH40" s="267"/>
      <c r="AI40" s="242"/>
    </row>
    <row r="41" spans="1:35" ht="18" customHeight="1">
      <c r="A41" s="58"/>
      <c r="B41" s="41"/>
      <c r="C41" s="17"/>
      <c r="D41" s="41"/>
      <c r="F41" s="17"/>
      <c r="G41" s="241" t="s">
        <v>62</v>
      </c>
      <c r="H41" s="267"/>
      <c r="I41" s="267"/>
      <c r="J41" s="267"/>
      <c r="K41" s="267"/>
      <c r="L41" s="267"/>
      <c r="M41" s="267"/>
      <c r="N41" s="242"/>
      <c r="O41" s="241" t="s">
        <v>63</v>
      </c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42"/>
      <c r="AF41" s="323"/>
      <c r="AG41" s="396"/>
      <c r="AH41" s="396"/>
      <c r="AI41" s="324"/>
    </row>
    <row r="42" spans="1:35" ht="18" customHeight="1">
      <c r="A42" s="58"/>
      <c r="B42" s="19" t="s">
        <v>61</v>
      </c>
      <c r="C42" s="18"/>
      <c r="D42" s="61" t="s">
        <v>68</v>
      </c>
      <c r="F42" s="18"/>
      <c r="G42" s="41">
        <v>1</v>
      </c>
      <c r="H42" s="42" t="s">
        <v>56</v>
      </c>
      <c r="I42" s="42"/>
      <c r="J42" s="42"/>
      <c r="K42" s="42"/>
      <c r="L42" s="42"/>
      <c r="M42" s="42"/>
      <c r="N42" s="17"/>
      <c r="O42" s="41"/>
      <c r="P42" s="42">
        <v>1</v>
      </c>
      <c r="Q42" s="42" t="s">
        <v>59</v>
      </c>
      <c r="R42" s="42"/>
      <c r="S42" s="42"/>
      <c r="T42" s="42"/>
      <c r="U42" s="42"/>
      <c r="V42" s="42"/>
      <c r="W42" s="42"/>
      <c r="X42" s="42">
        <v>3</v>
      </c>
      <c r="Y42" s="42" t="s">
        <v>66</v>
      </c>
      <c r="Z42" s="42"/>
      <c r="AA42" s="42"/>
      <c r="AB42" s="42"/>
      <c r="AC42" s="42"/>
      <c r="AD42" s="42"/>
      <c r="AE42" s="17"/>
      <c r="AF42" s="391"/>
      <c r="AG42" s="392"/>
      <c r="AH42" s="392"/>
      <c r="AI42" s="393"/>
    </row>
    <row r="43" spans="1:35" ht="18" customHeight="1">
      <c r="A43" s="58"/>
      <c r="B43" s="61"/>
      <c r="C43" s="18"/>
      <c r="D43" s="61"/>
      <c r="F43" s="18"/>
      <c r="G43" s="43">
        <v>2</v>
      </c>
      <c r="H43" s="40" t="s">
        <v>57</v>
      </c>
      <c r="I43" s="40"/>
      <c r="J43" s="40"/>
      <c r="K43" s="40"/>
      <c r="L43" s="40"/>
      <c r="M43" s="40"/>
      <c r="N43" s="20"/>
      <c r="O43" s="43"/>
      <c r="P43" s="40">
        <v>2</v>
      </c>
      <c r="Q43" s="40" t="s">
        <v>58</v>
      </c>
      <c r="R43" s="40"/>
      <c r="S43" s="40"/>
      <c r="T43" s="40"/>
      <c r="U43" s="40"/>
      <c r="V43" s="40"/>
      <c r="W43" s="40"/>
      <c r="X43" s="40">
        <v>4</v>
      </c>
      <c r="Y43" s="40" t="s">
        <v>57</v>
      </c>
      <c r="Z43" s="40"/>
      <c r="AA43" s="40"/>
      <c r="AB43" s="40"/>
      <c r="AC43" s="40"/>
      <c r="AD43" s="40"/>
      <c r="AE43" s="20"/>
      <c r="AF43" s="273"/>
      <c r="AG43" s="274"/>
      <c r="AH43" s="274"/>
      <c r="AI43" s="275"/>
    </row>
    <row r="44" spans="1:35" ht="18" customHeight="1">
      <c r="A44" s="58"/>
      <c r="B44" s="51"/>
      <c r="C44" s="20"/>
      <c r="D44" s="35" t="s">
        <v>69</v>
      </c>
      <c r="E44" s="36"/>
      <c r="F44" s="37"/>
      <c r="G44" s="35" t="s">
        <v>70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/>
      <c r="AF44" s="241"/>
      <c r="AG44" s="267"/>
      <c r="AH44" s="267"/>
      <c r="AI44" s="242"/>
    </row>
    <row r="45" spans="1:3" ht="12">
      <c r="A45" s="58"/>
      <c r="C45" s="549" t="s">
        <v>64</v>
      </c>
    </row>
    <row r="46" spans="1:3" ht="12">
      <c r="A46" s="58"/>
      <c r="C46" s="549" t="s">
        <v>242</v>
      </c>
    </row>
    <row r="47" spans="1:3" ht="12">
      <c r="A47" s="58"/>
      <c r="C47" s="549" t="s">
        <v>65</v>
      </c>
    </row>
    <row r="48" spans="1:2" ht="12">
      <c r="A48" s="58"/>
      <c r="B48" s="89" t="s">
        <v>211</v>
      </c>
    </row>
    <row r="49" spans="1:2" ht="18" customHeight="1">
      <c r="A49" s="58"/>
      <c r="B49" s="89" t="s">
        <v>71</v>
      </c>
    </row>
    <row r="50" spans="1:2" ht="13.5" customHeight="1">
      <c r="A50" s="58"/>
      <c r="B50" s="89"/>
    </row>
    <row r="51" spans="1:2" ht="18" customHeight="1">
      <c r="A51" s="58"/>
      <c r="B51" s="89"/>
    </row>
    <row r="52" spans="1:2" ht="18" customHeight="1">
      <c r="A52" s="58"/>
      <c r="B52" s="89"/>
    </row>
    <row r="53" s="88" customFormat="1" ht="18" customHeight="1"/>
    <row r="54" spans="1:2" ht="18" customHeight="1">
      <c r="A54" s="548" t="s">
        <v>97</v>
      </c>
      <c r="B54" s="58" t="s">
        <v>23</v>
      </c>
    </row>
    <row r="55" spans="2:35" ht="18.75" customHeight="1">
      <c r="B55" s="9"/>
      <c r="C55" s="10"/>
      <c r="D55" s="10"/>
      <c r="E55" s="10"/>
      <c r="F55" s="10"/>
      <c r="G55" s="10"/>
      <c r="H55" s="10"/>
      <c r="I55" s="10"/>
      <c r="J55" s="10"/>
      <c r="K55" s="11"/>
      <c r="L55" s="476" t="s">
        <v>222</v>
      </c>
      <c r="M55" s="477"/>
      <c r="N55" s="477"/>
      <c r="O55" s="478"/>
      <c r="P55" s="241" t="s">
        <v>77</v>
      </c>
      <c r="Q55" s="267"/>
      <c r="R55" s="267"/>
      <c r="S55" s="267"/>
      <c r="T55" s="267"/>
      <c r="U55" s="267"/>
      <c r="V55" s="267"/>
      <c r="W55" s="242"/>
      <c r="X55" s="323" t="s">
        <v>15</v>
      </c>
      <c r="Y55" s="324"/>
      <c r="Z55" s="323" t="s">
        <v>78</v>
      </c>
      <c r="AA55" s="396"/>
      <c r="AB55" s="396"/>
      <c r="AC55" s="396"/>
      <c r="AD55" s="396"/>
      <c r="AE55" s="396"/>
      <c r="AF55" s="396"/>
      <c r="AG55" s="396"/>
      <c r="AH55" s="396"/>
      <c r="AI55" s="324"/>
    </row>
    <row r="56" spans="1:35" ht="18.75" customHeight="1">
      <c r="A56" s="88"/>
      <c r="B56" s="46"/>
      <c r="C56" s="64"/>
      <c r="D56" s="64"/>
      <c r="E56" s="64"/>
      <c r="F56" s="64"/>
      <c r="G56" s="64"/>
      <c r="H56" s="64"/>
      <c r="I56" s="64"/>
      <c r="J56" s="64"/>
      <c r="K56" s="64"/>
      <c r="L56" s="291"/>
      <c r="M56" s="292"/>
      <c r="N56" s="292"/>
      <c r="O56" s="293"/>
      <c r="P56" s="53" t="s">
        <v>223</v>
      </c>
      <c r="Q56" s="53"/>
      <c r="R56" s="53"/>
      <c r="S56" s="39"/>
      <c r="T56" s="240" t="s">
        <v>252</v>
      </c>
      <c r="U56" s="240"/>
      <c r="V56" s="240"/>
      <c r="W56" s="240"/>
      <c r="X56" s="273"/>
      <c r="Y56" s="275"/>
      <c r="Z56" s="273"/>
      <c r="AA56" s="274"/>
      <c r="AB56" s="274"/>
      <c r="AC56" s="274"/>
      <c r="AD56" s="274"/>
      <c r="AE56" s="274"/>
      <c r="AF56" s="274"/>
      <c r="AG56" s="274"/>
      <c r="AH56" s="274"/>
      <c r="AI56" s="275"/>
    </row>
    <row r="57" spans="2:35" ht="23.25" customHeight="1" thickBot="1">
      <c r="B57" s="9" t="s">
        <v>138</v>
      </c>
      <c r="C57" s="10"/>
      <c r="D57" s="10"/>
      <c r="E57" s="10"/>
      <c r="F57" s="10"/>
      <c r="G57" s="10"/>
      <c r="H57" s="10"/>
      <c r="I57" s="10"/>
      <c r="J57" s="10"/>
      <c r="K57" s="10"/>
      <c r="L57" s="466"/>
      <c r="M57" s="479"/>
      <c r="N57" s="479"/>
      <c r="O57" s="480"/>
      <c r="P57" s="466"/>
      <c r="Q57" s="479"/>
      <c r="R57" s="479"/>
      <c r="S57" s="480"/>
      <c r="T57" s="9"/>
      <c r="U57" s="396">
        <v>0</v>
      </c>
      <c r="V57" s="396"/>
      <c r="W57" s="11" t="s">
        <v>27</v>
      </c>
      <c r="X57" s="323"/>
      <c r="Y57" s="324"/>
      <c r="Z57" s="41"/>
      <c r="AA57" s="42"/>
      <c r="AB57" s="42"/>
      <c r="AC57" s="42"/>
      <c r="AD57" s="42"/>
      <c r="AE57" s="42"/>
      <c r="AF57" s="42"/>
      <c r="AG57" s="42"/>
      <c r="AH57" s="42"/>
      <c r="AI57" s="17"/>
    </row>
    <row r="58" spans="2:35" ht="23.25" customHeight="1">
      <c r="B58" s="296" t="s">
        <v>75</v>
      </c>
      <c r="C58" s="286" t="s">
        <v>191</v>
      </c>
      <c r="D58" s="481"/>
      <c r="E58" s="481"/>
      <c r="F58" s="481"/>
      <c r="G58" s="481"/>
      <c r="H58" s="481"/>
      <c r="I58" s="481"/>
      <c r="J58" s="481"/>
      <c r="K58" s="206" t="s">
        <v>192</v>
      </c>
      <c r="L58" s="482"/>
      <c r="M58" s="483"/>
      <c r="N58" s="483"/>
      <c r="O58" s="484"/>
      <c r="P58" s="485"/>
      <c r="Q58" s="486"/>
      <c r="R58" s="486"/>
      <c r="S58" s="487" t="s">
        <v>27</v>
      </c>
      <c r="T58" s="488"/>
      <c r="U58" s="486">
        <v>0</v>
      </c>
      <c r="V58" s="486"/>
      <c r="W58" s="487" t="s">
        <v>27</v>
      </c>
      <c r="X58" s="489"/>
      <c r="Y58" s="490"/>
      <c r="Z58" s="491"/>
      <c r="AA58" s="491"/>
      <c r="AB58" s="491"/>
      <c r="AC58" s="491"/>
      <c r="AD58" s="491"/>
      <c r="AE58" s="491"/>
      <c r="AF58" s="491"/>
      <c r="AG58" s="491"/>
      <c r="AH58" s="491"/>
      <c r="AI58" s="492"/>
    </row>
    <row r="59" spans="2:35" ht="23.25" customHeight="1">
      <c r="B59" s="297"/>
      <c r="C59" s="283" t="s">
        <v>26</v>
      </c>
      <c r="D59" s="287" t="s">
        <v>74</v>
      </c>
      <c r="E59" s="54" t="s">
        <v>0</v>
      </c>
      <c r="F59" s="16"/>
      <c r="G59" s="55"/>
      <c r="H59" s="55"/>
      <c r="I59" s="75" t="s">
        <v>199</v>
      </c>
      <c r="J59" s="16"/>
      <c r="K59" s="56"/>
      <c r="L59" s="54"/>
      <c r="M59" s="325">
        <f>O9</f>
        <v>0</v>
      </c>
      <c r="N59" s="325"/>
      <c r="O59" s="493" t="s">
        <v>27</v>
      </c>
      <c r="P59" s="494" t="s">
        <v>160</v>
      </c>
      <c r="Q59" s="16">
        <v>3</v>
      </c>
      <c r="R59" s="16" t="s">
        <v>27</v>
      </c>
      <c r="S59" s="495" t="s">
        <v>141</v>
      </c>
      <c r="T59" s="496">
        <f>ROUNDDOWN(M59/3,1)</f>
        <v>0</v>
      </c>
      <c r="U59" s="496"/>
      <c r="V59" s="135" t="s">
        <v>27</v>
      </c>
      <c r="W59" s="497" t="s">
        <v>161</v>
      </c>
      <c r="X59" s="466"/>
      <c r="Y59" s="498"/>
      <c r="Z59" s="491"/>
      <c r="AA59" s="491"/>
      <c r="AB59" s="491"/>
      <c r="AC59" s="491"/>
      <c r="AD59" s="491"/>
      <c r="AE59" s="491"/>
      <c r="AF59" s="491"/>
      <c r="AG59" s="491"/>
      <c r="AH59" s="491"/>
      <c r="AI59" s="492"/>
    </row>
    <row r="60" spans="2:35" ht="23.25" customHeight="1">
      <c r="B60" s="297"/>
      <c r="C60" s="283"/>
      <c r="D60" s="287"/>
      <c r="E60" s="65" t="s">
        <v>24</v>
      </c>
      <c r="F60" s="72"/>
      <c r="G60" s="66"/>
      <c r="H60" s="66"/>
      <c r="I60" s="76" t="s">
        <v>198</v>
      </c>
      <c r="J60" s="72"/>
      <c r="K60" s="67"/>
      <c r="L60" s="65"/>
      <c r="M60" s="251">
        <f>R9+U9</f>
        <v>0</v>
      </c>
      <c r="N60" s="251"/>
      <c r="O60" s="499" t="s">
        <v>27</v>
      </c>
      <c r="P60" s="500" t="s">
        <v>160</v>
      </c>
      <c r="Q60" s="72">
        <v>6</v>
      </c>
      <c r="R60" s="72" t="s">
        <v>27</v>
      </c>
      <c r="S60" s="501" t="s">
        <v>141</v>
      </c>
      <c r="T60" s="502">
        <f>ROUNDDOWN(M60/Q60,1)</f>
        <v>0</v>
      </c>
      <c r="U60" s="502"/>
      <c r="V60" s="66" t="s">
        <v>27</v>
      </c>
      <c r="W60" s="497"/>
      <c r="X60" s="503"/>
      <c r="Y60" s="504"/>
      <c r="Z60" s="505" t="s">
        <v>243</v>
      </c>
      <c r="AI60" s="18"/>
    </row>
    <row r="61" spans="2:35" ht="23.25" customHeight="1">
      <c r="B61" s="297"/>
      <c r="C61" s="283"/>
      <c r="D61" s="287"/>
      <c r="E61" s="65" t="s">
        <v>1</v>
      </c>
      <c r="F61" s="72"/>
      <c r="G61" s="66"/>
      <c r="H61" s="66"/>
      <c r="I61" s="76" t="s">
        <v>201</v>
      </c>
      <c r="J61" s="72"/>
      <c r="K61" s="67"/>
      <c r="L61" s="65"/>
      <c r="M61" s="251">
        <f>X9</f>
        <v>0</v>
      </c>
      <c r="N61" s="251"/>
      <c r="O61" s="499" t="s">
        <v>27</v>
      </c>
      <c r="P61" s="500" t="s">
        <v>160</v>
      </c>
      <c r="Q61" s="72">
        <v>20</v>
      </c>
      <c r="R61" s="72" t="s">
        <v>27</v>
      </c>
      <c r="S61" s="501" t="s">
        <v>141</v>
      </c>
      <c r="T61" s="502">
        <f>ROUNDDOWN(M61/Q61,1)</f>
        <v>0</v>
      </c>
      <c r="U61" s="502"/>
      <c r="V61" s="66" t="s">
        <v>27</v>
      </c>
      <c r="W61" s="497"/>
      <c r="X61" s="503"/>
      <c r="Y61" s="504"/>
      <c r="Z61" s="15" t="s">
        <v>127</v>
      </c>
      <c r="AA61" s="59">
        <v>1</v>
      </c>
      <c r="AB61" s="506" t="s">
        <v>130</v>
      </c>
      <c r="AC61" s="506"/>
      <c r="AD61" s="506"/>
      <c r="AE61" s="59">
        <v>2</v>
      </c>
      <c r="AF61" s="506" t="s">
        <v>129</v>
      </c>
      <c r="AG61" s="506"/>
      <c r="AH61" s="506"/>
      <c r="AI61" s="18" t="s">
        <v>128</v>
      </c>
    </row>
    <row r="62" spans="2:35" ht="23.25" customHeight="1">
      <c r="B62" s="297"/>
      <c r="C62" s="283"/>
      <c r="D62" s="287"/>
      <c r="E62" s="77" t="s">
        <v>25</v>
      </c>
      <c r="F62" s="45"/>
      <c r="G62" s="78"/>
      <c r="H62" s="78"/>
      <c r="I62" s="79" t="s">
        <v>200</v>
      </c>
      <c r="J62" s="45"/>
      <c r="K62" s="80"/>
      <c r="L62" s="77"/>
      <c r="M62" s="244">
        <f>AA9+AD9</f>
        <v>0</v>
      </c>
      <c r="N62" s="244"/>
      <c r="O62" s="507" t="s">
        <v>27</v>
      </c>
      <c r="P62" s="508" t="s">
        <v>160</v>
      </c>
      <c r="Q62" s="45">
        <v>30</v>
      </c>
      <c r="R62" s="45" t="s">
        <v>27</v>
      </c>
      <c r="S62" s="509" t="s">
        <v>141</v>
      </c>
      <c r="T62" s="510">
        <f>ROUNDDOWN(M62/Q62,1)</f>
        <v>0</v>
      </c>
      <c r="U62" s="510"/>
      <c r="V62" s="78" t="s">
        <v>27</v>
      </c>
      <c r="W62" s="497"/>
      <c r="X62" s="503"/>
      <c r="Y62" s="504"/>
      <c r="Z62" s="491" t="s">
        <v>244</v>
      </c>
      <c r="AA62" s="491"/>
      <c r="AB62" s="491"/>
      <c r="AC62" s="491"/>
      <c r="AD62" s="491"/>
      <c r="AE62" s="491"/>
      <c r="AF62" s="491"/>
      <c r="AG62" s="491"/>
      <c r="AH62" s="491"/>
      <c r="AI62" s="492"/>
    </row>
    <row r="63" spans="2:35" ht="23.25" customHeight="1">
      <c r="B63" s="297"/>
      <c r="C63" s="284"/>
      <c r="D63" s="288"/>
      <c r="E63" s="38" t="s">
        <v>140</v>
      </c>
      <c r="F63" s="36"/>
      <c r="G63" s="53"/>
      <c r="H63" s="53"/>
      <c r="I63" s="53"/>
      <c r="J63" s="53"/>
      <c r="K63" s="34" t="s">
        <v>165</v>
      </c>
      <c r="L63" s="38"/>
      <c r="M63" s="267">
        <f>SUM(M59:N62)</f>
        <v>0</v>
      </c>
      <c r="N63" s="267"/>
      <c r="O63" s="39" t="s">
        <v>27</v>
      </c>
      <c r="P63" s="511" t="s">
        <v>162</v>
      </c>
      <c r="Q63" s="512"/>
      <c r="R63" s="512"/>
      <c r="S63" s="512"/>
      <c r="T63" s="513">
        <f>ROUND(SUM(T59:U62),0)</f>
        <v>0</v>
      </c>
      <c r="U63" s="513"/>
      <c r="V63" s="53" t="s">
        <v>27</v>
      </c>
      <c r="W63" s="36"/>
      <c r="X63" s="241"/>
      <c r="Y63" s="514"/>
      <c r="Z63" s="515" t="s">
        <v>245</v>
      </c>
      <c r="AA63" s="491"/>
      <c r="AB63" s="491"/>
      <c r="AC63" s="491"/>
      <c r="AD63" s="491"/>
      <c r="AE63" s="491"/>
      <c r="AF63" s="491"/>
      <c r="AG63" s="491"/>
      <c r="AH63" s="491"/>
      <c r="AI63" s="492"/>
    </row>
    <row r="64" spans="2:35" ht="23.25" customHeight="1">
      <c r="B64" s="297"/>
      <c r="C64" s="38" t="s">
        <v>169</v>
      </c>
      <c r="D64" s="53"/>
      <c r="E64" s="53"/>
      <c r="F64" s="53"/>
      <c r="G64" s="53"/>
      <c r="H64" s="53"/>
      <c r="I64" s="53"/>
      <c r="J64" s="53"/>
      <c r="K64" s="34" t="s">
        <v>166</v>
      </c>
      <c r="L64" s="332"/>
      <c r="M64" s="333"/>
      <c r="N64" s="333"/>
      <c r="O64" s="334"/>
      <c r="P64" s="53"/>
      <c r="Q64" s="267">
        <v>0</v>
      </c>
      <c r="R64" s="267"/>
      <c r="S64" s="39" t="s">
        <v>27</v>
      </c>
      <c r="T64" s="38"/>
      <c r="U64" s="267">
        <v>0</v>
      </c>
      <c r="V64" s="267"/>
      <c r="W64" s="39" t="s">
        <v>27</v>
      </c>
      <c r="X64" s="332"/>
      <c r="Y64" s="341"/>
      <c r="Z64" s="491" t="s">
        <v>225</v>
      </c>
      <c r="AA64" s="491"/>
      <c r="AB64" s="491"/>
      <c r="AC64" s="491"/>
      <c r="AD64" s="491"/>
      <c r="AE64" s="491"/>
      <c r="AF64" s="491"/>
      <c r="AG64" s="491"/>
      <c r="AH64" s="491"/>
      <c r="AI64" s="492"/>
    </row>
    <row r="65" spans="2:35" ht="23.25" customHeight="1">
      <c r="B65" s="297"/>
      <c r="C65" s="46" t="s">
        <v>226</v>
      </c>
      <c r="D65" s="64"/>
      <c r="E65" s="53"/>
      <c r="F65" s="53"/>
      <c r="G65" s="53"/>
      <c r="H65" s="53"/>
      <c r="I65" s="53"/>
      <c r="J65" s="53"/>
      <c r="K65" s="34" t="s">
        <v>167</v>
      </c>
      <c r="L65" s="38"/>
      <c r="M65" s="267"/>
      <c r="N65" s="267"/>
      <c r="O65" s="39" t="s">
        <v>27</v>
      </c>
      <c r="P65" s="53"/>
      <c r="Q65" s="267">
        <v>0</v>
      </c>
      <c r="R65" s="267"/>
      <c r="S65" s="39" t="s">
        <v>27</v>
      </c>
      <c r="T65" s="38"/>
      <c r="U65" s="267">
        <v>0</v>
      </c>
      <c r="V65" s="267"/>
      <c r="W65" s="39" t="s">
        <v>27</v>
      </c>
      <c r="X65" s="516"/>
      <c r="Y65" s="517"/>
      <c r="Z65" s="491"/>
      <c r="AA65" s="491"/>
      <c r="AB65" s="491"/>
      <c r="AC65" s="491"/>
      <c r="AD65" s="491"/>
      <c r="AE65" s="491"/>
      <c r="AF65" s="491"/>
      <c r="AG65" s="491"/>
      <c r="AH65" s="491"/>
      <c r="AI65" s="492"/>
    </row>
    <row r="66" spans="2:35" ht="23.25" customHeight="1">
      <c r="B66" s="297"/>
      <c r="C66" s="38" t="s">
        <v>76</v>
      </c>
      <c r="D66" s="53"/>
      <c r="E66" s="53"/>
      <c r="F66" s="53"/>
      <c r="G66" s="53"/>
      <c r="H66" s="53"/>
      <c r="I66" s="53"/>
      <c r="J66" s="53"/>
      <c r="K66" s="34" t="s">
        <v>168</v>
      </c>
      <c r="L66" s="332"/>
      <c r="M66" s="333"/>
      <c r="N66" s="333"/>
      <c r="O66" s="334"/>
      <c r="P66" s="332"/>
      <c r="Q66" s="333"/>
      <c r="R66" s="333"/>
      <c r="S66" s="334"/>
      <c r="T66" s="38"/>
      <c r="U66" s="267">
        <v>0</v>
      </c>
      <c r="V66" s="267"/>
      <c r="W66" s="39" t="s">
        <v>27</v>
      </c>
      <c r="X66" s="516"/>
      <c r="Y66" s="517"/>
      <c r="Z66" s="15"/>
      <c r="AA66" s="59"/>
      <c r="AB66" s="506"/>
      <c r="AC66" s="506"/>
      <c r="AD66" s="506"/>
      <c r="AE66" s="59"/>
      <c r="AF66" s="506"/>
      <c r="AG66" s="506"/>
      <c r="AH66" s="506"/>
      <c r="AI66" s="18"/>
    </row>
    <row r="67" spans="2:35" ht="23.25" customHeight="1" thickBot="1">
      <c r="B67" s="298"/>
      <c r="C67" s="207" t="s">
        <v>247</v>
      </c>
      <c r="D67" s="208"/>
      <c r="E67" s="208"/>
      <c r="F67" s="208"/>
      <c r="G67" s="208"/>
      <c r="H67" s="208"/>
      <c r="I67" s="208"/>
      <c r="J67" s="208"/>
      <c r="K67" s="209"/>
      <c r="L67" s="329"/>
      <c r="M67" s="330"/>
      <c r="N67" s="330"/>
      <c r="O67" s="331"/>
      <c r="P67" s="208"/>
      <c r="Q67" s="289">
        <f>SUM(Q58,T63,SUM(Q64:R65))</f>
        <v>0</v>
      </c>
      <c r="R67" s="290"/>
      <c r="S67" s="209" t="s">
        <v>27</v>
      </c>
      <c r="T67" s="207"/>
      <c r="U67" s="290">
        <f>SUM(U58,T63,SUM(U64:V66))</f>
        <v>0</v>
      </c>
      <c r="V67" s="290"/>
      <c r="W67" s="209" t="s">
        <v>27</v>
      </c>
      <c r="X67" s="337"/>
      <c r="Y67" s="338"/>
      <c r="Z67" s="199"/>
      <c r="AA67" s="59"/>
      <c r="AB67" s="192"/>
      <c r="AC67" s="192"/>
      <c r="AD67" s="192"/>
      <c r="AE67" s="59"/>
      <c r="AF67" s="192"/>
      <c r="AG67" s="192"/>
      <c r="AH67" s="192"/>
      <c r="AI67" s="18"/>
    </row>
    <row r="68" spans="2:35" ht="23.25" customHeight="1">
      <c r="B68" s="46" t="s">
        <v>139</v>
      </c>
      <c r="C68" s="40"/>
      <c r="D68" s="299"/>
      <c r="E68" s="299"/>
      <c r="F68" s="299"/>
      <c r="G68" s="299"/>
      <c r="H68" s="299"/>
      <c r="I68" s="299"/>
      <c r="J68" s="299"/>
      <c r="K68" s="300"/>
      <c r="L68" s="349"/>
      <c r="M68" s="350"/>
      <c r="N68" s="350"/>
      <c r="O68" s="351"/>
      <c r="P68" s="64"/>
      <c r="Q68" s="274">
        <v>0</v>
      </c>
      <c r="R68" s="274"/>
      <c r="S68" s="100" t="s">
        <v>27</v>
      </c>
      <c r="T68" s="46"/>
      <c r="U68" s="274">
        <v>0</v>
      </c>
      <c r="V68" s="274"/>
      <c r="W68" s="100" t="s">
        <v>27</v>
      </c>
      <c r="X68" s="273"/>
      <c r="Y68" s="275"/>
      <c r="Z68" s="518" t="s">
        <v>246</v>
      </c>
      <c r="AA68" s="550"/>
      <c r="AB68" s="550"/>
      <c r="AC68" s="550"/>
      <c r="AD68" s="550"/>
      <c r="AE68" s="550"/>
      <c r="AF68" s="550"/>
      <c r="AG68" s="550"/>
      <c r="AH68" s="550"/>
      <c r="AI68" s="519"/>
    </row>
    <row r="69" spans="2:35" ht="23.25" customHeight="1" thickBot="1">
      <c r="B69" s="101" t="s">
        <v>194</v>
      </c>
      <c r="C69" s="91"/>
      <c r="D69" s="102"/>
      <c r="E69" s="102"/>
      <c r="F69" s="102"/>
      <c r="G69" s="102"/>
      <c r="H69" s="102"/>
      <c r="I69" s="102"/>
      <c r="J69" s="102"/>
      <c r="K69" s="103"/>
      <c r="L69" s="345"/>
      <c r="M69" s="346"/>
      <c r="N69" s="346"/>
      <c r="O69" s="347"/>
      <c r="P69" s="345"/>
      <c r="Q69" s="346"/>
      <c r="R69" s="346"/>
      <c r="S69" s="347"/>
      <c r="T69" s="101"/>
      <c r="U69" s="344">
        <v>0</v>
      </c>
      <c r="V69" s="344"/>
      <c r="W69" s="103" t="s">
        <v>27</v>
      </c>
      <c r="X69" s="342"/>
      <c r="Y69" s="343"/>
      <c r="Z69" s="518"/>
      <c r="AA69" s="550"/>
      <c r="AB69" s="550"/>
      <c r="AC69" s="550"/>
      <c r="AD69" s="550"/>
      <c r="AE69" s="550"/>
      <c r="AF69" s="550"/>
      <c r="AG69" s="550"/>
      <c r="AH69" s="550"/>
      <c r="AI69" s="519"/>
    </row>
    <row r="70" spans="2:35" ht="23.25" customHeight="1" thickBot="1" thickTop="1">
      <c r="B70" s="104" t="s">
        <v>193</v>
      </c>
      <c r="C70" s="105"/>
      <c r="D70" s="106"/>
      <c r="E70" s="106"/>
      <c r="F70" s="106"/>
      <c r="G70" s="106"/>
      <c r="H70" s="106"/>
      <c r="I70" s="106"/>
      <c r="J70" s="106"/>
      <c r="K70" s="107"/>
      <c r="L70" s="314"/>
      <c r="M70" s="315"/>
      <c r="N70" s="315"/>
      <c r="O70" s="316"/>
      <c r="P70" s="285"/>
      <c r="Q70" s="520"/>
      <c r="R70" s="520"/>
      <c r="S70" s="521"/>
      <c r="T70" s="104"/>
      <c r="U70" s="348">
        <f>SUM(U57,U67,U68,U69)</f>
        <v>0</v>
      </c>
      <c r="V70" s="348"/>
      <c r="W70" s="107" t="s">
        <v>27</v>
      </c>
      <c r="X70" s="339"/>
      <c r="Y70" s="340"/>
      <c r="Z70" s="61"/>
      <c r="AI70" s="18"/>
    </row>
    <row r="71" spans="2:35" ht="23.25" customHeight="1" thickTop="1">
      <c r="B71" s="46" t="s">
        <v>135</v>
      </c>
      <c r="C71" s="64"/>
      <c r="D71" s="64"/>
      <c r="E71" s="299" t="s">
        <v>137</v>
      </c>
      <c r="F71" s="299"/>
      <c r="G71" s="299"/>
      <c r="H71" s="299"/>
      <c r="I71" s="300"/>
      <c r="J71" s="46" t="s">
        <v>72</v>
      </c>
      <c r="K71" s="64"/>
      <c r="L71" s="64"/>
      <c r="M71" s="64"/>
      <c r="N71" s="64" t="s">
        <v>73</v>
      </c>
      <c r="O71" s="64"/>
      <c r="P71" s="40"/>
      <c r="Q71" s="64"/>
      <c r="R71" s="64" t="s">
        <v>136</v>
      </c>
      <c r="S71" s="64"/>
      <c r="T71" s="40"/>
      <c r="U71" s="40"/>
      <c r="V71" s="64"/>
      <c r="W71" s="100"/>
      <c r="X71" s="335"/>
      <c r="Y71" s="336"/>
      <c r="Z71" s="43"/>
      <c r="AA71" s="40"/>
      <c r="AB71" s="40"/>
      <c r="AC71" s="40"/>
      <c r="AD71" s="40"/>
      <c r="AE71" s="40"/>
      <c r="AF71" s="40"/>
      <c r="AG71" s="40"/>
      <c r="AH71" s="40"/>
      <c r="AI71" s="20"/>
    </row>
    <row r="72" spans="2:25" ht="12">
      <c r="B72" s="89" t="s">
        <v>131</v>
      </c>
      <c r="C72" s="29" t="s">
        <v>133</v>
      </c>
      <c r="D72" s="89"/>
      <c r="E72" s="89"/>
      <c r="F72" s="89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6" ht="12">
      <c r="B73" s="29"/>
      <c r="C73" s="60">
        <v>1</v>
      </c>
      <c r="D73" s="29" t="s">
        <v>132</v>
      </c>
      <c r="E73" s="29"/>
      <c r="F73" s="29"/>
    </row>
    <row r="74" spans="2:6" ht="12">
      <c r="B74" s="29"/>
      <c r="C74" s="60">
        <v>2</v>
      </c>
      <c r="D74" s="29" t="s">
        <v>134</v>
      </c>
      <c r="E74" s="29"/>
      <c r="F74" s="29"/>
    </row>
    <row r="75" spans="3:4" ht="12">
      <c r="C75" s="60">
        <v>3</v>
      </c>
      <c r="D75" s="29" t="s">
        <v>248</v>
      </c>
    </row>
    <row r="76" spans="3:4" ht="19.5" customHeight="1">
      <c r="C76" s="60"/>
      <c r="D76" s="29"/>
    </row>
    <row r="77" spans="1:33" ht="19.5" customHeight="1">
      <c r="A77" s="548" t="s">
        <v>98</v>
      </c>
      <c r="B77" s="88" t="s">
        <v>93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2:35" ht="19.5" customHeight="1">
      <c r="B78" s="241" t="s">
        <v>92</v>
      </c>
      <c r="C78" s="267"/>
      <c r="D78" s="267"/>
      <c r="E78" s="267"/>
      <c r="F78" s="267"/>
      <c r="G78" s="267"/>
      <c r="H78" s="267"/>
      <c r="I78" s="242"/>
      <c r="J78" s="241" t="s">
        <v>124</v>
      </c>
      <c r="K78" s="267"/>
      <c r="L78" s="267"/>
      <c r="M78" s="267"/>
      <c r="N78" s="267"/>
      <c r="O78" s="267"/>
      <c r="P78" s="242"/>
      <c r="Q78" s="241" t="s">
        <v>90</v>
      </c>
      <c r="R78" s="267"/>
      <c r="S78" s="267"/>
      <c r="T78" s="267"/>
      <c r="U78" s="267"/>
      <c r="V78" s="267"/>
      <c r="W78" s="242"/>
      <c r="X78" s="241" t="s">
        <v>94</v>
      </c>
      <c r="Y78" s="522"/>
      <c r="Z78" s="522"/>
      <c r="AA78" s="522"/>
      <c r="AB78" s="522"/>
      <c r="AC78" s="522"/>
      <c r="AD78" s="522"/>
      <c r="AE78" s="522"/>
      <c r="AF78" s="522"/>
      <c r="AG78" s="523"/>
      <c r="AH78" s="241" t="s">
        <v>15</v>
      </c>
      <c r="AI78" s="523"/>
    </row>
    <row r="79" spans="2:35" ht="13.5" customHeight="1">
      <c r="B79" s="302" t="s">
        <v>175</v>
      </c>
      <c r="C79" s="303"/>
      <c r="D79" s="304"/>
      <c r="E79" s="268" t="s">
        <v>203</v>
      </c>
      <c r="F79" s="325"/>
      <c r="G79" s="325"/>
      <c r="H79" s="325"/>
      <c r="I79" s="326"/>
      <c r="J79" s="356"/>
      <c r="K79" s="524"/>
      <c r="L79" s="524"/>
      <c r="M79" s="357"/>
      <c r="N79" s="353"/>
      <c r="O79" s="524"/>
      <c r="P79" s="473"/>
      <c r="Q79" s="356"/>
      <c r="R79" s="325"/>
      <c r="S79" s="325"/>
      <c r="T79" s="16" t="s">
        <v>91</v>
      </c>
      <c r="U79" s="353"/>
      <c r="V79" s="325"/>
      <c r="W79" s="326"/>
      <c r="X79" s="54"/>
      <c r="Y79" s="55"/>
      <c r="Z79" s="55"/>
      <c r="AA79" s="55"/>
      <c r="AB79" s="55"/>
      <c r="AC79" s="55"/>
      <c r="AD79" s="55"/>
      <c r="AE79" s="55"/>
      <c r="AF79" s="55"/>
      <c r="AG79" s="56"/>
      <c r="AH79" s="323"/>
      <c r="AI79" s="324"/>
    </row>
    <row r="80" spans="2:35" ht="13.5" customHeight="1">
      <c r="B80" s="305"/>
      <c r="C80" s="306"/>
      <c r="D80" s="307"/>
      <c r="E80" s="525"/>
      <c r="F80" s="526"/>
      <c r="G80" s="526"/>
      <c r="H80" s="526"/>
      <c r="I80" s="527"/>
      <c r="J80" s="528"/>
      <c r="K80" s="529"/>
      <c r="L80" s="529"/>
      <c r="M80" s="530"/>
      <c r="N80" s="529"/>
      <c r="O80" s="529"/>
      <c r="P80" s="531"/>
      <c r="Q80" s="394"/>
      <c r="R80" s="395"/>
      <c r="S80" s="395"/>
      <c r="T80" s="230" t="s">
        <v>91</v>
      </c>
      <c r="U80" s="399"/>
      <c r="V80" s="395"/>
      <c r="W80" s="400"/>
      <c r="X80" s="231"/>
      <c r="Y80" s="232"/>
      <c r="Z80" s="232"/>
      <c r="AA80" s="232"/>
      <c r="AB80" s="232"/>
      <c r="AC80" s="232"/>
      <c r="AD80" s="232"/>
      <c r="AE80" s="232"/>
      <c r="AF80" s="232"/>
      <c r="AG80" s="233"/>
      <c r="AH80" s="532"/>
      <c r="AI80" s="533"/>
    </row>
    <row r="81" spans="2:35" ht="13.5" customHeight="1">
      <c r="B81" s="305"/>
      <c r="C81" s="306"/>
      <c r="D81" s="307"/>
      <c r="E81" s="352" t="s">
        <v>219</v>
      </c>
      <c r="F81" s="534"/>
      <c r="G81" s="534"/>
      <c r="H81" s="534"/>
      <c r="I81" s="535"/>
      <c r="J81" s="354"/>
      <c r="K81" s="536"/>
      <c r="L81" s="536"/>
      <c r="M81" s="355"/>
      <c r="N81" s="358"/>
      <c r="O81" s="536"/>
      <c r="P81" s="537"/>
      <c r="Q81" s="354"/>
      <c r="R81" s="401"/>
      <c r="S81" s="401"/>
      <c r="T81" s="135" t="s">
        <v>91</v>
      </c>
      <c r="U81" s="358"/>
      <c r="V81" s="401"/>
      <c r="W81" s="402"/>
      <c r="X81" s="234"/>
      <c r="Y81" s="235"/>
      <c r="Z81" s="235"/>
      <c r="AA81" s="235"/>
      <c r="AB81" s="235"/>
      <c r="AC81" s="235"/>
      <c r="AD81" s="235"/>
      <c r="AE81" s="235"/>
      <c r="AF81" s="235"/>
      <c r="AG81" s="236"/>
      <c r="AH81" s="397"/>
      <c r="AI81" s="398"/>
    </row>
    <row r="82" spans="2:35" ht="13.5" customHeight="1">
      <c r="B82" s="308"/>
      <c r="C82" s="309"/>
      <c r="D82" s="310"/>
      <c r="E82" s="538"/>
      <c r="F82" s="539"/>
      <c r="G82" s="539"/>
      <c r="H82" s="539"/>
      <c r="I82" s="540"/>
      <c r="J82" s="541"/>
      <c r="K82" s="542"/>
      <c r="L82" s="542"/>
      <c r="M82" s="543"/>
      <c r="N82" s="542"/>
      <c r="O82" s="542"/>
      <c r="P82" s="474"/>
      <c r="Q82" s="403"/>
      <c r="R82" s="244"/>
      <c r="S82" s="244"/>
      <c r="T82" s="45" t="s">
        <v>91</v>
      </c>
      <c r="U82" s="404"/>
      <c r="V82" s="244"/>
      <c r="W82" s="245"/>
      <c r="X82" s="77"/>
      <c r="Y82" s="78"/>
      <c r="Z82" s="78"/>
      <c r="AA82" s="78"/>
      <c r="AB82" s="78"/>
      <c r="AC82" s="78"/>
      <c r="AD82" s="78"/>
      <c r="AE82" s="78"/>
      <c r="AF82" s="78"/>
      <c r="AG82" s="80"/>
      <c r="AH82" s="544"/>
      <c r="AI82" s="545"/>
    </row>
    <row r="83" spans="2:67" ht="19.5" customHeight="1">
      <c r="B83" s="89" t="s">
        <v>204</v>
      </c>
      <c r="C83" s="2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</row>
    <row r="84" spans="2:67" ht="19.5" customHeight="1">
      <c r="B84" s="551" t="s">
        <v>190</v>
      </c>
      <c r="C84" s="552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</row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240">
    <mergeCell ref="Q79:S79"/>
    <mergeCell ref="AE35:AH35"/>
    <mergeCell ref="AH79:AI80"/>
    <mergeCell ref="AH81:AI82"/>
    <mergeCell ref="U80:W80"/>
    <mergeCell ref="Q81:S81"/>
    <mergeCell ref="U81:W81"/>
    <mergeCell ref="Q82:S82"/>
    <mergeCell ref="U82:W82"/>
    <mergeCell ref="U79:W79"/>
    <mergeCell ref="Q80:S80"/>
    <mergeCell ref="AD6:AF6"/>
    <mergeCell ref="AG6:AI6"/>
    <mergeCell ref="X78:AG78"/>
    <mergeCell ref="AH78:AI78"/>
    <mergeCell ref="X8:Z8"/>
    <mergeCell ref="AA8:AC8"/>
    <mergeCell ref="AD8:AF8"/>
    <mergeCell ref="AG8:AI8"/>
    <mergeCell ref="AF41:AI43"/>
    <mergeCell ref="S35:T35"/>
    <mergeCell ref="AF44:AI44"/>
    <mergeCell ref="X59:Y62"/>
    <mergeCell ref="M59:N59"/>
    <mergeCell ref="M60:N60"/>
    <mergeCell ref="M61:N61"/>
    <mergeCell ref="AF61:AH61"/>
    <mergeCell ref="U58:V58"/>
    <mergeCell ref="W59:W62"/>
    <mergeCell ref="X58:Y58"/>
    <mergeCell ref="F37:G37"/>
    <mergeCell ref="M35:N35"/>
    <mergeCell ref="M36:N36"/>
    <mergeCell ref="AF40:AI40"/>
    <mergeCell ref="V37:W37"/>
    <mergeCell ref="B7:I9"/>
    <mergeCell ref="O7:Q7"/>
    <mergeCell ref="O9:Q9"/>
    <mergeCell ref="R7:T7"/>
    <mergeCell ref="U7:W7"/>
    <mergeCell ref="F29:I29"/>
    <mergeCell ref="F30:I30"/>
    <mergeCell ref="F31:I31"/>
    <mergeCell ref="K29:U29"/>
    <mergeCell ref="S31:T31"/>
    <mergeCell ref="S36:T36"/>
    <mergeCell ref="K31:L31"/>
    <mergeCell ref="O31:P31"/>
    <mergeCell ref="F35:G35"/>
    <mergeCell ref="F36:G36"/>
    <mergeCell ref="AE20:AH20"/>
    <mergeCell ref="AE21:AH21"/>
    <mergeCell ref="AE22:AH22"/>
    <mergeCell ref="AE23:AH23"/>
    <mergeCell ref="AE29:AH29"/>
    <mergeCell ref="AE30:AH30"/>
    <mergeCell ref="F22:I22"/>
    <mergeCell ref="F23:I23"/>
    <mergeCell ref="K20:L20"/>
    <mergeCell ref="F24:I24"/>
    <mergeCell ref="F25:I25"/>
    <mergeCell ref="AE16:AH16"/>
    <mergeCell ref="AE24:AH24"/>
    <mergeCell ref="AE25:AH25"/>
    <mergeCell ref="AE17:AH17"/>
    <mergeCell ref="AE18:AH18"/>
    <mergeCell ref="F16:I16"/>
    <mergeCell ref="F17:I17"/>
    <mergeCell ref="F18:I18"/>
    <mergeCell ref="F19:I19"/>
    <mergeCell ref="F20:I20"/>
    <mergeCell ref="F21:I21"/>
    <mergeCell ref="E79:I80"/>
    <mergeCell ref="E81:I82"/>
    <mergeCell ref="N79:P80"/>
    <mergeCell ref="J81:L82"/>
    <mergeCell ref="M81:M82"/>
    <mergeCell ref="J79:L80"/>
    <mergeCell ref="M79:M80"/>
    <mergeCell ref="N81:P82"/>
    <mergeCell ref="Q78:W78"/>
    <mergeCell ref="U68:V68"/>
    <mergeCell ref="U69:V69"/>
    <mergeCell ref="Q68:R68"/>
    <mergeCell ref="P69:S69"/>
    <mergeCell ref="J78:P78"/>
    <mergeCell ref="U70:V70"/>
    <mergeCell ref="L69:O69"/>
    <mergeCell ref="L68:O68"/>
    <mergeCell ref="X71:Y71"/>
    <mergeCell ref="U64:V64"/>
    <mergeCell ref="U65:V65"/>
    <mergeCell ref="U66:V66"/>
    <mergeCell ref="X67:Y67"/>
    <mergeCell ref="X68:Y68"/>
    <mergeCell ref="X70:Y70"/>
    <mergeCell ref="X64:Y66"/>
    <mergeCell ref="X69:Y69"/>
    <mergeCell ref="L66:O66"/>
    <mergeCell ref="P66:S66"/>
    <mergeCell ref="AF66:AH66"/>
    <mergeCell ref="L64:O64"/>
    <mergeCell ref="Q64:R64"/>
    <mergeCell ref="AB66:AD66"/>
    <mergeCell ref="Z68:AI69"/>
    <mergeCell ref="P63:S63"/>
    <mergeCell ref="Z65:AI65"/>
    <mergeCell ref="M65:N65"/>
    <mergeCell ref="Q65:R65"/>
    <mergeCell ref="T61:U61"/>
    <mergeCell ref="U67:V67"/>
    <mergeCell ref="L67:O67"/>
    <mergeCell ref="M62:N62"/>
    <mergeCell ref="AB61:AD61"/>
    <mergeCell ref="Y20:Y23"/>
    <mergeCell ref="V22:W22"/>
    <mergeCell ref="V23:W23"/>
    <mergeCell ref="V24:W24"/>
    <mergeCell ref="P55:W55"/>
    <mergeCell ref="Y35:AD35"/>
    <mergeCell ref="Y36:AD36"/>
    <mergeCell ref="Y30:AD30"/>
    <mergeCell ref="Y31:AD31"/>
    <mergeCell ref="V31:W31"/>
    <mergeCell ref="T62:U62"/>
    <mergeCell ref="X63:Y63"/>
    <mergeCell ref="M63:N63"/>
    <mergeCell ref="M37:N37"/>
    <mergeCell ref="V35:W35"/>
    <mergeCell ref="V36:W36"/>
    <mergeCell ref="O41:AE41"/>
    <mergeCell ref="Z63:AI63"/>
    <mergeCell ref="Q58:R58"/>
    <mergeCell ref="U57:V57"/>
    <mergeCell ref="V21:W21"/>
    <mergeCell ref="T59:U59"/>
    <mergeCell ref="O21:P21"/>
    <mergeCell ref="B79:D82"/>
    <mergeCell ref="B19:B23"/>
    <mergeCell ref="L70:O70"/>
    <mergeCell ref="B78:I78"/>
    <mergeCell ref="G41:N41"/>
    <mergeCell ref="Q25:R25"/>
    <mergeCell ref="V25:W25"/>
    <mergeCell ref="B58:B67"/>
    <mergeCell ref="L57:O57"/>
    <mergeCell ref="E71:I71"/>
    <mergeCell ref="D68:K68"/>
    <mergeCell ref="A2:AI2"/>
    <mergeCell ref="B15:E15"/>
    <mergeCell ref="F15:J15"/>
    <mergeCell ref="K15:U15"/>
    <mergeCell ref="Y15:AD15"/>
    <mergeCell ref="AE15:AI15"/>
    <mergeCell ref="B5:I5"/>
    <mergeCell ref="O5:Q5"/>
    <mergeCell ref="R5:T5"/>
    <mergeCell ref="V15:W15"/>
    <mergeCell ref="L9:N9"/>
    <mergeCell ref="R9:T9"/>
    <mergeCell ref="L8:N8"/>
    <mergeCell ref="R8:T8"/>
    <mergeCell ref="U8:W8"/>
    <mergeCell ref="O6:Q6"/>
    <mergeCell ref="C59:C63"/>
    <mergeCell ref="P70:S70"/>
    <mergeCell ref="Z58:AI58"/>
    <mergeCell ref="Z59:AI59"/>
    <mergeCell ref="C58:J58"/>
    <mergeCell ref="D59:D63"/>
    <mergeCell ref="T63:U63"/>
    <mergeCell ref="Q67:R67"/>
    <mergeCell ref="T60:U60"/>
    <mergeCell ref="L58:O58"/>
    <mergeCell ref="AG9:AI9"/>
    <mergeCell ref="V20:W20"/>
    <mergeCell ref="V18:W18"/>
    <mergeCell ref="K18:L18"/>
    <mergeCell ref="O18:P18"/>
    <mergeCell ref="S19:T19"/>
    <mergeCell ref="S20:T20"/>
    <mergeCell ref="O19:P19"/>
    <mergeCell ref="AE19:AH19"/>
    <mergeCell ref="V19:W19"/>
    <mergeCell ref="R6:T6"/>
    <mergeCell ref="AD9:AF9"/>
    <mergeCell ref="AA9:AC9"/>
    <mergeCell ref="X7:Z7"/>
    <mergeCell ref="AD5:AF5"/>
    <mergeCell ref="U6:W6"/>
    <mergeCell ref="X6:Z6"/>
    <mergeCell ref="AA6:AC6"/>
    <mergeCell ref="AA7:AC7"/>
    <mergeCell ref="AD7:AF7"/>
    <mergeCell ref="O8:Q8"/>
    <mergeCell ref="U5:W5"/>
    <mergeCell ref="L5:N5"/>
    <mergeCell ref="K5:K9"/>
    <mergeCell ref="L7:N7"/>
    <mergeCell ref="AG7:AI7"/>
    <mergeCell ref="U9:W9"/>
    <mergeCell ref="X9:Z9"/>
    <mergeCell ref="AG5:AI5"/>
    <mergeCell ref="AA5:AC5"/>
    <mergeCell ref="K24:L24"/>
    <mergeCell ref="O20:P20"/>
    <mergeCell ref="O22:P22"/>
    <mergeCell ref="K19:L19"/>
    <mergeCell ref="K21:L21"/>
    <mergeCell ref="X5:Z5"/>
    <mergeCell ref="K16:L16"/>
    <mergeCell ref="K17:L17"/>
    <mergeCell ref="V16:W16"/>
    <mergeCell ref="V17:W17"/>
    <mergeCell ref="S16:T16"/>
    <mergeCell ref="S17:T17"/>
    <mergeCell ref="O16:P16"/>
    <mergeCell ref="S18:T18"/>
    <mergeCell ref="O17:P17"/>
    <mergeCell ref="S21:T21"/>
    <mergeCell ref="S22:T22"/>
    <mergeCell ref="AE37:AH37"/>
    <mergeCell ref="K22:L22"/>
    <mergeCell ref="P57:S57"/>
    <mergeCell ref="L55:O56"/>
    <mergeCell ref="Z64:AI64"/>
    <mergeCell ref="O24:P24"/>
    <mergeCell ref="S23:T23"/>
    <mergeCell ref="V28:W28"/>
    <mergeCell ref="S24:T24"/>
    <mergeCell ref="V34:W34"/>
    <mergeCell ref="Y37:AD37"/>
    <mergeCell ref="X55:Y56"/>
    <mergeCell ref="Z62:AI62"/>
    <mergeCell ref="V29:W29"/>
    <mergeCell ref="V30:W30"/>
    <mergeCell ref="X57:Y57"/>
    <mergeCell ref="AE31:AH31"/>
    <mergeCell ref="AE36:AH36"/>
    <mergeCell ref="Z55:AI56"/>
  </mergeCells>
  <printOptions/>
  <pageMargins left="0.84" right="0.3937007874015748" top="0.57" bottom="0.38" header="0.37" footer="0.36"/>
  <pageSetup blackAndWhite="1" horizontalDpi="600" verticalDpi="600" orientation="portrait" paperSize="9" scale="93" r:id="rId1"/>
  <rowBreaks count="1" manualBreakCount="1">
    <brk id="50" max="255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G17" sqref="G17"/>
    </sheetView>
  </sheetViews>
  <sheetFormatPr defaultColWidth="9.00390625" defaultRowHeight="13.5"/>
  <cols>
    <col min="1" max="1" width="3.875" style="1" customWidth="1"/>
    <col min="2" max="2" width="10.625" style="1" customWidth="1"/>
    <col min="3" max="3" width="15.375" style="1" customWidth="1"/>
    <col min="4" max="4" width="13.00390625" style="1" customWidth="1"/>
    <col min="5" max="5" width="5.25390625" style="1" customWidth="1"/>
    <col min="6" max="6" width="8.625" style="1" customWidth="1"/>
    <col min="7" max="7" width="14.125" style="1" customWidth="1"/>
    <col min="8" max="8" width="16.625" style="1" customWidth="1"/>
    <col min="9" max="16384" width="9.00390625" style="1" customWidth="1"/>
  </cols>
  <sheetData>
    <row r="1" ht="15.75" customHeight="1">
      <c r="A1" s="1" t="s">
        <v>186</v>
      </c>
    </row>
    <row r="2" spans="1:8" ht="18" customHeight="1">
      <c r="A2" s="405" t="s">
        <v>38</v>
      </c>
      <c r="B2" s="405"/>
      <c r="C2" s="405"/>
      <c r="D2" s="405"/>
      <c r="E2" s="405"/>
      <c r="F2" s="405"/>
      <c r="G2" s="405"/>
      <c r="H2" s="405"/>
    </row>
    <row r="3" spans="2:8" ht="8.25" customHeight="1">
      <c r="B3" s="3"/>
      <c r="C3" s="3"/>
      <c r="D3" s="3"/>
      <c r="E3" s="3"/>
      <c r="F3" s="3"/>
      <c r="G3" s="3"/>
      <c r="H3" s="3"/>
    </row>
    <row r="4" ht="15" customHeight="1">
      <c r="G4" s="1" t="s">
        <v>22</v>
      </c>
    </row>
    <row r="5" spans="1:8" ht="26.25" customHeight="1">
      <c r="A5" s="4"/>
      <c r="B5" s="2" t="s">
        <v>29</v>
      </c>
      <c r="C5" s="2" t="s">
        <v>30</v>
      </c>
      <c r="D5" s="7" t="s">
        <v>205</v>
      </c>
      <c r="E5" s="8" t="s">
        <v>31</v>
      </c>
      <c r="F5" s="7" t="s">
        <v>32</v>
      </c>
      <c r="G5" s="2" t="s">
        <v>33</v>
      </c>
      <c r="H5" s="2" t="s">
        <v>21</v>
      </c>
    </row>
    <row r="6" spans="1:8" ht="24" customHeight="1">
      <c r="A6" s="2">
        <v>1</v>
      </c>
      <c r="B6" s="4" t="s">
        <v>150</v>
      </c>
      <c r="C6" s="4"/>
      <c r="D6" s="7"/>
      <c r="E6" s="4"/>
      <c r="F6" s="7" t="s">
        <v>96</v>
      </c>
      <c r="G6" s="4"/>
      <c r="H6" s="4"/>
    </row>
    <row r="7" spans="1:8" ht="24" customHeight="1">
      <c r="A7" s="2">
        <v>2</v>
      </c>
      <c r="B7" s="4"/>
      <c r="C7" s="4"/>
      <c r="D7" s="4"/>
      <c r="E7" s="4"/>
      <c r="F7" s="7" t="s">
        <v>96</v>
      </c>
      <c r="G7" s="4"/>
      <c r="H7" s="4"/>
    </row>
    <row r="8" spans="1:8" ht="24" customHeight="1">
      <c r="A8" s="2">
        <v>3</v>
      </c>
      <c r="B8" s="4"/>
      <c r="C8" s="4"/>
      <c r="D8" s="4"/>
      <c r="E8" s="4"/>
      <c r="F8" s="7" t="s">
        <v>96</v>
      </c>
      <c r="G8" s="4"/>
      <c r="H8" s="4"/>
    </row>
    <row r="9" spans="1:8" ht="24" customHeight="1">
      <c r="A9" s="2">
        <v>4</v>
      </c>
      <c r="B9" s="4"/>
      <c r="C9" s="4"/>
      <c r="D9" s="4"/>
      <c r="E9" s="4"/>
      <c r="F9" s="7" t="s">
        <v>96</v>
      </c>
      <c r="G9" s="4"/>
      <c r="H9" s="4"/>
    </row>
    <row r="10" spans="1:8" ht="24" customHeight="1">
      <c r="A10" s="2">
        <v>5</v>
      </c>
      <c r="B10" s="4"/>
      <c r="C10" s="4"/>
      <c r="D10" s="4"/>
      <c r="E10" s="4"/>
      <c r="F10" s="7" t="s">
        <v>96</v>
      </c>
      <c r="G10" s="4"/>
      <c r="H10" s="4"/>
    </row>
    <row r="11" spans="1:8" ht="24" customHeight="1">
      <c r="A11" s="2">
        <v>6</v>
      </c>
      <c r="B11" s="4"/>
      <c r="C11" s="4"/>
      <c r="D11" s="4"/>
      <c r="E11" s="4"/>
      <c r="F11" s="7" t="s">
        <v>96</v>
      </c>
      <c r="G11" s="4"/>
      <c r="H11" s="4"/>
    </row>
    <row r="12" spans="1:8" ht="24" customHeight="1">
      <c r="A12" s="2">
        <v>7</v>
      </c>
      <c r="B12" s="4"/>
      <c r="C12" s="4"/>
      <c r="D12" s="4"/>
      <c r="E12" s="4"/>
      <c r="F12" s="7" t="s">
        <v>96</v>
      </c>
      <c r="G12" s="4"/>
      <c r="H12" s="4"/>
    </row>
    <row r="13" spans="1:8" ht="24" customHeight="1">
      <c r="A13" s="2">
        <v>8</v>
      </c>
      <c r="B13" s="4"/>
      <c r="C13" s="4"/>
      <c r="D13" s="4"/>
      <c r="E13" s="4"/>
      <c r="F13" s="7" t="s">
        <v>96</v>
      </c>
      <c r="G13" s="4"/>
      <c r="H13" s="4"/>
    </row>
    <row r="14" spans="1:8" ht="24" customHeight="1">
      <c r="A14" s="2">
        <v>9</v>
      </c>
      <c r="B14" s="4"/>
      <c r="C14" s="4"/>
      <c r="D14" s="4"/>
      <c r="E14" s="4"/>
      <c r="F14" s="7" t="s">
        <v>96</v>
      </c>
      <c r="G14" s="4"/>
      <c r="H14" s="4"/>
    </row>
    <row r="15" spans="1:8" ht="24" customHeight="1">
      <c r="A15" s="2">
        <v>10</v>
      </c>
      <c r="B15" s="4"/>
      <c r="C15" s="4"/>
      <c r="D15" s="4"/>
      <c r="E15" s="4"/>
      <c r="F15" s="7" t="s">
        <v>96</v>
      </c>
      <c r="G15" s="4"/>
      <c r="H15" s="4"/>
    </row>
    <row r="16" spans="1:8" ht="24" customHeight="1">
      <c r="A16" s="2">
        <v>11</v>
      </c>
      <c r="B16" s="4"/>
      <c r="C16" s="4"/>
      <c r="D16" s="4"/>
      <c r="E16" s="4"/>
      <c r="F16" s="7" t="s">
        <v>96</v>
      </c>
      <c r="G16" s="4"/>
      <c r="H16" s="4"/>
    </row>
    <row r="17" spans="1:8" ht="24" customHeight="1">
      <c r="A17" s="2">
        <v>12</v>
      </c>
      <c r="B17" s="4"/>
      <c r="C17" s="4"/>
      <c r="D17" s="4"/>
      <c r="E17" s="4"/>
      <c r="F17" s="7" t="s">
        <v>96</v>
      </c>
      <c r="G17" s="4"/>
      <c r="H17" s="4"/>
    </row>
    <row r="18" spans="1:8" ht="24" customHeight="1">
      <c r="A18" s="2">
        <v>13</v>
      </c>
      <c r="B18" s="4"/>
      <c r="C18" s="4"/>
      <c r="D18" s="4"/>
      <c r="E18" s="4"/>
      <c r="F18" s="7" t="s">
        <v>96</v>
      </c>
      <c r="G18" s="4"/>
      <c r="H18" s="4"/>
    </row>
    <row r="19" spans="1:8" ht="24" customHeight="1">
      <c r="A19" s="2">
        <v>14</v>
      </c>
      <c r="B19" s="4"/>
      <c r="C19" s="4"/>
      <c r="D19" s="4"/>
      <c r="E19" s="4"/>
      <c r="F19" s="7" t="s">
        <v>96</v>
      </c>
      <c r="G19" s="4"/>
      <c r="H19" s="4"/>
    </row>
    <row r="20" spans="1:8" ht="24" customHeight="1">
      <c r="A20" s="2">
        <v>15</v>
      </c>
      <c r="B20" s="4"/>
      <c r="C20" s="4"/>
      <c r="D20" s="4"/>
      <c r="E20" s="4"/>
      <c r="F20" s="7" t="s">
        <v>96</v>
      </c>
      <c r="G20" s="4"/>
      <c r="H20" s="4"/>
    </row>
    <row r="21" spans="1:8" ht="24" customHeight="1">
      <c r="A21" s="2">
        <v>16</v>
      </c>
      <c r="B21" s="4"/>
      <c r="C21" s="4"/>
      <c r="D21" s="4"/>
      <c r="E21" s="4"/>
      <c r="F21" s="7" t="s">
        <v>96</v>
      </c>
      <c r="G21" s="4"/>
      <c r="H21" s="4"/>
    </row>
    <row r="22" spans="1:8" ht="24" customHeight="1">
      <c r="A22" s="2">
        <v>17</v>
      </c>
      <c r="B22" s="4"/>
      <c r="C22" s="4"/>
      <c r="D22" s="4"/>
      <c r="E22" s="4"/>
      <c r="F22" s="7" t="s">
        <v>96</v>
      </c>
      <c r="G22" s="4"/>
      <c r="H22" s="4"/>
    </row>
    <row r="23" spans="1:8" ht="24" customHeight="1">
      <c r="A23" s="2">
        <v>18</v>
      </c>
      <c r="B23" s="4"/>
      <c r="C23" s="4"/>
      <c r="D23" s="4"/>
      <c r="E23" s="4"/>
      <c r="F23" s="7" t="s">
        <v>96</v>
      </c>
      <c r="G23" s="4"/>
      <c r="H23" s="4"/>
    </row>
    <row r="24" spans="1:8" ht="24" customHeight="1">
      <c r="A24" s="2">
        <v>19</v>
      </c>
      <c r="B24" s="4"/>
      <c r="C24" s="4"/>
      <c r="D24" s="4"/>
      <c r="E24" s="4"/>
      <c r="F24" s="7" t="s">
        <v>96</v>
      </c>
      <c r="G24" s="4"/>
      <c r="H24" s="4"/>
    </row>
    <row r="25" spans="1:8" ht="24" customHeight="1">
      <c r="A25" s="2">
        <v>20</v>
      </c>
      <c r="B25" s="4"/>
      <c r="C25" s="4"/>
      <c r="D25" s="4"/>
      <c r="E25" s="4"/>
      <c r="F25" s="7" t="s">
        <v>96</v>
      </c>
      <c r="G25" s="4"/>
      <c r="H25" s="4"/>
    </row>
    <row r="26" spans="1:8" ht="24" customHeight="1">
      <c r="A26" s="2">
        <v>21</v>
      </c>
      <c r="B26" s="4"/>
      <c r="C26" s="4"/>
      <c r="D26" s="4"/>
      <c r="E26" s="4"/>
      <c r="F26" s="7" t="s">
        <v>96</v>
      </c>
      <c r="G26" s="4"/>
      <c r="H26" s="4"/>
    </row>
    <row r="27" spans="1:8" ht="24" customHeight="1">
      <c r="A27" s="2">
        <v>22</v>
      </c>
      <c r="B27" s="4"/>
      <c r="C27" s="4"/>
      <c r="D27" s="4"/>
      <c r="E27" s="4"/>
      <c r="F27" s="7" t="s">
        <v>96</v>
      </c>
      <c r="G27" s="4"/>
      <c r="H27" s="4"/>
    </row>
    <row r="28" spans="1:8" ht="24" customHeight="1">
      <c r="A28" s="200">
        <v>23</v>
      </c>
      <c r="B28" s="201"/>
      <c r="C28" s="201"/>
      <c r="D28" s="201"/>
      <c r="E28" s="201"/>
      <c r="F28" s="7" t="s">
        <v>96</v>
      </c>
      <c r="G28" s="201"/>
      <c r="H28" s="201"/>
    </row>
    <row r="29" spans="1:8" ht="24" customHeight="1" thickBot="1">
      <c r="A29" s="108">
        <v>24</v>
      </c>
      <c r="B29" s="109"/>
      <c r="C29" s="109"/>
      <c r="D29" s="109"/>
      <c r="E29" s="109"/>
      <c r="F29" s="110" t="s">
        <v>96</v>
      </c>
      <c r="G29" s="109"/>
      <c r="H29" s="109"/>
    </row>
    <row r="30" spans="1:8" ht="24" customHeight="1" thickTop="1">
      <c r="A30" s="406" t="s">
        <v>28</v>
      </c>
      <c r="B30" s="5" t="s">
        <v>148</v>
      </c>
      <c r="C30" s="5"/>
      <c r="D30" s="202"/>
      <c r="E30" s="5"/>
      <c r="F30" s="204"/>
      <c r="G30" s="202"/>
      <c r="H30" s="5"/>
    </row>
    <row r="31" spans="1:8" ht="24" customHeight="1">
      <c r="A31" s="407"/>
      <c r="B31" s="4" t="s">
        <v>149</v>
      </c>
      <c r="C31" s="4"/>
      <c r="D31" s="203"/>
      <c r="E31" s="4"/>
      <c r="F31" s="203"/>
      <c r="G31" s="203"/>
      <c r="H31" s="4"/>
    </row>
    <row r="32" spans="1:8" ht="24" customHeight="1">
      <c r="A32" s="408"/>
      <c r="B32" s="4"/>
      <c r="C32" s="4"/>
      <c r="D32" s="4"/>
      <c r="E32" s="4"/>
      <c r="F32" s="4"/>
      <c r="G32" s="4"/>
      <c r="H32" s="4"/>
    </row>
    <row r="33" ht="18" customHeight="1">
      <c r="B33" s="1" t="s">
        <v>206</v>
      </c>
    </row>
    <row r="34" s="205" customFormat="1" ht="14.25" customHeight="1">
      <c r="B34" s="205" t="s">
        <v>208</v>
      </c>
    </row>
    <row r="35" ht="18" customHeight="1">
      <c r="B35" s="1" t="s">
        <v>207</v>
      </c>
    </row>
    <row r="36" ht="17.25" customHeight="1">
      <c r="B36" s="239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</sheetData>
  <sheetProtection/>
  <mergeCells count="2">
    <mergeCell ref="A2:H2"/>
    <mergeCell ref="A30:A32"/>
  </mergeCells>
  <printOptions horizontalCentered="1"/>
  <pageMargins left="0.7874015748031497" right="0.5905511811023623" top="0.68" bottom="0.5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showGridLines="0" showZeros="0" zoomScalePageLayoutView="0" workbookViewId="0" topLeftCell="A1">
      <selection activeCell="J10" sqref="J10"/>
    </sheetView>
  </sheetViews>
  <sheetFormatPr defaultColWidth="9.00390625" defaultRowHeight="13.5" customHeight="1"/>
  <cols>
    <col min="1" max="1" width="6.625" style="111" customWidth="1"/>
    <col min="2" max="2" width="3.375" style="111" customWidth="1"/>
    <col min="3" max="3" width="8.875" style="111" customWidth="1"/>
    <col min="4" max="29" width="4.125" style="111" customWidth="1"/>
    <col min="30" max="30" width="5.875" style="111" customWidth="1"/>
    <col min="31" max="31" width="2.875" style="111" customWidth="1"/>
    <col min="32" max="32" width="5.875" style="111" customWidth="1"/>
    <col min="33" max="16384" width="9.00390625" style="111" customWidth="1"/>
  </cols>
  <sheetData>
    <row r="1" spans="1:23" ht="18.75" customHeight="1">
      <c r="A1" s="210" t="s">
        <v>220</v>
      </c>
      <c r="K1" s="211" t="s">
        <v>155</v>
      </c>
      <c r="W1" s="212"/>
    </row>
    <row r="2" spans="1:23" ht="13.5" customHeight="1">
      <c r="A2" s="112"/>
      <c r="W2" s="111" t="s">
        <v>217</v>
      </c>
    </row>
    <row r="3" spans="1:32" ht="13.5" customHeight="1">
      <c r="A3" s="411" t="s">
        <v>5</v>
      </c>
      <c r="B3" s="412"/>
      <c r="C3" s="134"/>
      <c r="D3" s="413">
        <v>0.2916666666666667</v>
      </c>
      <c r="E3" s="414"/>
      <c r="F3" s="413">
        <v>0.333333333333333</v>
      </c>
      <c r="G3" s="414"/>
      <c r="H3" s="413">
        <v>0.375</v>
      </c>
      <c r="I3" s="414"/>
      <c r="J3" s="413">
        <v>0.416666666666667</v>
      </c>
      <c r="K3" s="414"/>
      <c r="L3" s="413">
        <v>0.458333333333333</v>
      </c>
      <c r="M3" s="414"/>
      <c r="N3" s="413">
        <v>0.5</v>
      </c>
      <c r="O3" s="414"/>
      <c r="P3" s="413">
        <v>0.541666666666667</v>
      </c>
      <c r="Q3" s="414"/>
      <c r="R3" s="413">
        <v>0.583333333333333</v>
      </c>
      <c r="S3" s="414"/>
      <c r="T3" s="413">
        <v>0.625</v>
      </c>
      <c r="U3" s="414"/>
      <c r="V3" s="413">
        <v>0.666666666666667</v>
      </c>
      <c r="W3" s="414"/>
      <c r="X3" s="413">
        <v>0.708333333333333</v>
      </c>
      <c r="Y3" s="414"/>
      <c r="Z3" s="413">
        <v>0.75</v>
      </c>
      <c r="AA3" s="414"/>
      <c r="AB3" s="413">
        <v>0.791666666666667</v>
      </c>
      <c r="AC3" s="414"/>
      <c r="AD3" s="419" t="s">
        <v>151</v>
      </c>
      <c r="AE3" s="420"/>
      <c r="AF3" s="421"/>
    </row>
    <row r="4" spans="1:32" ht="14.25" customHeight="1">
      <c r="A4" s="429" t="s">
        <v>152</v>
      </c>
      <c r="B4" s="148" t="s">
        <v>0</v>
      </c>
      <c r="C4" s="151"/>
      <c r="D4" s="237"/>
      <c r="E4" s="238"/>
      <c r="F4" s="237"/>
      <c r="G4" s="238"/>
      <c r="H4" s="237"/>
      <c r="I4" s="238"/>
      <c r="J4" s="237"/>
      <c r="K4" s="238"/>
      <c r="L4" s="237"/>
      <c r="M4" s="238"/>
      <c r="N4" s="237"/>
      <c r="O4" s="238"/>
      <c r="P4" s="237"/>
      <c r="Q4" s="238"/>
      <c r="R4" s="237"/>
      <c r="S4" s="238"/>
      <c r="T4" s="237"/>
      <c r="U4" s="238"/>
      <c r="V4" s="237"/>
      <c r="W4" s="238"/>
      <c r="X4" s="237"/>
      <c r="Y4" s="238"/>
      <c r="Z4" s="237"/>
      <c r="AA4" s="238"/>
      <c r="AB4" s="237"/>
      <c r="AC4" s="238"/>
      <c r="AD4" s="422"/>
      <c r="AE4" s="423"/>
      <c r="AF4" s="424"/>
    </row>
    <row r="5" spans="1:32" ht="14.25" customHeight="1">
      <c r="A5" s="429"/>
      <c r="B5" s="149" t="s">
        <v>24</v>
      </c>
      <c r="C5" s="152"/>
      <c r="D5" s="113"/>
      <c r="E5" s="114"/>
      <c r="F5" s="113"/>
      <c r="G5" s="114"/>
      <c r="H5" s="113"/>
      <c r="I5" s="114"/>
      <c r="J5" s="113"/>
      <c r="K5" s="114"/>
      <c r="L5" s="113"/>
      <c r="M5" s="114"/>
      <c r="N5" s="113"/>
      <c r="O5" s="114"/>
      <c r="P5" s="113"/>
      <c r="Q5" s="114"/>
      <c r="R5" s="113"/>
      <c r="S5" s="114"/>
      <c r="T5" s="113"/>
      <c r="U5" s="114"/>
      <c r="V5" s="113"/>
      <c r="W5" s="114"/>
      <c r="X5" s="113"/>
      <c r="Y5" s="114"/>
      <c r="Z5" s="113"/>
      <c r="AA5" s="114"/>
      <c r="AB5" s="113"/>
      <c r="AC5" s="114"/>
      <c r="AD5" s="422"/>
      <c r="AE5" s="423"/>
      <c r="AF5" s="424"/>
    </row>
    <row r="6" spans="1:32" ht="14.25" customHeight="1">
      <c r="A6" s="429"/>
      <c r="B6" s="149" t="s">
        <v>1</v>
      </c>
      <c r="C6" s="152"/>
      <c r="D6" s="113"/>
      <c r="E6" s="114"/>
      <c r="F6" s="113"/>
      <c r="G6" s="114"/>
      <c r="H6" s="113"/>
      <c r="I6" s="114"/>
      <c r="J6" s="113"/>
      <c r="K6" s="114"/>
      <c r="L6" s="113"/>
      <c r="M6" s="114"/>
      <c r="N6" s="113"/>
      <c r="O6" s="114"/>
      <c r="P6" s="113"/>
      <c r="Q6" s="114"/>
      <c r="R6" s="113"/>
      <c r="S6" s="114"/>
      <c r="T6" s="113"/>
      <c r="U6" s="114"/>
      <c r="V6" s="113"/>
      <c r="W6" s="114"/>
      <c r="X6" s="113"/>
      <c r="Y6" s="114"/>
      <c r="Z6" s="113"/>
      <c r="AA6" s="114"/>
      <c r="AB6" s="113"/>
      <c r="AC6" s="114"/>
      <c r="AD6" s="422"/>
      <c r="AE6" s="423"/>
      <c r="AF6" s="424"/>
    </row>
    <row r="7" spans="1:32" ht="14.25" customHeight="1">
      <c r="A7" s="429"/>
      <c r="B7" s="150" t="s">
        <v>25</v>
      </c>
      <c r="C7" s="153"/>
      <c r="D7" s="117"/>
      <c r="E7" s="118"/>
      <c r="F7" s="117"/>
      <c r="G7" s="118"/>
      <c r="H7" s="117"/>
      <c r="I7" s="118"/>
      <c r="J7" s="117"/>
      <c r="K7" s="118"/>
      <c r="L7" s="117"/>
      <c r="M7" s="118"/>
      <c r="N7" s="117"/>
      <c r="O7" s="118"/>
      <c r="P7" s="117"/>
      <c r="Q7" s="118"/>
      <c r="R7" s="117"/>
      <c r="S7" s="118"/>
      <c r="T7" s="117"/>
      <c r="U7" s="118"/>
      <c r="V7" s="117"/>
      <c r="W7" s="118"/>
      <c r="X7" s="117"/>
      <c r="Y7" s="118"/>
      <c r="Z7" s="117"/>
      <c r="AA7" s="118"/>
      <c r="AB7" s="117"/>
      <c r="AC7" s="118"/>
      <c r="AD7" s="422"/>
      <c r="AE7" s="423"/>
      <c r="AF7" s="424"/>
    </row>
    <row r="8" spans="1:32" ht="14.25" customHeight="1">
      <c r="A8" s="429"/>
      <c r="B8" s="409" t="s">
        <v>212</v>
      </c>
      <c r="C8" s="410"/>
      <c r="D8" s="119">
        <f aca="true" t="shared" si="0" ref="D8:AC8">SUM(D4:D7)</f>
        <v>0</v>
      </c>
      <c r="E8" s="120">
        <f t="shared" si="0"/>
        <v>0</v>
      </c>
      <c r="F8" s="119">
        <f t="shared" si="0"/>
        <v>0</v>
      </c>
      <c r="G8" s="120">
        <f t="shared" si="0"/>
        <v>0</v>
      </c>
      <c r="H8" s="119">
        <f t="shared" si="0"/>
        <v>0</v>
      </c>
      <c r="I8" s="120">
        <f t="shared" si="0"/>
        <v>0</v>
      </c>
      <c r="J8" s="119">
        <f t="shared" si="0"/>
        <v>0</v>
      </c>
      <c r="K8" s="120">
        <f t="shared" si="0"/>
        <v>0</v>
      </c>
      <c r="L8" s="119">
        <f t="shared" si="0"/>
        <v>0</v>
      </c>
      <c r="M8" s="120">
        <f t="shared" si="0"/>
        <v>0</v>
      </c>
      <c r="N8" s="119">
        <f t="shared" si="0"/>
        <v>0</v>
      </c>
      <c r="O8" s="120">
        <f t="shared" si="0"/>
        <v>0</v>
      </c>
      <c r="P8" s="119">
        <f t="shared" si="0"/>
        <v>0</v>
      </c>
      <c r="Q8" s="120">
        <f t="shared" si="0"/>
        <v>0</v>
      </c>
      <c r="R8" s="119">
        <f t="shared" si="0"/>
        <v>0</v>
      </c>
      <c r="S8" s="120">
        <f t="shared" si="0"/>
        <v>0</v>
      </c>
      <c r="T8" s="119">
        <f t="shared" si="0"/>
        <v>0</v>
      </c>
      <c r="U8" s="120">
        <f t="shared" si="0"/>
        <v>0</v>
      </c>
      <c r="V8" s="119">
        <f t="shared" si="0"/>
        <v>0</v>
      </c>
      <c r="W8" s="120">
        <f t="shared" si="0"/>
        <v>0</v>
      </c>
      <c r="X8" s="119">
        <f t="shared" si="0"/>
        <v>0</v>
      </c>
      <c r="Y8" s="120">
        <f t="shared" si="0"/>
        <v>0</v>
      </c>
      <c r="Z8" s="119">
        <f t="shared" si="0"/>
        <v>0</v>
      </c>
      <c r="AA8" s="120">
        <f t="shared" si="0"/>
        <v>0</v>
      </c>
      <c r="AB8" s="119">
        <f t="shared" si="0"/>
        <v>0</v>
      </c>
      <c r="AC8" s="120">
        <f t="shared" si="0"/>
        <v>0</v>
      </c>
      <c r="AD8" s="422"/>
      <c r="AE8" s="423"/>
      <c r="AF8" s="424"/>
    </row>
    <row r="9" spans="1:32" ht="14.25" customHeight="1">
      <c r="A9" s="429"/>
      <c r="B9" s="409" t="s">
        <v>213</v>
      </c>
      <c r="C9" s="410"/>
      <c r="D9" s="119">
        <f aca="true" t="shared" si="1" ref="D9:AC9">ROUND(ROUNDDOWN(D4/3,1)+ROUNDDOWN(D5/6,1)+ROUNDDOWN(D6/20,1)+ROUNDDOWN(D7/30,1),1)</f>
        <v>0</v>
      </c>
      <c r="E9" s="120">
        <f t="shared" si="1"/>
        <v>0</v>
      </c>
      <c r="F9" s="119">
        <f t="shared" si="1"/>
        <v>0</v>
      </c>
      <c r="G9" s="120">
        <f t="shared" si="1"/>
        <v>0</v>
      </c>
      <c r="H9" s="119">
        <f t="shared" si="1"/>
        <v>0</v>
      </c>
      <c r="I9" s="120">
        <f t="shared" si="1"/>
        <v>0</v>
      </c>
      <c r="J9" s="119">
        <f t="shared" si="1"/>
        <v>0</v>
      </c>
      <c r="K9" s="120">
        <f t="shared" si="1"/>
        <v>0</v>
      </c>
      <c r="L9" s="119">
        <f t="shared" si="1"/>
        <v>0</v>
      </c>
      <c r="M9" s="120">
        <f t="shared" si="1"/>
        <v>0</v>
      </c>
      <c r="N9" s="119">
        <f t="shared" si="1"/>
        <v>0</v>
      </c>
      <c r="O9" s="120">
        <f t="shared" si="1"/>
        <v>0</v>
      </c>
      <c r="P9" s="119">
        <f t="shared" si="1"/>
        <v>0</v>
      </c>
      <c r="Q9" s="120">
        <f t="shared" si="1"/>
        <v>0</v>
      </c>
      <c r="R9" s="119">
        <f t="shared" si="1"/>
        <v>0</v>
      </c>
      <c r="S9" s="120">
        <f t="shared" si="1"/>
        <v>0</v>
      </c>
      <c r="T9" s="119">
        <f t="shared" si="1"/>
        <v>0</v>
      </c>
      <c r="U9" s="120">
        <f t="shared" si="1"/>
        <v>0</v>
      </c>
      <c r="V9" s="119">
        <f t="shared" si="1"/>
        <v>0</v>
      </c>
      <c r="W9" s="120">
        <f t="shared" si="1"/>
        <v>0</v>
      </c>
      <c r="X9" s="119">
        <f t="shared" si="1"/>
        <v>0</v>
      </c>
      <c r="Y9" s="120">
        <f t="shared" si="1"/>
        <v>0</v>
      </c>
      <c r="Z9" s="119">
        <f t="shared" si="1"/>
        <v>0</v>
      </c>
      <c r="AA9" s="120">
        <f t="shared" si="1"/>
        <v>0</v>
      </c>
      <c r="AB9" s="119">
        <f t="shared" si="1"/>
        <v>0</v>
      </c>
      <c r="AC9" s="120">
        <f t="shared" si="1"/>
        <v>0</v>
      </c>
      <c r="AD9" s="422"/>
      <c r="AE9" s="423"/>
      <c r="AF9" s="424"/>
    </row>
    <row r="10" spans="1:32" ht="14.25" customHeight="1">
      <c r="A10" s="429"/>
      <c r="B10" s="409" t="s">
        <v>214</v>
      </c>
      <c r="C10" s="410"/>
      <c r="D10" s="117">
        <v>0</v>
      </c>
      <c r="E10" s="118">
        <v>0</v>
      </c>
      <c r="F10" s="117">
        <v>0</v>
      </c>
      <c r="G10" s="118">
        <v>0</v>
      </c>
      <c r="H10" s="117">
        <v>0</v>
      </c>
      <c r="I10" s="118">
        <v>0</v>
      </c>
      <c r="J10" s="117">
        <v>0</v>
      </c>
      <c r="K10" s="118">
        <v>0</v>
      </c>
      <c r="L10" s="117">
        <v>0</v>
      </c>
      <c r="M10" s="118">
        <v>0</v>
      </c>
      <c r="N10" s="117">
        <v>0</v>
      </c>
      <c r="O10" s="118">
        <v>0</v>
      </c>
      <c r="P10" s="117">
        <v>0</v>
      </c>
      <c r="Q10" s="118">
        <v>0</v>
      </c>
      <c r="R10" s="117">
        <v>0</v>
      </c>
      <c r="S10" s="118">
        <v>0</v>
      </c>
      <c r="T10" s="117">
        <v>0</v>
      </c>
      <c r="U10" s="118">
        <v>0</v>
      </c>
      <c r="V10" s="117">
        <v>0</v>
      </c>
      <c r="W10" s="118">
        <v>0</v>
      </c>
      <c r="X10" s="117">
        <v>0</v>
      </c>
      <c r="Y10" s="118">
        <v>0</v>
      </c>
      <c r="Z10" s="117">
        <v>0</v>
      </c>
      <c r="AA10" s="118">
        <v>0</v>
      </c>
      <c r="AB10" s="117">
        <v>0</v>
      </c>
      <c r="AC10" s="118">
        <v>0</v>
      </c>
      <c r="AD10" s="422"/>
      <c r="AE10" s="423"/>
      <c r="AF10" s="424"/>
    </row>
    <row r="11" spans="1:32" ht="14.25" customHeight="1">
      <c r="A11" s="429"/>
      <c r="B11" s="409" t="s">
        <v>215</v>
      </c>
      <c r="C11" s="410"/>
      <c r="D11" s="119"/>
      <c r="E11" s="120"/>
      <c r="F11" s="119"/>
      <c r="G11" s="120"/>
      <c r="H11" s="119"/>
      <c r="I11" s="120"/>
      <c r="J11" s="119"/>
      <c r="K11" s="120"/>
      <c r="L11" s="119"/>
      <c r="M11" s="120"/>
      <c r="N11" s="119"/>
      <c r="O11" s="120"/>
      <c r="P11" s="119"/>
      <c r="Q11" s="120"/>
      <c r="R11" s="119"/>
      <c r="S11" s="120"/>
      <c r="T11" s="119"/>
      <c r="U11" s="120"/>
      <c r="V11" s="119"/>
      <c r="W11" s="120"/>
      <c r="X11" s="119"/>
      <c r="Y11" s="120"/>
      <c r="Z11" s="119"/>
      <c r="AA11" s="120"/>
      <c r="AB11" s="119"/>
      <c r="AC11" s="120"/>
      <c r="AD11" s="422"/>
      <c r="AE11" s="423"/>
      <c r="AF11" s="424"/>
    </row>
    <row r="12" spans="1:32" ht="14.25" customHeight="1">
      <c r="A12" s="124" t="s">
        <v>216</v>
      </c>
      <c r="B12" s="161"/>
      <c r="C12" s="134"/>
      <c r="D12" s="123">
        <f>IF(D8=0,"",IF(D9+D11&lt;2,2,ROUND(D9+D11,0)))</f>
      </c>
      <c r="E12" s="122">
        <f>IF(E8=0,"",IF(E9+E11&lt;2,2,ROUND(E9+E11,0)))</f>
      </c>
      <c r="F12" s="123">
        <f aca="true" t="shared" si="2" ref="F12:AC12">IF(F8=0,"",IF(F9+F11&lt;2,2,ROUND(F9+F11,0)))</f>
      </c>
      <c r="G12" s="122">
        <f t="shared" si="2"/>
      </c>
      <c r="H12" s="123">
        <f t="shared" si="2"/>
      </c>
      <c r="I12" s="122">
        <f t="shared" si="2"/>
      </c>
      <c r="J12" s="123">
        <f t="shared" si="2"/>
      </c>
      <c r="K12" s="122">
        <f t="shared" si="2"/>
      </c>
      <c r="L12" s="123">
        <f t="shared" si="2"/>
      </c>
      <c r="M12" s="122">
        <f t="shared" si="2"/>
      </c>
      <c r="N12" s="123">
        <f t="shared" si="2"/>
      </c>
      <c r="O12" s="122">
        <f t="shared" si="2"/>
      </c>
      <c r="P12" s="123">
        <f t="shared" si="2"/>
      </c>
      <c r="Q12" s="122">
        <f t="shared" si="2"/>
      </c>
      <c r="R12" s="123">
        <f t="shared" si="2"/>
      </c>
      <c r="S12" s="122">
        <f t="shared" si="2"/>
      </c>
      <c r="T12" s="123">
        <f t="shared" si="2"/>
      </c>
      <c r="U12" s="122">
        <f t="shared" si="2"/>
      </c>
      <c r="V12" s="123">
        <f t="shared" si="2"/>
      </c>
      <c r="W12" s="122">
        <f t="shared" si="2"/>
      </c>
      <c r="X12" s="123">
        <f t="shared" si="2"/>
      </c>
      <c r="Y12" s="122">
        <f t="shared" si="2"/>
      </c>
      <c r="Z12" s="123">
        <f t="shared" si="2"/>
      </c>
      <c r="AA12" s="122">
        <f t="shared" si="2"/>
      </c>
      <c r="AB12" s="123">
        <f t="shared" si="2"/>
      </c>
      <c r="AC12" s="122">
        <f t="shared" si="2"/>
      </c>
      <c r="AD12" s="425"/>
      <c r="AE12" s="426"/>
      <c r="AF12" s="427"/>
    </row>
    <row r="13" spans="1:32" ht="14.25" customHeight="1">
      <c r="A13" s="176"/>
      <c r="B13" s="415" t="s">
        <v>224</v>
      </c>
      <c r="C13" s="416"/>
      <c r="D13" s="172"/>
      <c r="E13" s="173"/>
      <c r="F13" s="174"/>
      <c r="G13" s="178">
        <v>1</v>
      </c>
      <c r="H13" s="177">
        <v>1</v>
      </c>
      <c r="I13" s="178">
        <v>1</v>
      </c>
      <c r="J13" s="179">
        <v>1</v>
      </c>
      <c r="K13" s="180">
        <v>1</v>
      </c>
      <c r="L13" s="177">
        <v>1</v>
      </c>
      <c r="M13" s="178">
        <v>1</v>
      </c>
      <c r="N13" s="179">
        <v>1</v>
      </c>
      <c r="O13" s="417" t="s">
        <v>176</v>
      </c>
      <c r="P13" s="418"/>
      <c r="Q13" s="178">
        <v>1</v>
      </c>
      <c r="R13" s="179">
        <v>1</v>
      </c>
      <c r="S13" s="180">
        <v>1</v>
      </c>
      <c r="T13" s="177">
        <v>1</v>
      </c>
      <c r="U13" s="178">
        <v>1</v>
      </c>
      <c r="V13" s="179">
        <v>1</v>
      </c>
      <c r="W13" s="180">
        <v>1</v>
      </c>
      <c r="X13" s="177">
        <v>1</v>
      </c>
      <c r="Y13" s="175"/>
      <c r="Z13" s="174"/>
      <c r="AA13" s="175"/>
      <c r="AB13" s="174"/>
      <c r="AC13" s="175"/>
      <c r="AD13" s="213"/>
      <c r="AE13" s="214"/>
      <c r="AF13" s="215"/>
    </row>
    <row r="14" spans="1:32" ht="14.25" customHeight="1">
      <c r="A14" s="430" t="s">
        <v>153</v>
      </c>
      <c r="B14" s="166">
        <v>1</v>
      </c>
      <c r="C14" s="167"/>
      <c r="D14" s="168"/>
      <c r="E14" s="169"/>
      <c r="F14" s="170"/>
      <c r="G14" s="171"/>
      <c r="H14" s="168"/>
      <c r="I14" s="169"/>
      <c r="J14" s="170"/>
      <c r="K14" s="171"/>
      <c r="L14" s="168"/>
      <c r="M14" s="169"/>
      <c r="N14" s="170"/>
      <c r="O14" s="171"/>
      <c r="P14" s="168"/>
      <c r="Q14" s="169"/>
      <c r="R14" s="170"/>
      <c r="S14" s="171"/>
      <c r="T14" s="168"/>
      <c r="U14" s="169"/>
      <c r="V14" s="170"/>
      <c r="W14" s="171"/>
      <c r="X14" s="168"/>
      <c r="Y14" s="169"/>
      <c r="Z14" s="170"/>
      <c r="AA14" s="171"/>
      <c r="AB14" s="170"/>
      <c r="AC14" s="171"/>
      <c r="AD14" s="216"/>
      <c r="AE14" s="217" t="s">
        <v>218</v>
      </c>
      <c r="AF14" s="218"/>
    </row>
    <row r="15" spans="1:32" ht="14.25" customHeight="1">
      <c r="A15" s="431"/>
      <c r="B15" s="157">
        <v>2</v>
      </c>
      <c r="C15" s="152"/>
      <c r="D15" s="113"/>
      <c r="E15" s="114"/>
      <c r="F15" s="115"/>
      <c r="G15" s="116"/>
      <c r="H15" s="113"/>
      <c r="I15" s="114"/>
      <c r="J15" s="115"/>
      <c r="K15" s="116"/>
      <c r="L15" s="113"/>
      <c r="M15" s="114"/>
      <c r="N15" s="115"/>
      <c r="O15" s="116"/>
      <c r="P15" s="113"/>
      <c r="Q15" s="114"/>
      <c r="R15" s="115"/>
      <c r="S15" s="116"/>
      <c r="T15" s="113"/>
      <c r="U15" s="114"/>
      <c r="V15" s="115"/>
      <c r="W15" s="116"/>
      <c r="X15" s="113"/>
      <c r="Y15" s="114"/>
      <c r="Z15" s="115"/>
      <c r="AA15" s="116"/>
      <c r="AB15" s="115"/>
      <c r="AC15" s="116"/>
      <c r="AD15" s="149"/>
      <c r="AE15" s="219" t="s">
        <v>154</v>
      </c>
      <c r="AF15" s="152"/>
    </row>
    <row r="16" spans="1:32" ht="14.25" customHeight="1">
      <c r="A16" s="431"/>
      <c r="B16" s="157">
        <v>3</v>
      </c>
      <c r="C16" s="152"/>
      <c r="D16" s="113"/>
      <c r="E16" s="114"/>
      <c r="F16" s="115"/>
      <c r="G16" s="116"/>
      <c r="H16" s="113"/>
      <c r="I16" s="114"/>
      <c r="J16" s="115"/>
      <c r="K16" s="116"/>
      <c r="L16" s="113"/>
      <c r="M16" s="114"/>
      <c r="N16" s="115"/>
      <c r="O16" s="116"/>
      <c r="P16" s="113"/>
      <c r="Q16" s="114"/>
      <c r="R16" s="115"/>
      <c r="S16" s="116"/>
      <c r="T16" s="113"/>
      <c r="U16" s="114"/>
      <c r="V16" s="115"/>
      <c r="W16" s="116"/>
      <c r="X16" s="113"/>
      <c r="Y16" s="114"/>
      <c r="Z16" s="115"/>
      <c r="AA16" s="116"/>
      <c r="AB16" s="115"/>
      <c r="AC16" s="116"/>
      <c r="AD16" s="149"/>
      <c r="AE16" s="219" t="s">
        <v>154</v>
      </c>
      <c r="AF16" s="152"/>
    </row>
    <row r="17" spans="1:32" ht="14.25" customHeight="1">
      <c r="A17" s="431"/>
      <c r="B17" s="157">
        <v>4</v>
      </c>
      <c r="C17" s="152"/>
      <c r="D17" s="113"/>
      <c r="E17" s="114"/>
      <c r="F17" s="115"/>
      <c r="G17" s="116"/>
      <c r="H17" s="113"/>
      <c r="I17" s="114"/>
      <c r="J17" s="115"/>
      <c r="K17" s="116"/>
      <c r="L17" s="113"/>
      <c r="M17" s="114"/>
      <c r="N17" s="115"/>
      <c r="O17" s="116"/>
      <c r="P17" s="113"/>
      <c r="Q17" s="114"/>
      <c r="R17" s="115"/>
      <c r="S17" s="116"/>
      <c r="T17" s="113"/>
      <c r="U17" s="114"/>
      <c r="V17" s="115"/>
      <c r="W17" s="116"/>
      <c r="X17" s="113"/>
      <c r="Y17" s="114"/>
      <c r="Z17" s="115"/>
      <c r="AA17" s="116"/>
      <c r="AB17" s="115"/>
      <c r="AC17" s="116"/>
      <c r="AD17" s="149"/>
      <c r="AE17" s="219" t="s">
        <v>154</v>
      </c>
      <c r="AF17" s="152"/>
    </row>
    <row r="18" spans="1:32" ht="14.25" customHeight="1">
      <c r="A18" s="431"/>
      <c r="B18" s="158">
        <v>5</v>
      </c>
      <c r="C18" s="154"/>
      <c r="D18" s="126"/>
      <c r="E18" s="127"/>
      <c r="F18" s="128"/>
      <c r="G18" s="129"/>
      <c r="H18" s="126"/>
      <c r="I18" s="127"/>
      <c r="J18" s="128"/>
      <c r="K18" s="129"/>
      <c r="L18" s="126"/>
      <c r="M18" s="127"/>
      <c r="N18" s="128"/>
      <c r="O18" s="129"/>
      <c r="P18" s="126"/>
      <c r="Q18" s="127"/>
      <c r="R18" s="128"/>
      <c r="S18" s="129"/>
      <c r="T18" s="126"/>
      <c r="U18" s="127"/>
      <c r="V18" s="128"/>
      <c r="W18" s="129"/>
      <c r="X18" s="126"/>
      <c r="Y18" s="127"/>
      <c r="Z18" s="128"/>
      <c r="AA18" s="129"/>
      <c r="AB18" s="128"/>
      <c r="AC18" s="129"/>
      <c r="AD18" s="220"/>
      <c r="AE18" s="221" t="s">
        <v>154</v>
      </c>
      <c r="AF18" s="154"/>
    </row>
    <row r="19" spans="1:32" ht="14.25" customHeight="1">
      <c r="A19" s="431"/>
      <c r="B19" s="159">
        <v>6</v>
      </c>
      <c r="C19" s="155"/>
      <c r="D19" s="130"/>
      <c r="E19" s="131"/>
      <c r="F19" s="132"/>
      <c r="G19" s="133"/>
      <c r="H19" s="130"/>
      <c r="I19" s="131"/>
      <c r="J19" s="132"/>
      <c r="K19" s="133"/>
      <c r="L19" s="130"/>
      <c r="M19" s="131"/>
      <c r="N19" s="132"/>
      <c r="O19" s="133"/>
      <c r="P19" s="130"/>
      <c r="Q19" s="131"/>
      <c r="R19" s="132"/>
      <c r="S19" s="133"/>
      <c r="T19" s="130"/>
      <c r="U19" s="131"/>
      <c r="V19" s="132"/>
      <c r="W19" s="133"/>
      <c r="X19" s="130"/>
      <c r="Y19" s="131"/>
      <c r="Z19" s="132"/>
      <c r="AA19" s="133"/>
      <c r="AB19" s="132"/>
      <c r="AC19" s="133"/>
      <c r="AD19" s="222"/>
      <c r="AE19" s="223" t="s">
        <v>154</v>
      </c>
      <c r="AF19" s="155"/>
    </row>
    <row r="20" spans="1:32" ht="14.25" customHeight="1">
      <c r="A20" s="431"/>
      <c r="B20" s="157">
        <v>7</v>
      </c>
      <c r="C20" s="152"/>
      <c r="D20" s="113"/>
      <c r="E20" s="114"/>
      <c r="F20" s="115"/>
      <c r="G20" s="116"/>
      <c r="H20" s="113"/>
      <c r="I20" s="114"/>
      <c r="J20" s="115"/>
      <c r="K20" s="116"/>
      <c r="L20" s="113"/>
      <c r="M20" s="114"/>
      <c r="N20" s="115"/>
      <c r="O20" s="116"/>
      <c r="P20" s="113"/>
      <c r="Q20" s="114"/>
      <c r="R20" s="115"/>
      <c r="S20" s="116"/>
      <c r="T20" s="113"/>
      <c r="U20" s="114"/>
      <c r="V20" s="115"/>
      <c r="W20" s="116"/>
      <c r="X20" s="113"/>
      <c r="Y20" s="114"/>
      <c r="Z20" s="115"/>
      <c r="AA20" s="116"/>
      <c r="AB20" s="115"/>
      <c r="AC20" s="116"/>
      <c r="AD20" s="149"/>
      <c r="AE20" s="219" t="s">
        <v>154</v>
      </c>
      <c r="AF20" s="152"/>
    </row>
    <row r="21" spans="1:32" ht="14.25" customHeight="1">
      <c r="A21" s="431"/>
      <c r="B21" s="157">
        <v>8</v>
      </c>
      <c r="C21" s="152"/>
      <c r="D21" s="113"/>
      <c r="E21" s="114"/>
      <c r="F21" s="115"/>
      <c r="G21" s="116"/>
      <c r="H21" s="113"/>
      <c r="I21" s="114"/>
      <c r="J21" s="115"/>
      <c r="K21" s="116"/>
      <c r="L21" s="113"/>
      <c r="M21" s="114"/>
      <c r="N21" s="115"/>
      <c r="O21" s="116"/>
      <c r="P21" s="113"/>
      <c r="Q21" s="114"/>
      <c r="R21" s="115"/>
      <c r="S21" s="116"/>
      <c r="T21" s="113"/>
      <c r="U21" s="114"/>
      <c r="V21" s="115"/>
      <c r="W21" s="116"/>
      <c r="X21" s="113"/>
      <c r="Y21" s="114"/>
      <c r="Z21" s="115"/>
      <c r="AA21" s="116"/>
      <c r="AB21" s="115"/>
      <c r="AC21" s="116"/>
      <c r="AD21" s="149"/>
      <c r="AE21" s="219" t="s">
        <v>154</v>
      </c>
      <c r="AF21" s="152"/>
    </row>
    <row r="22" spans="1:32" ht="14.25" customHeight="1">
      <c r="A22" s="431"/>
      <c r="B22" s="157">
        <v>9</v>
      </c>
      <c r="C22" s="152"/>
      <c r="D22" s="113"/>
      <c r="E22" s="114"/>
      <c r="F22" s="115"/>
      <c r="G22" s="116"/>
      <c r="H22" s="113"/>
      <c r="I22" s="114"/>
      <c r="J22" s="115"/>
      <c r="K22" s="116"/>
      <c r="L22" s="113"/>
      <c r="M22" s="114"/>
      <c r="N22" s="115"/>
      <c r="O22" s="116"/>
      <c r="P22" s="113"/>
      <c r="Q22" s="114"/>
      <c r="R22" s="115"/>
      <c r="S22" s="116"/>
      <c r="T22" s="113"/>
      <c r="U22" s="114"/>
      <c r="V22" s="115"/>
      <c r="W22" s="116"/>
      <c r="X22" s="113"/>
      <c r="Y22" s="114"/>
      <c r="Z22" s="115"/>
      <c r="AA22" s="116"/>
      <c r="AB22" s="115"/>
      <c r="AC22" s="116"/>
      <c r="AD22" s="149"/>
      <c r="AE22" s="219" t="s">
        <v>154</v>
      </c>
      <c r="AF22" s="152"/>
    </row>
    <row r="23" spans="1:32" ht="14.25" customHeight="1">
      <c r="A23" s="431"/>
      <c r="B23" s="158">
        <v>10</v>
      </c>
      <c r="C23" s="154"/>
      <c r="D23" s="126"/>
      <c r="E23" s="127"/>
      <c r="F23" s="128"/>
      <c r="G23" s="129"/>
      <c r="H23" s="126"/>
      <c r="I23" s="127"/>
      <c r="J23" s="128"/>
      <c r="K23" s="129"/>
      <c r="L23" s="126"/>
      <c r="M23" s="127"/>
      <c r="N23" s="128"/>
      <c r="O23" s="129"/>
      <c r="P23" s="126"/>
      <c r="Q23" s="127"/>
      <c r="R23" s="128"/>
      <c r="S23" s="129"/>
      <c r="T23" s="126"/>
      <c r="U23" s="127"/>
      <c r="V23" s="128"/>
      <c r="W23" s="129"/>
      <c r="X23" s="126"/>
      <c r="Y23" s="127"/>
      <c r="Z23" s="128"/>
      <c r="AA23" s="129"/>
      <c r="AB23" s="128"/>
      <c r="AC23" s="129"/>
      <c r="AD23" s="220"/>
      <c r="AE23" s="221" t="s">
        <v>154</v>
      </c>
      <c r="AF23" s="154"/>
    </row>
    <row r="24" spans="1:32" ht="14.25" customHeight="1">
      <c r="A24" s="431"/>
      <c r="B24" s="159">
        <v>11</v>
      </c>
      <c r="C24" s="155"/>
      <c r="D24" s="130"/>
      <c r="E24" s="131"/>
      <c r="F24" s="132"/>
      <c r="G24" s="133"/>
      <c r="H24" s="130"/>
      <c r="I24" s="131"/>
      <c r="J24" s="132"/>
      <c r="K24" s="133"/>
      <c r="L24" s="130"/>
      <c r="M24" s="131"/>
      <c r="N24" s="132"/>
      <c r="O24" s="133"/>
      <c r="P24" s="130"/>
      <c r="Q24" s="131"/>
      <c r="R24" s="132"/>
      <c r="S24" s="133"/>
      <c r="T24" s="130"/>
      <c r="U24" s="131"/>
      <c r="V24" s="132"/>
      <c r="W24" s="133"/>
      <c r="X24" s="130"/>
      <c r="Y24" s="131"/>
      <c r="Z24" s="132"/>
      <c r="AA24" s="133"/>
      <c r="AB24" s="132"/>
      <c r="AC24" s="133"/>
      <c r="AD24" s="222"/>
      <c r="AE24" s="223" t="s">
        <v>154</v>
      </c>
      <c r="AF24" s="155"/>
    </row>
    <row r="25" spans="1:32" ht="14.25" customHeight="1">
      <c r="A25" s="431"/>
      <c r="B25" s="157">
        <v>12</v>
      </c>
      <c r="C25" s="152"/>
      <c r="D25" s="113"/>
      <c r="E25" s="114"/>
      <c r="F25" s="115"/>
      <c r="G25" s="116"/>
      <c r="H25" s="113"/>
      <c r="I25" s="114"/>
      <c r="J25" s="115"/>
      <c r="K25" s="116"/>
      <c r="L25" s="113"/>
      <c r="M25" s="114"/>
      <c r="N25" s="115"/>
      <c r="O25" s="116"/>
      <c r="P25" s="113"/>
      <c r="Q25" s="114"/>
      <c r="R25" s="115"/>
      <c r="S25" s="116"/>
      <c r="T25" s="113"/>
      <c r="U25" s="114"/>
      <c r="V25" s="115"/>
      <c r="W25" s="116"/>
      <c r="X25" s="113"/>
      <c r="Y25" s="114"/>
      <c r="Z25" s="115"/>
      <c r="AA25" s="116"/>
      <c r="AB25" s="115"/>
      <c r="AC25" s="116"/>
      <c r="AD25" s="149"/>
      <c r="AE25" s="219" t="s">
        <v>154</v>
      </c>
      <c r="AF25" s="152"/>
    </row>
    <row r="26" spans="1:32" ht="14.25" customHeight="1">
      <c r="A26" s="431"/>
      <c r="B26" s="157">
        <v>13</v>
      </c>
      <c r="C26" s="152"/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/>
      <c r="Y26" s="114"/>
      <c r="Z26" s="115"/>
      <c r="AA26" s="116"/>
      <c r="AB26" s="115"/>
      <c r="AC26" s="116"/>
      <c r="AD26" s="149"/>
      <c r="AE26" s="219" t="s">
        <v>154</v>
      </c>
      <c r="AF26" s="152"/>
    </row>
    <row r="27" spans="1:32" ht="14.25" customHeight="1">
      <c r="A27" s="431"/>
      <c r="B27" s="157">
        <v>14</v>
      </c>
      <c r="C27" s="152"/>
      <c r="D27" s="113"/>
      <c r="E27" s="114"/>
      <c r="F27" s="115"/>
      <c r="G27" s="116"/>
      <c r="H27" s="113"/>
      <c r="I27" s="114"/>
      <c r="J27" s="115"/>
      <c r="K27" s="116"/>
      <c r="L27" s="113"/>
      <c r="M27" s="114"/>
      <c r="N27" s="115"/>
      <c r="O27" s="116"/>
      <c r="P27" s="113"/>
      <c r="Q27" s="114"/>
      <c r="R27" s="115"/>
      <c r="S27" s="116"/>
      <c r="T27" s="113"/>
      <c r="U27" s="114"/>
      <c r="V27" s="115"/>
      <c r="W27" s="116"/>
      <c r="X27" s="113"/>
      <c r="Y27" s="114"/>
      <c r="Z27" s="115"/>
      <c r="AA27" s="116"/>
      <c r="AB27" s="115"/>
      <c r="AC27" s="116"/>
      <c r="AD27" s="149"/>
      <c r="AE27" s="219" t="s">
        <v>154</v>
      </c>
      <c r="AF27" s="152"/>
    </row>
    <row r="28" spans="1:32" ht="14.25" customHeight="1">
      <c r="A28" s="431"/>
      <c r="B28" s="158">
        <v>15</v>
      </c>
      <c r="C28" s="154"/>
      <c r="D28" s="126"/>
      <c r="E28" s="127"/>
      <c r="F28" s="128"/>
      <c r="G28" s="129"/>
      <c r="H28" s="126"/>
      <c r="I28" s="127"/>
      <c r="J28" s="128"/>
      <c r="K28" s="129"/>
      <c r="L28" s="126"/>
      <c r="M28" s="127"/>
      <c r="N28" s="128"/>
      <c r="O28" s="129"/>
      <c r="P28" s="126"/>
      <c r="Q28" s="127"/>
      <c r="R28" s="128"/>
      <c r="S28" s="129"/>
      <c r="T28" s="126"/>
      <c r="U28" s="127"/>
      <c r="V28" s="128"/>
      <c r="W28" s="129"/>
      <c r="X28" s="126"/>
      <c r="Y28" s="127"/>
      <c r="Z28" s="128"/>
      <c r="AA28" s="129"/>
      <c r="AB28" s="128"/>
      <c r="AC28" s="129"/>
      <c r="AD28" s="220"/>
      <c r="AE28" s="221" t="s">
        <v>154</v>
      </c>
      <c r="AF28" s="154"/>
    </row>
    <row r="29" spans="1:32" ht="14.25" customHeight="1">
      <c r="A29" s="431"/>
      <c r="B29" s="159">
        <v>16</v>
      </c>
      <c r="C29" s="155"/>
      <c r="D29" s="130"/>
      <c r="E29" s="131"/>
      <c r="F29" s="132"/>
      <c r="G29" s="133"/>
      <c r="H29" s="130"/>
      <c r="I29" s="131"/>
      <c r="J29" s="132"/>
      <c r="K29" s="133"/>
      <c r="L29" s="130"/>
      <c r="M29" s="131"/>
      <c r="N29" s="132"/>
      <c r="O29" s="133"/>
      <c r="P29" s="130"/>
      <c r="Q29" s="131"/>
      <c r="R29" s="132"/>
      <c r="S29" s="133"/>
      <c r="T29" s="130"/>
      <c r="U29" s="131"/>
      <c r="V29" s="132"/>
      <c r="W29" s="133"/>
      <c r="X29" s="130"/>
      <c r="Y29" s="131"/>
      <c r="Z29" s="132"/>
      <c r="AA29" s="133"/>
      <c r="AB29" s="132"/>
      <c r="AC29" s="133"/>
      <c r="AD29" s="222"/>
      <c r="AE29" s="223" t="s">
        <v>154</v>
      </c>
      <c r="AF29" s="155"/>
    </row>
    <row r="30" spans="1:32" ht="14.25" customHeight="1">
      <c r="A30" s="431"/>
      <c r="B30" s="157">
        <v>17</v>
      </c>
      <c r="C30" s="152"/>
      <c r="D30" s="113"/>
      <c r="E30" s="114"/>
      <c r="F30" s="115"/>
      <c r="G30" s="116"/>
      <c r="H30" s="113"/>
      <c r="I30" s="114"/>
      <c r="J30" s="115"/>
      <c r="K30" s="116"/>
      <c r="L30" s="113"/>
      <c r="M30" s="114"/>
      <c r="N30" s="115"/>
      <c r="O30" s="116"/>
      <c r="P30" s="113"/>
      <c r="Q30" s="114"/>
      <c r="R30" s="115"/>
      <c r="S30" s="116"/>
      <c r="T30" s="113"/>
      <c r="U30" s="114"/>
      <c r="V30" s="115"/>
      <c r="W30" s="116"/>
      <c r="X30" s="113"/>
      <c r="Y30" s="114"/>
      <c r="Z30" s="115"/>
      <c r="AA30" s="116"/>
      <c r="AB30" s="115"/>
      <c r="AC30" s="116"/>
      <c r="AD30" s="149"/>
      <c r="AE30" s="219" t="s">
        <v>154</v>
      </c>
      <c r="AF30" s="152"/>
    </row>
    <row r="31" spans="1:32" ht="14.25" customHeight="1">
      <c r="A31" s="431"/>
      <c r="B31" s="157">
        <v>18</v>
      </c>
      <c r="C31" s="152"/>
      <c r="D31" s="113"/>
      <c r="E31" s="114"/>
      <c r="F31" s="115"/>
      <c r="G31" s="116"/>
      <c r="H31" s="113"/>
      <c r="I31" s="114"/>
      <c r="J31" s="115"/>
      <c r="K31" s="116"/>
      <c r="L31" s="113"/>
      <c r="M31" s="114"/>
      <c r="N31" s="115"/>
      <c r="O31" s="116"/>
      <c r="P31" s="113"/>
      <c r="Q31" s="114"/>
      <c r="R31" s="115"/>
      <c r="S31" s="116"/>
      <c r="T31" s="113"/>
      <c r="U31" s="114"/>
      <c r="V31" s="115"/>
      <c r="W31" s="116"/>
      <c r="X31" s="113"/>
      <c r="Y31" s="114"/>
      <c r="Z31" s="115"/>
      <c r="AA31" s="116"/>
      <c r="AB31" s="115"/>
      <c r="AC31" s="116"/>
      <c r="AD31" s="149"/>
      <c r="AE31" s="219" t="s">
        <v>154</v>
      </c>
      <c r="AF31" s="152"/>
    </row>
    <row r="32" spans="1:32" ht="14.25" customHeight="1">
      <c r="A32" s="431"/>
      <c r="B32" s="157">
        <v>19</v>
      </c>
      <c r="C32" s="152"/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16"/>
      <c r="X32" s="113"/>
      <c r="Y32" s="114"/>
      <c r="Z32" s="115"/>
      <c r="AA32" s="116"/>
      <c r="AB32" s="115"/>
      <c r="AC32" s="116"/>
      <c r="AD32" s="149"/>
      <c r="AE32" s="219" t="s">
        <v>154</v>
      </c>
      <c r="AF32" s="152"/>
    </row>
    <row r="33" spans="1:32" ht="14.25" customHeight="1">
      <c r="A33" s="431"/>
      <c r="B33" s="160">
        <v>20</v>
      </c>
      <c r="C33" s="153"/>
      <c r="D33" s="117"/>
      <c r="E33" s="118"/>
      <c r="F33" s="119"/>
      <c r="G33" s="120"/>
      <c r="H33" s="117"/>
      <c r="I33" s="118"/>
      <c r="J33" s="119"/>
      <c r="K33" s="120"/>
      <c r="L33" s="117"/>
      <c r="M33" s="118"/>
      <c r="N33" s="119"/>
      <c r="O33" s="120"/>
      <c r="P33" s="117"/>
      <c r="Q33" s="118"/>
      <c r="R33" s="119"/>
      <c r="S33" s="120"/>
      <c r="T33" s="117"/>
      <c r="U33" s="118"/>
      <c r="V33" s="119"/>
      <c r="W33" s="120"/>
      <c r="X33" s="117"/>
      <c r="Y33" s="118"/>
      <c r="Z33" s="119"/>
      <c r="AA33" s="120"/>
      <c r="AB33" s="119"/>
      <c r="AC33" s="120"/>
      <c r="AD33" s="150"/>
      <c r="AE33" s="224" t="s">
        <v>154</v>
      </c>
      <c r="AF33" s="153"/>
    </row>
    <row r="34" spans="1:32" ht="14.25" customHeight="1">
      <c r="A34" s="431"/>
      <c r="B34" s="156" t="s">
        <v>174</v>
      </c>
      <c r="C34" s="134"/>
      <c r="D34" s="121">
        <f>SUM(D14:D33)</f>
        <v>0</v>
      </c>
      <c r="E34" s="122">
        <f>SUM(E14:E33)</f>
        <v>0</v>
      </c>
      <c r="F34" s="121">
        <f aca="true" t="shared" si="3" ref="F34:AC34">SUM(F14:F33)</f>
        <v>0</v>
      </c>
      <c r="G34" s="122">
        <f t="shared" si="3"/>
        <v>0</v>
      </c>
      <c r="H34" s="121">
        <f t="shared" si="3"/>
        <v>0</v>
      </c>
      <c r="I34" s="122">
        <f t="shared" si="3"/>
        <v>0</v>
      </c>
      <c r="J34" s="121">
        <f t="shared" si="3"/>
        <v>0</v>
      </c>
      <c r="K34" s="122">
        <f t="shared" si="3"/>
        <v>0</v>
      </c>
      <c r="L34" s="121">
        <f t="shared" si="3"/>
        <v>0</v>
      </c>
      <c r="M34" s="122">
        <f t="shared" si="3"/>
        <v>0</v>
      </c>
      <c r="N34" s="121">
        <f t="shared" si="3"/>
        <v>0</v>
      </c>
      <c r="O34" s="122">
        <f t="shared" si="3"/>
        <v>0</v>
      </c>
      <c r="P34" s="121">
        <f t="shared" si="3"/>
        <v>0</v>
      </c>
      <c r="Q34" s="122">
        <f t="shared" si="3"/>
        <v>0</v>
      </c>
      <c r="R34" s="121">
        <f t="shared" si="3"/>
        <v>0</v>
      </c>
      <c r="S34" s="122">
        <f t="shared" si="3"/>
        <v>0</v>
      </c>
      <c r="T34" s="121">
        <f t="shared" si="3"/>
        <v>0</v>
      </c>
      <c r="U34" s="122">
        <f t="shared" si="3"/>
        <v>0</v>
      </c>
      <c r="V34" s="121">
        <f t="shared" si="3"/>
        <v>0</v>
      </c>
      <c r="W34" s="122">
        <f t="shared" si="3"/>
        <v>0</v>
      </c>
      <c r="X34" s="121">
        <f t="shared" si="3"/>
        <v>0</v>
      </c>
      <c r="Y34" s="122">
        <f t="shared" si="3"/>
        <v>0</v>
      </c>
      <c r="Z34" s="121">
        <f t="shared" si="3"/>
        <v>0</v>
      </c>
      <c r="AA34" s="122">
        <f t="shared" si="3"/>
        <v>0</v>
      </c>
      <c r="AB34" s="121">
        <f t="shared" si="3"/>
        <v>0</v>
      </c>
      <c r="AC34" s="122">
        <f t="shared" si="3"/>
        <v>0</v>
      </c>
      <c r="AD34" s="225"/>
      <c r="AE34" s="226"/>
      <c r="AF34" s="227"/>
    </row>
    <row r="35" spans="1:32" ht="14.25" customHeight="1">
      <c r="A35" s="428" t="s">
        <v>15</v>
      </c>
      <c r="B35" s="411"/>
      <c r="C35" s="134"/>
      <c r="D35" s="228">
        <f aca="true" t="shared" si="4" ref="D35:AC35">IF(D8=0,"",IF(D12&lt;=D34,"○","×"))</f>
      </c>
      <c r="E35" s="229">
        <f t="shared" si="4"/>
      </c>
      <c r="F35" s="228">
        <f t="shared" si="4"/>
      </c>
      <c r="G35" s="229">
        <f t="shared" si="4"/>
      </c>
      <c r="H35" s="228">
        <f t="shared" si="4"/>
      </c>
      <c r="I35" s="229">
        <f t="shared" si="4"/>
      </c>
      <c r="J35" s="228">
        <f t="shared" si="4"/>
      </c>
      <c r="K35" s="229">
        <f t="shared" si="4"/>
      </c>
      <c r="L35" s="228">
        <f t="shared" si="4"/>
      </c>
      <c r="M35" s="229">
        <f t="shared" si="4"/>
      </c>
      <c r="N35" s="228">
        <f t="shared" si="4"/>
      </c>
      <c r="O35" s="229">
        <f t="shared" si="4"/>
      </c>
      <c r="P35" s="228">
        <f t="shared" si="4"/>
      </c>
      <c r="Q35" s="229">
        <f t="shared" si="4"/>
      </c>
      <c r="R35" s="228">
        <f t="shared" si="4"/>
      </c>
      <c r="S35" s="229">
        <f t="shared" si="4"/>
      </c>
      <c r="T35" s="228">
        <f t="shared" si="4"/>
      </c>
      <c r="U35" s="229">
        <f t="shared" si="4"/>
      </c>
      <c r="V35" s="228">
        <f t="shared" si="4"/>
      </c>
      <c r="W35" s="229">
        <f t="shared" si="4"/>
      </c>
      <c r="X35" s="228">
        <f t="shared" si="4"/>
      </c>
      <c r="Y35" s="229">
        <f t="shared" si="4"/>
      </c>
      <c r="Z35" s="228">
        <f t="shared" si="4"/>
      </c>
      <c r="AA35" s="229">
        <f t="shared" si="4"/>
      </c>
      <c r="AB35" s="228">
        <f t="shared" si="4"/>
      </c>
      <c r="AC35" s="229">
        <f t="shared" si="4"/>
      </c>
      <c r="AD35" s="124"/>
      <c r="AE35" s="161"/>
      <c r="AF35" s="125"/>
    </row>
    <row r="36" spans="1:30" s="188" customFormat="1" ht="13.5" customHeight="1">
      <c r="A36" s="187" t="s">
        <v>156</v>
      </c>
      <c r="B36" s="188" t="s">
        <v>157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</row>
    <row r="37" spans="1:2" s="188" customFormat="1" ht="13.5" customHeight="1">
      <c r="A37" s="188">
        <v>2</v>
      </c>
      <c r="B37" s="188" t="s">
        <v>158</v>
      </c>
    </row>
    <row r="38" spans="1:2" s="188" customFormat="1" ht="13.5" customHeight="1">
      <c r="A38" s="188">
        <v>3</v>
      </c>
      <c r="B38" s="188" t="s">
        <v>159</v>
      </c>
    </row>
    <row r="39" spans="1:2" s="188" customFormat="1" ht="13.5" customHeight="1">
      <c r="A39" s="188">
        <v>4</v>
      </c>
      <c r="B39" s="188" t="s">
        <v>183</v>
      </c>
    </row>
  </sheetData>
  <sheetProtection/>
  <mergeCells count="24">
    <mergeCell ref="B13:C13"/>
    <mergeCell ref="O13:P13"/>
    <mergeCell ref="AD3:AF12"/>
    <mergeCell ref="A35:B35"/>
    <mergeCell ref="A4:A11"/>
    <mergeCell ref="A14:A34"/>
    <mergeCell ref="Z3:AA3"/>
    <mergeCell ref="AB3:AC3"/>
    <mergeCell ref="R3:S3"/>
    <mergeCell ref="T3:U3"/>
    <mergeCell ref="V3:W3"/>
    <mergeCell ref="X3:Y3"/>
    <mergeCell ref="F3:G3"/>
    <mergeCell ref="H3:I3"/>
    <mergeCell ref="J3:K3"/>
    <mergeCell ref="L3:M3"/>
    <mergeCell ref="N3:O3"/>
    <mergeCell ref="P3:Q3"/>
    <mergeCell ref="B8:C8"/>
    <mergeCell ref="B10:C10"/>
    <mergeCell ref="B9:C9"/>
    <mergeCell ref="B11:C11"/>
    <mergeCell ref="A3:B3"/>
    <mergeCell ref="D3:E3"/>
  </mergeCells>
  <printOptions horizontalCentered="1"/>
  <pageMargins left="0.3937007874015748" right="0.3937007874015748" top="0.66" bottom="0.27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5" sqref="C5:H5"/>
    </sheetView>
  </sheetViews>
  <sheetFormatPr defaultColWidth="9.00390625" defaultRowHeight="13.5"/>
  <cols>
    <col min="1" max="1" width="5.625" style="136" customWidth="1"/>
    <col min="2" max="2" width="14.75390625" style="136" customWidth="1"/>
    <col min="3" max="3" width="13.625" style="136" customWidth="1"/>
    <col min="4" max="4" width="8.875" style="136" customWidth="1"/>
    <col min="5" max="5" width="7.50390625" style="136" customWidth="1"/>
    <col min="6" max="6" width="13.625" style="136" customWidth="1"/>
    <col min="7" max="7" width="8.875" style="136" customWidth="1"/>
    <col min="8" max="8" width="7.50390625" style="136" customWidth="1"/>
    <col min="9" max="16384" width="9.00390625" style="136" customWidth="1"/>
  </cols>
  <sheetData>
    <row r="1" ht="12.75">
      <c r="A1" s="136" t="s">
        <v>187</v>
      </c>
    </row>
    <row r="3" spans="1:8" ht="19.5" customHeight="1">
      <c r="A3" s="443" t="s">
        <v>180</v>
      </c>
      <c r="B3" s="443"/>
      <c r="C3" s="443"/>
      <c r="D3" s="443"/>
      <c r="E3" s="443"/>
      <c r="F3" s="443"/>
      <c r="G3" s="443"/>
      <c r="H3" s="443"/>
    </row>
    <row r="5" spans="1:8" ht="41.25" customHeight="1">
      <c r="A5" s="432" t="s">
        <v>170</v>
      </c>
      <c r="B5" s="137" t="s">
        <v>172</v>
      </c>
      <c r="C5" s="444"/>
      <c r="D5" s="445"/>
      <c r="E5" s="445"/>
      <c r="F5" s="445"/>
      <c r="G5" s="445"/>
      <c r="H5" s="446"/>
    </row>
    <row r="6" spans="1:8" ht="41.25" customHeight="1">
      <c r="A6" s="432"/>
      <c r="B6" s="137" t="s">
        <v>173</v>
      </c>
      <c r="C6" s="444"/>
      <c r="D6" s="445"/>
      <c r="E6" s="445"/>
      <c r="F6" s="445"/>
      <c r="G6" s="445"/>
      <c r="H6" s="446"/>
    </row>
    <row r="7" spans="1:8" ht="41.25" customHeight="1">
      <c r="A7" s="432"/>
      <c r="B7" s="137" t="s">
        <v>102</v>
      </c>
      <c r="C7" s="138"/>
      <c r="D7" s="139" t="s">
        <v>95</v>
      </c>
      <c r="E7" s="184"/>
      <c r="F7" s="185"/>
      <c r="G7" s="184"/>
      <c r="H7" s="186"/>
    </row>
    <row r="8" spans="1:8" ht="29.25" customHeight="1">
      <c r="A8" s="432" t="s">
        <v>171</v>
      </c>
      <c r="B8" s="434"/>
      <c r="C8" s="435"/>
      <c r="D8" s="435"/>
      <c r="E8" s="435"/>
      <c r="F8" s="435"/>
      <c r="G8" s="435"/>
      <c r="H8" s="436"/>
    </row>
    <row r="9" spans="1:8" ht="29.25" customHeight="1">
      <c r="A9" s="432"/>
      <c r="B9" s="437"/>
      <c r="C9" s="438"/>
      <c r="D9" s="438"/>
      <c r="E9" s="438"/>
      <c r="F9" s="438"/>
      <c r="G9" s="438"/>
      <c r="H9" s="439"/>
    </row>
    <row r="10" spans="1:8" ht="29.25" customHeight="1">
      <c r="A10" s="432"/>
      <c r="B10" s="437"/>
      <c r="C10" s="438"/>
      <c r="D10" s="438"/>
      <c r="E10" s="438"/>
      <c r="F10" s="438"/>
      <c r="G10" s="438"/>
      <c r="H10" s="439"/>
    </row>
    <row r="11" spans="1:8" ht="29.25" customHeight="1">
      <c r="A11" s="432"/>
      <c r="B11" s="437"/>
      <c r="C11" s="438"/>
      <c r="D11" s="438"/>
      <c r="E11" s="438"/>
      <c r="F11" s="438"/>
      <c r="G11" s="438"/>
      <c r="H11" s="439"/>
    </row>
    <row r="12" spans="1:8" ht="29.25" customHeight="1">
      <c r="A12" s="432"/>
      <c r="B12" s="437"/>
      <c r="C12" s="438"/>
      <c r="D12" s="438"/>
      <c r="E12" s="438"/>
      <c r="F12" s="438"/>
      <c r="G12" s="438"/>
      <c r="H12" s="439"/>
    </row>
    <row r="13" spans="1:8" ht="29.25" customHeight="1">
      <c r="A13" s="432"/>
      <c r="B13" s="437"/>
      <c r="C13" s="438"/>
      <c r="D13" s="438"/>
      <c r="E13" s="438"/>
      <c r="F13" s="438"/>
      <c r="G13" s="438"/>
      <c r="H13" s="439"/>
    </row>
    <row r="14" spans="1:8" ht="29.25" customHeight="1">
      <c r="A14" s="432"/>
      <c r="B14" s="437"/>
      <c r="C14" s="438"/>
      <c r="D14" s="438"/>
      <c r="E14" s="438"/>
      <c r="F14" s="438"/>
      <c r="G14" s="438"/>
      <c r="H14" s="439"/>
    </row>
    <row r="15" spans="1:8" ht="29.25" customHeight="1">
      <c r="A15" s="432"/>
      <c r="B15" s="437"/>
      <c r="C15" s="438"/>
      <c r="D15" s="438"/>
      <c r="E15" s="438"/>
      <c r="F15" s="438"/>
      <c r="G15" s="438"/>
      <c r="H15" s="439"/>
    </row>
    <row r="16" spans="1:8" ht="29.25" customHeight="1">
      <c r="A16" s="432"/>
      <c r="B16" s="437"/>
      <c r="C16" s="438"/>
      <c r="D16" s="438"/>
      <c r="E16" s="438"/>
      <c r="F16" s="438"/>
      <c r="G16" s="438"/>
      <c r="H16" s="439"/>
    </row>
    <row r="17" spans="1:8" ht="29.25" customHeight="1">
      <c r="A17" s="432"/>
      <c r="B17" s="437"/>
      <c r="C17" s="438"/>
      <c r="D17" s="438"/>
      <c r="E17" s="438"/>
      <c r="F17" s="438"/>
      <c r="G17" s="438"/>
      <c r="H17" s="439"/>
    </row>
    <row r="18" spans="1:8" ht="29.25" customHeight="1">
      <c r="A18" s="433"/>
      <c r="B18" s="440"/>
      <c r="C18" s="441"/>
      <c r="D18" s="441"/>
      <c r="E18" s="441"/>
      <c r="F18" s="441"/>
      <c r="G18" s="441"/>
      <c r="H18" s="442"/>
    </row>
    <row r="19" spans="1:8" ht="18.75" customHeight="1">
      <c r="A19" s="182" t="s">
        <v>177</v>
      </c>
      <c r="B19" s="162"/>
      <c r="C19" s="183" t="s">
        <v>195</v>
      </c>
      <c r="D19" s="163"/>
      <c r="E19" s="163"/>
      <c r="F19" s="163"/>
      <c r="G19" s="163"/>
      <c r="H19" s="164"/>
    </row>
    <row r="20" spans="1:8" ht="18.75" customHeight="1">
      <c r="A20" s="181"/>
      <c r="B20" s="165"/>
      <c r="C20" s="163"/>
      <c r="D20" s="163"/>
      <c r="E20" s="163"/>
      <c r="F20" s="163"/>
      <c r="G20" s="163"/>
      <c r="H20" s="164"/>
    </row>
    <row r="21" spans="1:8" ht="13.5" customHeight="1">
      <c r="A21" s="143"/>
      <c r="B21" s="144"/>
      <c r="C21" s="141"/>
      <c r="D21" s="141"/>
      <c r="E21" s="141"/>
      <c r="F21" s="141"/>
      <c r="G21" s="141"/>
      <c r="H21" s="142"/>
    </row>
    <row r="22" spans="1:8" ht="17.25" customHeight="1">
      <c r="A22" s="143" t="s">
        <v>196</v>
      </c>
      <c r="B22" s="144"/>
      <c r="C22" s="144"/>
      <c r="D22" s="144"/>
      <c r="E22" s="144"/>
      <c r="F22" s="144"/>
      <c r="G22" s="144"/>
      <c r="H22" s="145"/>
    </row>
    <row r="23" spans="1:8" ht="17.25" customHeight="1">
      <c r="A23" s="143"/>
      <c r="B23" s="144"/>
      <c r="C23" s="144"/>
      <c r="D23" s="144"/>
      <c r="E23" s="144"/>
      <c r="F23" s="144"/>
      <c r="G23" s="144"/>
      <c r="H23" s="145"/>
    </row>
    <row r="24" spans="1:8" ht="17.25" customHeight="1">
      <c r="A24" s="143"/>
      <c r="B24" s="144" t="s">
        <v>250</v>
      </c>
      <c r="C24" s="144"/>
      <c r="D24" s="144"/>
      <c r="E24" s="144"/>
      <c r="F24" s="144"/>
      <c r="G24" s="144"/>
      <c r="H24" s="145"/>
    </row>
    <row r="25" spans="1:8" ht="17.25" customHeight="1">
      <c r="A25" s="143"/>
      <c r="B25" s="144"/>
      <c r="C25" s="144"/>
      <c r="D25" s="144"/>
      <c r="E25" s="144"/>
      <c r="F25" s="144"/>
      <c r="G25" s="144"/>
      <c r="H25" s="145"/>
    </row>
    <row r="26" spans="1:8" ht="17.25" customHeight="1">
      <c r="A26" s="143"/>
      <c r="B26" s="144"/>
      <c r="C26" s="144"/>
      <c r="D26" s="144"/>
      <c r="E26" s="144"/>
      <c r="F26" s="553" t="s">
        <v>197</v>
      </c>
      <c r="G26" s="554"/>
      <c r="H26" s="145"/>
    </row>
    <row r="27" spans="1:8" ht="17.25" customHeight="1">
      <c r="A27" s="143"/>
      <c r="B27" s="144"/>
      <c r="C27" s="144"/>
      <c r="D27" s="144"/>
      <c r="E27" s="144"/>
      <c r="F27" s="144"/>
      <c r="G27" s="144"/>
      <c r="H27" s="145"/>
    </row>
    <row r="28" spans="1:8" ht="17.25" customHeight="1">
      <c r="A28" s="143"/>
      <c r="B28" s="144" t="s">
        <v>184</v>
      </c>
      <c r="C28" s="144"/>
      <c r="D28" s="144"/>
      <c r="E28" s="144"/>
      <c r="F28" s="144"/>
      <c r="G28" s="144"/>
      <c r="H28" s="145"/>
    </row>
    <row r="29" spans="1:8" ht="17.25" customHeight="1">
      <c r="A29" s="143"/>
      <c r="B29" s="144"/>
      <c r="C29" s="144"/>
      <c r="D29" s="144"/>
      <c r="E29" s="144"/>
      <c r="F29" s="144"/>
      <c r="G29" s="144"/>
      <c r="H29" s="145"/>
    </row>
    <row r="30" spans="1:8" ht="17.25" customHeight="1">
      <c r="A30" s="146"/>
      <c r="B30" s="139"/>
      <c r="C30" s="139"/>
      <c r="D30" s="139"/>
      <c r="E30" s="139"/>
      <c r="F30" s="139"/>
      <c r="G30" s="139"/>
      <c r="H30" s="140"/>
    </row>
    <row r="31" ht="14.25" customHeight="1">
      <c r="A31" s="147" t="s">
        <v>249</v>
      </c>
    </row>
    <row r="32" ht="12.75">
      <c r="A32" s="147" t="s">
        <v>209</v>
      </c>
    </row>
  </sheetData>
  <sheetProtection/>
  <mergeCells count="6">
    <mergeCell ref="A5:A7"/>
    <mergeCell ref="A8:A18"/>
    <mergeCell ref="B8:H18"/>
    <mergeCell ref="A3:H3"/>
    <mergeCell ref="C5:H5"/>
    <mergeCell ref="C6:H6"/>
  </mergeCells>
  <printOptions/>
  <pageMargins left="0.86" right="0.7" top="1" bottom="0.7" header="0.512" footer="0.512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6"/>
  <sheetViews>
    <sheetView showGridLines="0" view="pageBreakPreview" zoomScale="60" zoomScalePageLayoutView="0" workbookViewId="0" topLeftCell="A1">
      <selection activeCell="T7" sqref="T7:W7"/>
    </sheetView>
  </sheetViews>
  <sheetFormatPr defaultColWidth="9.00390625" defaultRowHeight="13.5"/>
  <cols>
    <col min="1" max="1" width="2.625" style="84" customWidth="1"/>
    <col min="2" max="2" width="3.625" style="12" customWidth="1"/>
    <col min="3" max="59" width="2.625" style="12" customWidth="1"/>
    <col min="60" max="16384" width="9.00390625" style="12" customWidth="1"/>
  </cols>
  <sheetData>
    <row r="1" ht="15.75" customHeight="1">
      <c r="A1" s="83" t="s">
        <v>188</v>
      </c>
    </row>
    <row r="2" spans="1:35" ht="19.5" customHeight="1">
      <c r="A2" s="301" t="s">
        <v>101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</row>
    <row r="3" ht="19.5" customHeight="1"/>
    <row r="4" spans="1:14" s="557" customFormat="1" ht="25.5" customHeight="1">
      <c r="A4" s="555" t="s">
        <v>99</v>
      </c>
      <c r="B4" s="556" t="s">
        <v>179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</row>
    <row r="5" ht="19.5" customHeight="1"/>
    <row r="6" spans="1:2" s="557" customFormat="1" ht="22.5" customHeight="1">
      <c r="A6" s="555" t="s">
        <v>100</v>
      </c>
      <c r="B6" s="557" t="s">
        <v>44</v>
      </c>
    </row>
    <row r="7" spans="2:35" ht="27.75" customHeight="1">
      <c r="B7" s="447" t="s">
        <v>5</v>
      </c>
      <c r="C7" s="447"/>
      <c r="D7" s="447"/>
      <c r="E7" s="447"/>
      <c r="F7" s="447"/>
      <c r="G7" s="447"/>
      <c r="H7" s="447"/>
      <c r="I7" s="447"/>
      <c r="J7" s="447"/>
      <c r="K7" s="447"/>
      <c r="L7" s="447" t="s">
        <v>0</v>
      </c>
      <c r="M7" s="447"/>
      <c r="N7" s="447"/>
      <c r="O7" s="447"/>
      <c r="P7" s="447" t="s">
        <v>36</v>
      </c>
      <c r="Q7" s="447"/>
      <c r="R7" s="447"/>
      <c r="S7" s="447"/>
      <c r="T7" s="447" t="s">
        <v>37</v>
      </c>
      <c r="U7" s="447"/>
      <c r="V7" s="447"/>
      <c r="W7" s="447"/>
      <c r="X7" s="447" t="s">
        <v>1</v>
      </c>
      <c r="Y7" s="447"/>
      <c r="Z7" s="447"/>
      <c r="AA7" s="447"/>
      <c r="AB7" s="447" t="s">
        <v>25</v>
      </c>
      <c r="AC7" s="447"/>
      <c r="AD7" s="447"/>
      <c r="AE7" s="447"/>
      <c r="AF7" s="447" t="s">
        <v>2</v>
      </c>
      <c r="AG7" s="447"/>
      <c r="AH7" s="447"/>
      <c r="AI7" s="447"/>
    </row>
    <row r="8" spans="2:35" ht="30" customHeight="1">
      <c r="B8" s="448" t="s">
        <v>178</v>
      </c>
      <c r="C8" s="449"/>
      <c r="D8" s="449"/>
      <c r="E8" s="449"/>
      <c r="F8" s="449"/>
      <c r="G8" s="449"/>
      <c r="H8" s="449"/>
      <c r="I8" s="449"/>
      <c r="J8" s="449"/>
      <c r="K8" s="450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4"/>
      <c r="AG8" s="455"/>
      <c r="AH8" s="455"/>
      <c r="AI8" s="456"/>
    </row>
    <row r="9" spans="2:35" ht="30" customHeight="1">
      <c r="B9" s="558" t="s">
        <v>253</v>
      </c>
      <c r="C9" s="559"/>
      <c r="D9" s="559"/>
      <c r="E9" s="559"/>
      <c r="F9" s="559"/>
      <c r="G9" s="559"/>
      <c r="H9" s="559"/>
      <c r="I9" s="559"/>
      <c r="J9" s="559"/>
      <c r="K9" s="560"/>
      <c r="L9" s="451"/>
      <c r="M9" s="452"/>
      <c r="N9" s="452"/>
      <c r="O9" s="453"/>
      <c r="P9" s="451"/>
      <c r="Q9" s="452"/>
      <c r="R9" s="452"/>
      <c r="S9" s="453"/>
      <c r="T9" s="451"/>
      <c r="U9" s="452"/>
      <c r="V9" s="452"/>
      <c r="W9" s="453"/>
      <c r="X9" s="451"/>
      <c r="Y9" s="452"/>
      <c r="Z9" s="452"/>
      <c r="AA9" s="453"/>
      <c r="AB9" s="451"/>
      <c r="AC9" s="452"/>
      <c r="AD9" s="452"/>
      <c r="AE9" s="453"/>
      <c r="AF9" s="451"/>
      <c r="AG9" s="452"/>
      <c r="AH9" s="452"/>
      <c r="AI9" s="453"/>
    </row>
    <row r="10" ht="15.75" customHeight="1"/>
    <row r="11" spans="2:35" ht="18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557" customFormat="1" ht="22.5" customHeight="1">
      <c r="A12" s="561" t="s">
        <v>97</v>
      </c>
      <c r="B12" s="562" t="s">
        <v>45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</row>
    <row r="13" spans="1:35" s="557" customFormat="1" ht="18.75" customHeight="1">
      <c r="A13" s="561"/>
      <c r="B13" s="562" t="s">
        <v>182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</row>
    <row r="14" spans="1:34" ht="25.5" customHeight="1">
      <c r="A14" s="12"/>
      <c r="B14" s="447" t="s">
        <v>5</v>
      </c>
      <c r="C14" s="447"/>
      <c r="D14" s="447"/>
      <c r="E14" s="447"/>
      <c r="F14" s="447"/>
      <c r="G14" s="447"/>
      <c r="H14" s="565" t="s">
        <v>228</v>
      </c>
      <c r="I14" s="565"/>
      <c r="J14" s="447" t="s">
        <v>3</v>
      </c>
      <c r="K14" s="447"/>
      <c r="L14" s="447"/>
      <c r="M14" s="447" t="s">
        <v>34</v>
      </c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</row>
    <row r="15" spans="1:34" ht="25.5" customHeight="1">
      <c r="A15" s="12"/>
      <c r="B15" s="447"/>
      <c r="C15" s="447"/>
      <c r="D15" s="447"/>
      <c r="E15" s="447"/>
      <c r="F15" s="447"/>
      <c r="G15" s="447"/>
      <c r="H15" s="565"/>
      <c r="I15" s="565"/>
      <c r="J15" s="447"/>
      <c r="K15" s="447"/>
      <c r="L15" s="447"/>
      <c r="M15" s="447" t="s">
        <v>0</v>
      </c>
      <c r="N15" s="447"/>
      <c r="O15" s="447"/>
      <c r="P15" s="447" t="s">
        <v>36</v>
      </c>
      <c r="Q15" s="447"/>
      <c r="R15" s="447"/>
      <c r="S15" s="447" t="s">
        <v>37</v>
      </c>
      <c r="T15" s="447"/>
      <c r="U15" s="447"/>
      <c r="V15" s="447" t="s">
        <v>229</v>
      </c>
      <c r="W15" s="447"/>
      <c r="X15" s="447"/>
      <c r="Y15" s="447" t="s">
        <v>1</v>
      </c>
      <c r="Z15" s="447"/>
      <c r="AA15" s="447"/>
      <c r="AB15" s="467" t="s">
        <v>25</v>
      </c>
      <c r="AC15" s="468"/>
      <c r="AD15" s="469"/>
      <c r="AE15" s="447" t="s">
        <v>2</v>
      </c>
      <c r="AF15" s="447"/>
      <c r="AG15" s="447"/>
      <c r="AH15" s="447"/>
    </row>
    <row r="16" spans="1:34" ht="25.5" customHeight="1">
      <c r="A16" s="12"/>
      <c r="B16" s="566" t="s">
        <v>230</v>
      </c>
      <c r="C16" s="566"/>
      <c r="D16" s="566"/>
      <c r="E16" s="566"/>
      <c r="F16" s="567" t="s">
        <v>41</v>
      </c>
      <c r="G16" s="567"/>
      <c r="H16" s="567"/>
      <c r="I16" s="567"/>
      <c r="J16" s="567"/>
      <c r="K16" s="567"/>
      <c r="L16" s="56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</row>
    <row r="17" spans="1:34" ht="25.5" customHeight="1">
      <c r="A17" s="12"/>
      <c r="B17" s="566"/>
      <c r="C17" s="566"/>
      <c r="D17" s="566"/>
      <c r="E17" s="566"/>
      <c r="F17" s="567" t="s">
        <v>231</v>
      </c>
      <c r="G17" s="567"/>
      <c r="H17" s="567"/>
      <c r="I17" s="567"/>
      <c r="J17" s="567"/>
      <c r="K17" s="567"/>
      <c r="L17" s="56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</row>
    <row r="18" spans="1:34" ht="25.5" customHeight="1">
      <c r="A18" s="12"/>
      <c r="B18" s="566" t="s">
        <v>232</v>
      </c>
      <c r="C18" s="566"/>
      <c r="D18" s="566"/>
      <c r="E18" s="566"/>
      <c r="F18" s="567" t="s">
        <v>41</v>
      </c>
      <c r="G18" s="567"/>
      <c r="H18" s="567"/>
      <c r="I18" s="567"/>
      <c r="J18" s="567"/>
      <c r="K18" s="567"/>
      <c r="L18" s="56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</row>
    <row r="19" spans="1:34" ht="25.5" customHeight="1">
      <c r="A19" s="12"/>
      <c r="B19" s="566"/>
      <c r="C19" s="566"/>
      <c r="D19" s="566"/>
      <c r="E19" s="566"/>
      <c r="F19" s="567" t="s">
        <v>231</v>
      </c>
      <c r="G19" s="567"/>
      <c r="H19" s="567"/>
      <c r="I19" s="567"/>
      <c r="J19" s="567"/>
      <c r="K19" s="567"/>
      <c r="L19" s="56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</row>
    <row r="20" spans="1:34" ht="25.5" customHeight="1">
      <c r="A20" s="12"/>
      <c r="B20" s="566" t="s">
        <v>237</v>
      </c>
      <c r="C20" s="566"/>
      <c r="D20" s="566"/>
      <c r="E20" s="566"/>
      <c r="F20" s="567" t="s">
        <v>41</v>
      </c>
      <c r="G20" s="567"/>
      <c r="H20" s="567"/>
      <c r="I20" s="567"/>
      <c r="J20" s="567"/>
      <c r="K20" s="567"/>
      <c r="L20" s="567"/>
      <c r="M20" s="464"/>
      <c r="N20" s="464"/>
      <c r="O20" s="464"/>
      <c r="P20" s="464"/>
      <c r="Q20" s="464"/>
      <c r="R20" s="464"/>
      <c r="S20" s="464"/>
      <c r="T20" s="464"/>
      <c r="U20" s="464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</row>
    <row r="21" spans="1:34" ht="25.5" customHeight="1">
      <c r="A21" s="12"/>
      <c r="B21" s="566"/>
      <c r="C21" s="566"/>
      <c r="D21" s="566"/>
      <c r="E21" s="566"/>
      <c r="F21" s="567" t="s">
        <v>231</v>
      </c>
      <c r="G21" s="567"/>
      <c r="H21" s="567"/>
      <c r="I21" s="567"/>
      <c r="J21" s="567"/>
      <c r="K21" s="567"/>
      <c r="L21" s="567"/>
      <c r="M21" s="464"/>
      <c r="N21" s="464"/>
      <c r="O21" s="464"/>
      <c r="P21" s="464"/>
      <c r="Q21" s="464"/>
      <c r="R21" s="464"/>
      <c r="S21" s="464"/>
      <c r="T21" s="464"/>
      <c r="U21" s="464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</row>
    <row r="22" spans="1:34" ht="25.5" customHeight="1">
      <c r="A22" s="12"/>
      <c r="B22" s="568" t="s">
        <v>233</v>
      </c>
      <c r="C22" s="568"/>
      <c r="D22" s="568"/>
      <c r="E22" s="568"/>
      <c r="F22" s="568"/>
      <c r="G22" s="568"/>
      <c r="H22" s="567"/>
      <c r="I22" s="567"/>
      <c r="J22" s="567"/>
      <c r="K22" s="567"/>
      <c r="L22" s="56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</row>
    <row r="23" spans="1:34" ht="25.5" customHeight="1">
      <c r="A23" s="12"/>
      <c r="B23" s="568" t="s">
        <v>46</v>
      </c>
      <c r="C23" s="568"/>
      <c r="D23" s="568"/>
      <c r="E23" s="568"/>
      <c r="F23" s="568"/>
      <c r="G23" s="568"/>
      <c r="H23" s="567"/>
      <c r="I23" s="567"/>
      <c r="J23" s="567"/>
      <c r="K23" s="567"/>
      <c r="L23" s="56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</row>
    <row r="24" spans="1:34" ht="25.5" customHeight="1">
      <c r="A24" s="12"/>
      <c r="B24" s="568" t="s">
        <v>147</v>
      </c>
      <c r="C24" s="568"/>
      <c r="D24" s="568"/>
      <c r="E24" s="568"/>
      <c r="F24" s="568"/>
      <c r="G24" s="568"/>
      <c r="H24" s="569"/>
      <c r="I24" s="569"/>
      <c r="J24" s="569"/>
      <c r="K24" s="569"/>
      <c r="L24" s="569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</row>
    <row r="25" ht="19.5" customHeight="1">
      <c r="B25" s="12" t="s">
        <v>181</v>
      </c>
    </row>
    <row r="26" spans="2:35" ht="17.2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557" customFormat="1" ht="22.5" customHeight="1">
      <c r="A27" s="561" t="s">
        <v>98</v>
      </c>
      <c r="B27" s="562" t="s">
        <v>39</v>
      </c>
      <c r="C27" s="563"/>
      <c r="D27" s="563"/>
      <c r="E27" s="563"/>
      <c r="F27" s="563"/>
      <c r="G27" s="563"/>
      <c r="H27" s="563"/>
      <c r="I27" s="563"/>
      <c r="J27" s="563"/>
      <c r="K27" s="563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</row>
    <row r="28" spans="1:37" ht="25.5" customHeight="1">
      <c r="A28" s="12"/>
      <c r="B28" s="462" t="s">
        <v>92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58" t="s">
        <v>42</v>
      </c>
      <c r="S28" s="369"/>
      <c r="T28" s="369"/>
      <c r="U28" s="459"/>
      <c r="V28" s="458" t="s">
        <v>42</v>
      </c>
      <c r="W28" s="369"/>
      <c r="X28" s="369"/>
      <c r="Y28" s="459"/>
      <c r="Z28" s="458" t="s">
        <v>42</v>
      </c>
      <c r="AA28" s="369"/>
      <c r="AB28" s="369"/>
      <c r="AC28" s="459"/>
      <c r="AD28" s="458" t="s">
        <v>42</v>
      </c>
      <c r="AE28" s="369"/>
      <c r="AF28" s="369"/>
      <c r="AG28" s="459"/>
      <c r="AH28" s="458" t="s">
        <v>42</v>
      </c>
      <c r="AI28" s="369"/>
      <c r="AJ28" s="369"/>
      <c r="AK28" s="459"/>
    </row>
    <row r="29" spans="1:37" ht="25.5" customHeight="1">
      <c r="A29" s="12"/>
      <c r="B29" s="570" t="s">
        <v>239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571"/>
      <c r="R29" s="458"/>
      <c r="S29" s="369"/>
      <c r="T29" s="369"/>
      <c r="U29" s="27" t="s">
        <v>27</v>
      </c>
      <c r="V29" s="460"/>
      <c r="W29" s="461"/>
      <c r="X29" s="461"/>
      <c r="Y29" s="27" t="s">
        <v>27</v>
      </c>
      <c r="Z29" s="460"/>
      <c r="AA29" s="461"/>
      <c r="AB29" s="461"/>
      <c r="AC29" s="27" t="s">
        <v>27</v>
      </c>
      <c r="AD29" s="460"/>
      <c r="AE29" s="461"/>
      <c r="AF29" s="461"/>
      <c r="AG29" s="27" t="s">
        <v>27</v>
      </c>
      <c r="AH29" s="460"/>
      <c r="AI29" s="461"/>
      <c r="AJ29" s="461"/>
      <c r="AK29" s="27" t="s">
        <v>27</v>
      </c>
    </row>
    <row r="30" spans="1:37" ht="25.5" customHeight="1">
      <c r="A30" s="12"/>
      <c r="B30" s="463" t="s">
        <v>241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58"/>
      <c r="S30" s="369"/>
      <c r="T30" s="369"/>
      <c r="U30" s="27" t="s">
        <v>27</v>
      </c>
      <c r="V30" s="460"/>
      <c r="W30" s="461"/>
      <c r="X30" s="461"/>
      <c r="Y30" s="27" t="s">
        <v>27</v>
      </c>
      <c r="Z30" s="460"/>
      <c r="AA30" s="461"/>
      <c r="AB30" s="461"/>
      <c r="AC30" s="27" t="s">
        <v>27</v>
      </c>
      <c r="AD30" s="460"/>
      <c r="AE30" s="461"/>
      <c r="AF30" s="461"/>
      <c r="AG30" s="27" t="s">
        <v>27</v>
      </c>
      <c r="AH30" s="460"/>
      <c r="AI30" s="461"/>
      <c r="AJ30" s="461"/>
      <c r="AK30" s="27" t="s">
        <v>27</v>
      </c>
    </row>
    <row r="31" spans="1:37" ht="25.5" customHeight="1">
      <c r="A31" s="12"/>
      <c r="B31" s="566" t="s">
        <v>238</v>
      </c>
      <c r="C31" s="566"/>
      <c r="D31" s="566"/>
      <c r="E31" s="566"/>
      <c r="F31" s="566"/>
      <c r="G31" s="566"/>
      <c r="H31" s="566"/>
      <c r="I31" s="572" t="s">
        <v>40</v>
      </c>
      <c r="J31" s="572"/>
      <c r="K31" s="572"/>
      <c r="L31" s="572"/>
      <c r="M31" s="573" t="s">
        <v>234</v>
      </c>
      <c r="N31" s="574"/>
      <c r="O31" s="574"/>
      <c r="P31" s="574"/>
      <c r="Q31" s="574"/>
      <c r="R31" s="458"/>
      <c r="S31" s="369"/>
      <c r="T31" s="369"/>
      <c r="U31" s="27" t="s">
        <v>27</v>
      </c>
      <c r="V31" s="460"/>
      <c r="W31" s="461"/>
      <c r="X31" s="461"/>
      <c r="Y31" s="27" t="s">
        <v>27</v>
      </c>
      <c r="Z31" s="460"/>
      <c r="AA31" s="461"/>
      <c r="AB31" s="461"/>
      <c r="AC31" s="27" t="s">
        <v>27</v>
      </c>
      <c r="AD31" s="460"/>
      <c r="AE31" s="461"/>
      <c r="AF31" s="461"/>
      <c r="AG31" s="27" t="s">
        <v>27</v>
      </c>
      <c r="AH31" s="460"/>
      <c r="AI31" s="461"/>
      <c r="AJ31" s="461"/>
      <c r="AK31" s="27" t="s">
        <v>27</v>
      </c>
    </row>
    <row r="32" spans="1:37" ht="25.5" customHeight="1">
      <c r="A32" s="12"/>
      <c r="B32" s="566"/>
      <c r="C32" s="566"/>
      <c r="D32" s="566"/>
      <c r="E32" s="566"/>
      <c r="F32" s="566"/>
      <c r="G32" s="566"/>
      <c r="H32" s="566"/>
      <c r="I32" s="572"/>
      <c r="J32" s="572"/>
      <c r="K32" s="572"/>
      <c r="L32" s="572"/>
      <c r="M32" s="573" t="s">
        <v>235</v>
      </c>
      <c r="N32" s="574"/>
      <c r="O32" s="574"/>
      <c r="P32" s="574"/>
      <c r="Q32" s="574"/>
      <c r="R32" s="458"/>
      <c r="S32" s="369"/>
      <c r="T32" s="369"/>
      <c r="U32" s="27" t="s">
        <v>27</v>
      </c>
      <c r="V32" s="460"/>
      <c r="W32" s="461"/>
      <c r="X32" s="461"/>
      <c r="Y32" s="27" t="s">
        <v>27</v>
      </c>
      <c r="Z32" s="460"/>
      <c r="AA32" s="461"/>
      <c r="AB32" s="461"/>
      <c r="AC32" s="27" t="s">
        <v>27</v>
      </c>
      <c r="AD32" s="460"/>
      <c r="AE32" s="461"/>
      <c r="AF32" s="461"/>
      <c r="AG32" s="27" t="s">
        <v>27</v>
      </c>
      <c r="AH32" s="460"/>
      <c r="AI32" s="461"/>
      <c r="AJ32" s="461"/>
      <c r="AK32" s="27" t="s">
        <v>27</v>
      </c>
    </row>
    <row r="33" spans="1:37" ht="25.5" customHeight="1">
      <c r="A33" s="12"/>
      <c r="B33" s="566"/>
      <c r="C33" s="566"/>
      <c r="D33" s="566"/>
      <c r="E33" s="566"/>
      <c r="F33" s="566"/>
      <c r="G33" s="566"/>
      <c r="H33" s="566"/>
      <c r="I33" s="572"/>
      <c r="J33" s="572"/>
      <c r="K33" s="572"/>
      <c r="L33" s="572"/>
      <c r="M33" s="573" t="s">
        <v>236</v>
      </c>
      <c r="N33" s="574"/>
      <c r="O33" s="574"/>
      <c r="P33" s="574"/>
      <c r="Q33" s="574"/>
      <c r="R33" s="458"/>
      <c r="S33" s="369"/>
      <c r="T33" s="369"/>
      <c r="U33" s="39" t="s">
        <v>43</v>
      </c>
      <c r="V33" s="458"/>
      <c r="W33" s="369"/>
      <c r="X33" s="369"/>
      <c r="Y33" s="39" t="s">
        <v>43</v>
      </c>
      <c r="Z33" s="458"/>
      <c r="AA33" s="369"/>
      <c r="AB33" s="369"/>
      <c r="AC33" s="39" t="s">
        <v>43</v>
      </c>
      <c r="AD33" s="458"/>
      <c r="AE33" s="369"/>
      <c r="AF33" s="369"/>
      <c r="AG33" s="39" t="s">
        <v>43</v>
      </c>
      <c r="AH33" s="458"/>
      <c r="AI33" s="369"/>
      <c r="AJ33" s="369"/>
      <c r="AK33" s="39" t="s">
        <v>43</v>
      </c>
    </row>
    <row r="34" spans="2:37" s="6" customFormat="1" ht="25.5" customHeight="1">
      <c r="B34" s="566"/>
      <c r="C34" s="566"/>
      <c r="D34" s="566"/>
      <c r="E34" s="566"/>
      <c r="F34" s="566"/>
      <c r="G34" s="566"/>
      <c r="H34" s="566"/>
      <c r="I34" s="572" t="s">
        <v>240</v>
      </c>
      <c r="J34" s="572"/>
      <c r="K34" s="572"/>
      <c r="L34" s="572"/>
      <c r="M34" s="573" t="s">
        <v>234</v>
      </c>
      <c r="N34" s="574"/>
      <c r="O34" s="574"/>
      <c r="P34" s="574"/>
      <c r="Q34" s="574"/>
      <c r="R34" s="458"/>
      <c r="S34" s="369"/>
      <c r="T34" s="369"/>
      <c r="U34" s="27" t="s">
        <v>27</v>
      </c>
      <c r="V34" s="460"/>
      <c r="W34" s="461"/>
      <c r="X34" s="461"/>
      <c r="Y34" s="27" t="s">
        <v>27</v>
      </c>
      <c r="Z34" s="460"/>
      <c r="AA34" s="461"/>
      <c r="AB34" s="461"/>
      <c r="AC34" s="27" t="s">
        <v>27</v>
      </c>
      <c r="AD34" s="460"/>
      <c r="AE34" s="461"/>
      <c r="AF34" s="461"/>
      <c r="AG34" s="27" t="s">
        <v>27</v>
      </c>
      <c r="AH34" s="460"/>
      <c r="AI34" s="461"/>
      <c r="AJ34" s="461"/>
      <c r="AK34" s="27" t="s">
        <v>27</v>
      </c>
    </row>
    <row r="35" spans="2:37" s="6" customFormat="1" ht="25.5" customHeight="1">
      <c r="B35" s="566"/>
      <c r="C35" s="566"/>
      <c r="D35" s="566"/>
      <c r="E35" s="566"/>
      <c r="F35" s="566"/>
      <c r="G35" s="566"/>
      <c r="H35" s="566"/>
      <c r="I35" s="572"/>
      <c r="J35" s="572"/>
      <c r="K35" s="572"/>
      <c r="L35" s="572"/>
      <c r="M35" s="573" t="s">
        <v>235</v>
      </c>
      <c r="N35" s="574"/>
      <c r="O35" s="574"/>
      <c r="P35" s="574"/>
      <c r="Q35" s="574"/>
      <c r="R35" s="458"/>
      <c r="S35" s="369"/>
      <c r="T35" s="369"/>
      <c r="U35" s="27" t="s">
        <v>27</v>
      </c>
      <c r="V35" s="460"/>
      <c r="W35" s="461"/>
      <c r="X35" s="461"/>
      <c r="Y35" s="27" t="s">
        <v>27</v>
      </c>
      <c r="Z35" s="460"/>
      <c r="AA35" s="461"/>
      <c r="AB35" s="461"/>
      <c r="AC35" s="27" t="s">
        <v>27</v>
      </c>
      <c r="AD35" s="460"/>
      <c r="AE35" s="461"/>
      <c r="AF35" s="461"/>
      <c r="AG35" s="27" t="s">
        <v>27</v>
      </c>
      <c r="AH35" s="460"/>
      <c r="AI35" s="461"/>
      <c r="AJ35" s="461"/>
      <c r="AK35" s="27" t="s">
        <v>27</v>
      </c>
    </row>
    <row r="36" spans="2:37" s="6" customFormat="1" ht="25.5" customHeight="1">
      <c r="B36" s="566"/>
      <c r="C36" s="566"/>
      <c r="D36" s="566"/>
      <c r="E36" s="566"/>
      <c r="F36" s="566"/>
      <c r="G36" s="566"/>
      <c r="H36" s="566"/>
      <c r="I36" s="572"/>
      <c r="J36" s="572"/>
      <c r="K36" s="572"/>
      <c r="L36" s="572"/>
      <c r="M36" s="573" t="s">
        <v>236</v>
      </c>
      <c r="N36" s="574"/>
      <c r="O36" s="574"/>
      <c r="P36" s="574"/>
      <c r="Q36" s="574"/>
      <c r="R36" s="458"/>
      <c r="S36" s="369"/>
      <c r="T36" s="369"/>
      <c r="U36" s="39" t="s">
        <v>43</v>
      </c>
      <c r="V36" s="458"/>
      <c r="W36" s="369"/>
      <c r="X36" s="369"/>
      <c r="Y36" s="39" t="s">
        <v>43</v>
      </c>
      <c r="Z36" s="458"/>
      <c r="AA36" s="369"/>
      <c r="AB36" s="369"/>
      <c r="AC36" s="39" t="s">
        <v>43</v>
      </c>
      <c r="AD36" s="458"/>
      <c r="AE36" s="369"/>
      <c r="AF36" s="369"/>
      <c r="AG36" s="39" t="s">
        <v>43</v>
      </c>
      <c r="AH36" s="458"/>
      <c r="AI36" s="369"/>
      <c r="AJ36" s="369"/>
      <c r="AK36" s="39" t="s">
        <v>43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83">
    <mergeCell ref="B30:Q30"/>
    <mergeCell ref="B31:H36"/>
    <mergeCell ref="B14:G15"/>
    <mergeCell ref="B16:E17"/>
    <mergeCell ref="B18:E19"/>
    <mergeCell ref="B20:E21"/>
    <mergeCell ref="B22:G22"/>
    <mergeCell ref="B23:G23"/>
    <mergeCell ref="B24:G24"/>
    <mergeCell ref="B28:Q28"/>
    <mergeCell ref="M35:Q35"/>
    <mergeCell ref="I34:L36"/>
    <mergeCell ref="M34:Q34"/>
    <mergeCell ref="M36:Q36"/>
    <mergeCell ref="M33:Q33"/>
    <mergeCell ref="M32:Q32"/>
    <mergeCell ref="I31:L33"/>
    <mergeCell ref="M31:Q31"/>
    <mergeCell ref="B29:Q29"/>
    <mergeCell ref="Y24:AA24"/>
    <mergeCell ref="AB24:AD24"/>
    <mergeCell ref="AE24:AH24"/>
    <mergeCell ref="S23:U23"/>
    <mergeCell ref="V23:X23"/>
    <mergeCell ref="Y23:AA23"/>
    <mergeCell ref="AB23:AD23"/>
    <mergeCell ref="AE23:AH23"/>
    <mergeCell ref="H24:I24"/>
    <mergeCell ref="J24:L24"/>
    <mergeCell ref="M24:O24"/>
    <mergeCell ref="P24:R24"/>
    <mergeCell ref="S22:U22"/>
    <mergeCell ref="V22:X22"/>
    <mergeCell ref="S24:U24"/>
    <mergeCell ref="V24:X24"/>
    <mergeCell ref="AB22:AD22"/>
    <mergeCell ref="AE22:AH22"/>
    <mergeCell ref="H23:I23"/>
    <mergeCell ref="J23:L23"/>
    <mergeCell ref="M23:O23"/>
    <mergeCell ref="P23:R23"/>
    <mergeCell ref="S21:U21"/>
    <mergeCell ref="V21:X21"/>
    <mergeCell ref="Y21:AA21"/>
    <mergeCell ref="AB21:AD21"/>
    <mergeCell ref="AE21:AH21"/>
    <mergeCell ref="H22:I22"/>
    <mergeCell ref="J22:L22"/>
    <mergeCell ref="M22:O22"/>
    <mergeCell ref="P22:R22"/>
    <mergeCell ref="Y22:AA22"/>
    <mergeCell ref="S20:U20"/>
    <mergeCell ref="V20:X20"/>
    <mergeCell ref="Y20:AA20"/>
    <mergeCell ref="AB20:AD20"/>
    <mergeCell ref="AE20:AH20"/>
    <mergeCell ref="F21:G21"/>
    <mergeCell ref="H21:I21"/>
    <mergeCell ref="J21:L21"/>
    <mergeCell ref="M21:O21"/>
    <mergeCell ref="P21:R21"/>
    <mergeCell ref="V19:X19"/>
    <mergeCell ref="Y19:AA19"/>
    <mergeCell ref="AB19:AD19"/>
    <mergeCell ref="AE19:AH19"/>
    <mergeCell ref="F20:G20"/>
    <mergeCell ref="H20:I20"/>
    <mergeCell ref="J20:L20"/>
    <mergeCell ref="M20:O20"/>
    <mergeCell ref="P20:R20"/>
    <mergeCell ref="F19:G19"/>
    <mergeCell ref="H19:I19"/>
    <mergeCell ref="J19:L19"/>
    <mergeCell ref="M19:O19"/>
    <mergeCell ref="P19:R19"/>
    <mergeCell ref="S19:U19"/>
    <mergeCell ref="P18:R18"/>
    <mergeCell ref="S18:U18"/>
    <mergeCell ref="Y18:AA18"/>
    <mergeCell ref="AB18:AD18"/>
    <mergeCell ref="AE18:AH18"/>
    <mergeCell ref="S17:U17"/>
    <mergeCell ref="V17:X17"/>
    <mergeCell ref="Y17:AA17"/>
    <mergeCell ref="AB17:AD17"/>
    <mergeCell ref="AE17:AH17"/>
    <mergeCell ref="S16:U16"/>
    <mergeCell ref="V16:X16"/>
    <mergeCell ref="J16:L16"/>
    <mergeCell ref="M16:O16"/>
    <mergeCell ref="P16:R16"/>
    <mergeCell ref="V18:X18"/>
    <mergeCell ref="F16:G16"/>
    <mergeCell ref="H16:I16"/>
    <mergeCell ref="F18:G18"/>
    <mergeCell ref="H18:I18"/>
    <mergeCell ref="J18:L18"/>
    <mergeCell ref="M18:O18"/>
    <mergeCell ref="AB15:AD15"/>
    <mergeCell ref="AE15:AH15"/>
    <mergeCell ref="Y16:AA16"/>
    <mergeCell ref="AB16:AD16"/>
    <mergeCell ref="AE16:AH16"/>
    <mergeCell ref="F17:G17"/>
    <mergeCell ref="H17:I17"/>
    <mergeCell ref="J17:L17"/>
    <mergeCell ref="M17:O17"/>
    <mergeCell ref="P17:R17"/>
    <mergeCell ref="Z28:AC28"/>
    <mergeCell ref="H14:I15"/>
    <mergeCell ref="J14:L15"/>
    <mergeCell ref="M14:AH14"/>
    <mergeCell ref="M15:O15"/>
    <mergeCell ref="R30:T30"/>
    <mergeCell ref="P15:R15"/>
    <mergeCell ref="S15:U15"/>
    <mergeCell ref="V15:X15"/>
    <mergeCell ref="Y15:AA15"/>
    <mergeCell ref="AD32:AF32"/>
    <mergeCell ref="AH31:AJ31"/>
    <mergeCell ref="Z31:AB31"/>
    <mergeCell ref="Z32:AB32"/>
    <mergeCell ref="AD31:AF31"/>
    <mergeCell ref="AD30:AF30"/>
    <mergeCell ref="Z30:AB30"/>
    <mergeCell ref="R36:T36"/>
    <mergeCell ref="R35:T35"/>
    <mergeCell ref="R34:T34"/>
    <mergeCell ref="AH34:AJ34"/>
    <mergeCell ref="AD34:AF34"/>
    <mergeCell ref="Z34:AB34"/>
    <mergeCell ref="R33:T33"/>
    <mergeCell ref="V33:X33"/>
    <mergeCell ref="Z33:AB33"/>
    <mergeCell ref="AD33:AF33"/>
    <mergeCell ref="Z35:AB35"/>
    <mergeCell ref="AH35:AJ35"/>
    <mergeCell ref="R31:T31"/>
    <mergeCell ref="V31:X31"/>
    <mergeCell ref="AH30:AJ30"/>
    <mergeCell ref="V34:X34"/>
    <mergeCell ref="V36:X36"/>
    <mergeCell ref="V35:X35"/>
    <mergeCell ref="AD35:AF35"/>
    <mergeCell ref="Z36:AB36"/>
    <mergeCell ref="AD36:AF36"/>
    <mergeCell ref="AH36:AJ36"/>
    <mergeCell ref="R29:T29"/>
    <mergeCell ref="V29:X29"/>
    <mergeCell ref="Z29:AB29"/>
    <mergeCell ref="AD29:AF29"/>
    <mergeCell ref="AH29:AJ29"/>
    <mergeCell ref="AH33:AJ33"/>
    <mergeCell ref="AH32:AJ32"/>
    <mergeCell ref="V30:X30"/>
    <mergeCell ref="R32:T32"/>
    <mergeCell ref="V32:X32"/>
    <mergeCell ref="V28:Y28"/>
    <mergeCell ref="AF9:AI9"/>
    <mergeCell ref="X8:AA8"/>
    <mergeCell ref="AB8:AE8"/>
    <mergeCell ref="T8:W8"/>
    <mergeCell ref="L8:O8"/>
    <mergeCell ref="P9:S9"/>
    <mergeCell ref="R28:U28"/>
    <mergeCell ref="AH28:AK28"/>
    <mergeCell ref="AD28:AG28"/>
    <mergeCell ref="B8:K8"/>
    <mergeCell ref="B9:K9"/>
    <mergeCell ref="T9:W9"/>
    <mergeCell ref="AF7:AI7"/>
    <mergeCell ref="AB7:AE7"/>
    <mergeCell ref="AF8:AI8"/>
    <mergeCell ref="X9:AA9"/>
    <mergeCell ref="AB9:AE9"/>
    <mergeCell ref="P8:S8"/>
    <mergeCell ref="L9:O9"/>
    <mergeCell ref="A2:AI2"/>
    <mergeCell ref="T7:W7"/>
    <mergeCell ref="X7:AA7"/>
    <mergeCell ref="B7:K7"/>
    <mergeCell ref="L7:O7"/>
    <mergeCell ref="P7:S7"/>
  </mergeCells>
  <printOptions/>
  <pageMargins left="0.7874015748031497" right="0.3937007874015748" top="0.7" bottom="0.7874015748031497" header="0.5118110236220472" footer="0.5118110236220472"/>
  <pageSetup blackAndWhite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吉成 正顕</cp:lastModifiedBy>
  <cp:lastPrinted>2017-01-24T02:44:22Z</cp:lastPrinted>
  <dcterms:created xsi:type="dcterms:W3CDTF">2005-01-25T00:07:57Z</dcterms:created>
  <dcterms:modified xsi:type="dcterms:W3CDTF">2022-03-29T13:42:55Z</dcterms:modified>
  <cp:category/>
  <cp:version/>
  <cp:contentType/>
  <cp:contentStatus/>
</cp:coreProperties>
</file>