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15" windowHeight="3675" activeTab="0"/>
  </bookViews>
  <sheets>
    <sheet name="第３８表国保（直診）決算" sheetId="1" r:id="rId1"/>
  </sheets>
  <definedNames>
    <definedName name="_xlnm.Print_Area" localSheetId="0">'第３８表国保（直診）決算'!$A$1:$AL$67</definedName>
    <definedName name="_xlnm.Print_Area">'第３８表国保（直診）決算'!$A$1:$AK$67</definedName>
    <definedName name="_xlnm.Print_Titles" localSheetId="0">'第３８表国保（直診）決算'!$A:$A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<sst xmlns="http://schemas.openxmlformats.org/spreadsheetml/2006/main" count="127" uniqueCount="122">
  <si>
    <t>市町村名</t>
  </si>
  <si>
    <t>歳入合計</t>
  </si>
  <si>
    <t>歳出合計</t>
  </si>
  <si>
    <t>歳入歳出差引</t>
  </si>
  <si>
    <t>実質収支額</t>
  </si>
  <si>
    <t>他会計繰入金</t>
  </si>
  <si>
    <t>繰出金</t>
  </si>
  <si>
    <t>再差引収支額</t>
  </si>
  <si>
    <t>(b)</t>
  </si>
  <si>
    <t>１診療収入</t>
  </si>
  <si>
    <t>２国庫支出金</t>
  </si>
  <si>
    <t>３県支出金</t>
  </si>
  <si>
    <t>４他会計繰入金</t>
  </si>
  <si>
    <t>５基金繰入金</t>
  </si>
  <si>
    <t>６繰越金</t>
  </si>
  <si>
    <t>７地方債</t>
  </si>
  <si>
    <t>８その他の収入</t>
  </si>
  <si>
    <t>(d)</t>
  </si>
  <si>
    <t>１総務費</t>
  </si>
  <si>
    <t>２医業費</t>
  </si>
  <si>
    <t>３施設整備費</t>
  </si>
  <si>
    <t>４繰出金</t>
  </si>
  <si>
    <t>５基金積立金</t>
  </si>
  <si>
    <t>６公債費</t>
  </si>
  <si>
    <t>８その他の支出</t>
  </si>
  <si>
    <t>(b)-(d)    (e)</t>
  </si>
  <si>
    <t>（ｆ）</t>
  </si>
  <si>
    <t>（ｇ）</t>
  </si>
  <si>
    <t>(a)</t>
  </si>
  <si>
    <t>(c)</t>
  </si>
  <si>
    <t>(h)-(a)+(c)</t>
  </si>
  <si>
    <t>（２）その他</t>
  </si>
  <si>
    <t>（１）元利償還金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</si>
  <si>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</si>
  <si>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</si>
  <si>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</si>
  <si>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</si>
  <si>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</si>
  <si>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</si>
  <si>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</si>
  <si>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</si>
  <si>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</si>
  <si>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</si>
  <si>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</si>
  <si>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</si>
  <si>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飯野町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</si>
  <si>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</si>
  <si>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</si>
  <si>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</si>
  <si>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</si>
  <si>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</si>
  <si>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</si>
  <si>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</si>
  <si>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</si>
  <si>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</si>
  <si>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</si>
  <si>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</si>
  <si>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</si>
  <si>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</si>
  <si>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</si>
  <si>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</si>
  <si>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</si>
  <si>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</si>
  <si>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</si>
  <si>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</si>
  <si>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</si>
  <si>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</si>
  <si>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</si>
  <si>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</si>
  <si>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</si>
  <si>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</si>
  <si>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</si>
  <si>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</si>
  <si>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</si>
  <si>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</si>
  <si>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</si>
  <si>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</si>
  <si>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</si>
  <si>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</si>
  <si>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</si>
  <si>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</si>
  <si>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</si>
  <si>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</si>
  <si>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</si>
  <si>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</si>
  <si>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</si>
  <si>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</si>
  <si>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</si>
  <si>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 xml:space="preserve">(b)-(d)-(f)+(g)   </t>
  </si>
  <si>
    <t xml:space="preserve"> (h)</t>
  </si>
  <si>
    <t>（１）普通会計</t>
  </si>
  <si>
    <t>からのもの</t>
  </si>
  <si>
    <t>（２）事業勘定</t>
  </si>
  <si>
    <t>（３）その他の会</t>
  </si>
  <si>
    <t>計からのもの</t>
  </si>
  <si>
    <t>に対するもの</t>
  </si>
  <si>
    <t>計に対するもの</t>
  </si>
  <si>
    <t>（２）一時借入金</t>
  </si>
  <si>
    <t>７前年度繰上</t>
  </si>
  <si>
    <t xml:space="preserve">（ｆ）のうち未収入          </t>
  </si>
  <si>
    <t>特定財源</t>
  </si>
  <si>
    <t>田村市</t>
  </si>
  <si>
    <t>飯舘村</t>
  </si>
  <si>
    <t>市計</t>
  </si>
  <si>
    <t>繰越又は</t>
  </si>
  <si>
    <t>支払繰延等</t>
  </si>
  <si>
    <t>（１）財政調整</t>
  </si>
  <si>
    <t xml:space="preserve">         交付金</t>
  </si>
  <si>
    <t>収　　　　支</t>
  </si>
  <si>
    <t xml:space="preserve">     充用金</t>
  </si>
  <si>
    <t xml:space="preserve">       利子</t>
  </si>
  <si>
    <t>人件費</t>
  </si>
  <si>
    <t>職員数</t>
  </si>
  <si>
    <t>南相馬市</t>
  </si>
  <si>
    <t>伊達市</t>
  </si>
  <si>
    <t>南会津町</t>
  </si>
  <si>
    <t>会津美里町</t>
  </si>
  <si>
    <t>本宮市</t>
  </si>
  <si>
    <t>表</t>
  </si>
  <si>
    <t>行</t>
  </si>
  <si>
    <t>列</t>
  </si>
  <si>
    <t xml:space="preserve">H20.4.1現在     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</si>
</sst>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8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53">
    <xf numFmtId="3" fontId="0" fillId="0" borderId="0" xfId="0" applyAlignment="1">
      <alignment/>
    </xf>
    <xf numFmtId="3" fontId="4" fillId="0" borderId="1" xfId="0" applyFont="1" applyAlignment="1">
      <alignment horizontal="center" vertical="center" wrapText="1"/>
    </xf>
    <xf numFmtId="3" fontId="4" fillId="0" borderId="1" xfId="0" applyNumberFormat="1" applyFont="1" applyAlignment="1">
      <alignment horizontal="center" vertical="center" wrapText="1"/>
    </xf>
    <xf numFmtId="3" fontId="4" fillId="0" borderId="1" xfId="0" applyFont="1" applyAlignment="1">
      <alignment/>
    </xf>
    <xf numFmtId="3" fontId="4" fillId="0" borderId="0" xfId="0" applyFont="1" applyAlignment="1">
      <alignment/>
    </xf>
    <xf numFmtId="3" fontId="5" fillId="0" borderId="0" xfId="0" applyFont="1" applyAlignment="1">
      <alignment/>
    </xf>
    <xf numFmtId="3" fontId="5" fillId="0" borderId="1" xfId="0" applyFont="1" applyAlignment="1">
      <alignment/>
    </xf>
    <xf numFmtId="3" fontId="7" fillId="0" borderId="2" xfId="0" applyNumberFormat="1" applyFont="1" applyAlignment="1">
      <alignment horizontal="center" vertical="center" wrapText="1"/>
    </xf>
    <xf numFmtId="3" fontId="7" fillId="0" borderId="1" xfId="0" applyNumberFormat="1" applyFont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3" fontId="7" fillId="0" borderId="4" xfId="0" applyNumberFormat="1" applyFont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center" vertical="center" wrapText="1"/>
    </xf>
    <xf numFmtId="3" fontId="7" fillId="0" borderId="1" xfId="0" applyFont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shrinkToFit="1"/>
    </xf>
    <xf numFmtId="3" fontId="7" fillId="0" borderId="7" xfId="0" applyFont="1" applyBorder="1" applyAlignment="1">
      <alignment horizontal="center" vertical="center" wrapText="1"/>
    </xf>
    <xf numFmtId="3" fontId="7" fillId="0" borderId="3" xfId="0" applyFont="1" applyBorder="1" applyAlignment="1">
      <alignment horizontal="center" vertical="center" wrapText="1"/>
    </xf>
    <xf numFmtId="3" fontId="7" fillId="0" borderId="8" xfId="0" applyFont="1" applyBorder="1" applyAlignment="1">
      <alignment horizontal="center" vertical="center" wrapText="1"/>
    </xf>
    <xf numFmtId="3" fontId="7" fillId="0" borderId="9" xfId="0" applyNumberFormat="1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 wrapText="1"/>
    </xf>
    <xf numFmtId="3" fontId="7" fillId="0" borderId="1" xfId="0" applyFont="1" applyAlignment="1">
      <alignment/>
    </xf>
    <xf numFmtId="3" fontId="7" fillId="0" borderId="0" xfId="0" applyFont="1" applyAlignment="1">
      <alignment/>
    </xf>
    <xf numFmtId="3" fontId="5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176" fontId="5" fillId="0" borderId="6" xfId="0" applyNumberFormat="1" applyFont="1" applyBorder="1" applyAlignment="1">
      <alignment vertical="center"/>
    </xf>
    <xf numFmtId="176" fontId="5" fillId="0" borderId="3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horizontal="center" vertical="center"/>
    </xf>
    <xf numFmtId="3" fontId="4" fillId="0" borderId="2" xfId="0" applyNumberFormat="1" applyFont="1" applyAlignment="1">
      <alignment horizontal="center" wrapText="1"/>
    </xf>
    <xf numFmtId="3" fontId="7" fillId="0" borderId="1" xfId="0" applyNumberFormat="1" applyFont="1" applyAlignment="1">
      <alignment horizontal="center" vertical="top" wrapText="1"/>
    </xf>
    <xf numFmtId="3" fontId="7" fillId="0" borderId="1" xfId="0" applyFont="1" applyAlignment="1">
      <alignment horizontal="center" vertical="top" wrapText="1"/>
    </xf>
    <xf numFmtId="3" fontId="7" fillId="0" borderId="1" xfId="0" applyFont="1" applyAlignment="1">
      <alignment vertical="top" wrapText="1"/>
    </xf>
    <xf numFmtId="3" fontId="7" fillId="0" borderId="3" xfId="0" applyFont="1" applyBorder="1" applyAlignment="1">
      <alignment horizontal="center" vertical="top" wrapText="1"/>
    </xf>
    <xf numFmtId="3" fontId="7" fillId="0" borderId="2" xfId="0" applyNumberFormat="1" applyFont="1" applyAlignment="1">
      <alignment horizontal="center" wrapText="1"/>
    </xf>
    <xf numFmtId="3" fontId="7" fillId="0" borderId="2" xfId="0" applyNumberFormat="1" applyFont="1" applyAlignment="1">
      <alignment horizontal="center" shrinkToFit="1"/>
    </xf>
    <xf numFmtId="3" fontId="7" fillId="0" borderId="6" xfId="0" applyNumberFormat="1" applyFont="1" applyBorder="1" applyAlignment="1">
      <alignment horizontal="center" wrapText="1"/>
    </xf>
    <xf numFmtId="3" fontId="7" fillId="0" borderId="14" xfId="0" applyNumberFormat="1" applyFont="1" applyBorder="1" applyAlignment="1">
      <alignment horizontal="center" wrapText="1"/>
    </xf>
    <xf numFmtId="3" fontId="7" fillId="0" borderId="6" xfId="0" applyNumberFormat="1" applyFont="1" applyBorder="1" applyAlignment="1">
      <alignment horizontal="center"/>
    </xf>
    <xf numFmtId="3" fontId="7" fillId="0" borderId="3" xfId="0" applyNumberFormat="1" applyFont="1" applyBorder="1" applyAlignment="1">
      <alignment vertical="top"/>
    </xf>
    <xf numFmtId="3" fontId="7" fillId="0" borderId="3" xfId="0" applyNumberFormat="1" applyFont="1" applyBorder="1" applyAlignment="1">
      <alignment horizontal="center" vertical="top" wrapText="1"/>
    </xf>
    <xf numFmtId="176" fontId="5" fillId="0" borderId="15" xfId="0" applyNumberFormat="1" applyFont="1" applyBorder="1" applyAlignment="1">
      <alignment vertical="center"/>
    </xf>
    <xf numFmtId="3" fontId="5" fillId="0" borderId="4" xfId="0" applyFont="1" applyAlignment="1">
      <alignment/>
    </xf>
    <xf numFmtId="3" fontId="5" fillId="0" borderId="0" xfId="0" applyFont="1" applyAlignment="1">
      <alignment/>
    </xf>
    <xf numFmtId="3" fontId="7" fillId="0" borderId="16" xfId="0" applyNumberFormat="1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 horizontal="center" vertical="center" wrapText="1"/>
    </xf>
    <xf numFmtId="3" fontId="7" fillId="0" borderId="18" xfId="0" applyNumberFormat="1" applyFont="1" applyBorder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70"/>
  <sheetViews>
    <sheetView tabSelected="1" showOutlineSymbols="0" view="pageBreakPreview" zoomScale="50" zoomScaleNormal="87" zoomScaleSheetLayoutView="5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N1" sqref="AN1:AU16384"/>
    </sheetView>
  </sheetViews>
  <sheetFormatPr defaultColWidth="24.75390625" defaultRowHeight="14.25"/>
  <cols>
    <col min="1" max="1" width="20.625" style="0" customWidth="1"/>
    <col min="2" max="38" width="20.375" style="0" customWidth="1"/>
    <col min="39" max="39" width="14.00390625" style="0" customWidth="1"/>
    <col min="40" max="40" width="12.625" style="0" hidden="1" customWidth="1"/>
    <col min="41" max="41" width="4.375" style="0" hidden="1" customWidth="1"/>
    <col min="42" max="42" width="12.625" style="0" hidden="1" customWidth="1"/>
    <col min="43" max="43" width="4.375" style="0" hidden="1" customWidth="1"/>
    <col min="44" max="44" width="10.875" style="0" hidden="1" customWidth="1"/>
    <col min="45" max="45" width="4.375" style="0" hidden="1" customWidth="1"/>
    <col min="46" max="46" width="12.625" style="0" hidden="1" customWidth="1"/>
    <col min="47" max="47" width="4.375" style="0" hidden="1" customWidth="1"/>
  </cols>
  <sheetData>
    <row r="1" spans="1:243" ht="36" customHeight="1">
      <c r="A1" s="35" t="s">
        <v>0</v>
      </c>
      <c r="B1" s="7" t="s">
        <v>1</v>
      </c>
      <c r="C1" s="10"/>
      <c r="D1" s="10"/>
      <c r="E1" s="10"/>
      <c r="F1" s="10"/>
      <c r="G1" s="10"/>
      <c r="H1" s="10"/>
      <c r="I1" s="10"/>
      <c r="J1" s="10"/>
      <c r="K1" s="11"/>
      <c r="L1" s="7"/>
      <c r="M1" s="10"/>
      <c r="N1" s="10"/>
      <c r="O1" s="19"/>
      <c r="P1" s="20" t="s">
        <v>2</v>
      </c>
      <c r="Q1" s="10"/>
      <c r="R1" s="10"/>
      <c r="S1" s="10"/>
      <c r="T1" s="10"/>
      <c r="U1" s="11"/>
      <c r="V1" s="7"/>
      <c r="W1" s="10"/>
      <c r="X1" s="10"/>
      <c r="Y1" s="10"/>
      <c r="Z1" s="10"/>
      <c r="AA1" s="10"/>
      <c r="AB1" s="10"/>
      <c r="AC1" s="11"/>
      <c r="AD1" s="50" t="s">
        <v>108</v>
      </c>
      <c r="AE1" s="51"/>
      <c r="AF1" s="51"/>
      <c r="AG1" s="51"/>
      <c r="AH1" s="51"/>
      <c r="AI1" s="51"/>
      <c r="AJ1" s="52"/>
      <c r="AK1" s="13" t="s">
        <v>111</v>
      </c>
      <c r="AL1" s="13" t="s">
        <v>121</v>
      </c>
      <c r="AM1" s="21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</row>
    <row r="2" spans="1:243" ht="25.5" customHeight="1">
      <c r="A2" s="2"/>
      <c r="B2" s="8"/>
      <c r="C2" s="40" t="s">
        <v>9</v>
      </c>
      <c r="D2" s="40" t="s">
        <v>10</v>
      </c>
      <c r="E2" s="10"/>
      <c r="F2" s="10"/>
      <c r="G2" s="40" t="s">
        <v>11</v>
      </c>
      <c r="H2" s="40" t="s">
        <v>12</v>
      </c>
      <c r="I2" s="10"/>
      <c r="J2" s="10"/>
      <c r="K2" s="11"/>
      <c r="L2" s="40" t="s">
        <v>13</v>
      </c>
      <c r="M2" s="40" t="s">
        <v>14</v>
      </c>
      <c r="N2" s="40" t="s">
        <v>15</v>
      </c>
      <c r="O2" s="43" t="s">
        <v>16</v>
      </c>
      <c r="P2" s="12"/>
      <c r="Q2" s="40" t="s">
        <v>18</v>
      </c>
      <c r="R2" s="40" t="s">
        <v>19</v>
      </c>
      <c r="S2" s="40" t="s">
        <v>20</v>
      </c>
      <c r="T2" s="40" t="s">
        <v>21</v>
      </c>
      <c r="U2" s="11"/>
      <c r="V2" s="7"/>
      <c r="W2" s="10"/>
      <c r="X2" s="40" t="s">
        <v>22</v>
      </c>
      <c r="Y2" s="40" t="s">
        <v>23</v>
      </c>
      <c r="Z2" s="10"/>
      <c r="AA2" s="10"/>
      <c r="AB2" s="44" t="s">
        <v>98</v>
      </c>
      <c r="AC2" s="42" t="s">
        <v>24</v>
      </c>
      <c r="AD2" s="40" t="s">
        <v>3</v>
      </c>
      <c r="AE2" s="41" t="s">
        <v>104</v>
      </c>
      <c r="AF2" s="40" t="s">
        <v>99</v>
      </c>
      <c r="AG2" s="40" t="s">
        <v>4</v>
      </c>
      <c r="AH2" s="40" t="s">
        <v>5</v>
      </c>
      <c r="AI2" s="40" t="s">
        <v>6</v>
      </c>
      <c r="AJ2" s="40" t="s">
        <v>7</v>
      </c>
      <c r="AK2" s="9"/>
      <c r="AL2" s="46" t="s">
        <v>112</v>
      </c>
      <c r="AM2" s="3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</row>
    <row r="3" spans="1:243" ht="25.5" customHeight="1">
      <c r="A3" s="2"/>
      <c r="B3" s="14"/>
      <c r="C3" s="14"/>
      <c r="D3" s="8"/>
      <c r="E3" s="40" t="s">
        <v>106</v>
      </c>
      <c r="F3" s="40" t="s">
        <v>31</v>
      </c>
      <c r="G3" s="14"/>
      <c r="H3" s="14"/>
      <c r="I3" s="40" t="s">
        <v>90</v>
      </c>
      <c r="J3" s="40" t="s">
        <v>92</v>
      </c>
      <c r="K3" s="42" t="s">
        <v>93</v>
      </c>
      <c r="L3" s="14"/>
      <c r="M3" s="14"/>
      <c r="N3" s="8"/>
      <c r="O3" s="16"/>
      <c r="P3" s="12"/>
      <c r="Q3" s="14"/>
      <c r="R3" s="14"/>
      <c r="S3" s="14"/>
      <c r="T3" s="14"/>
      <c r="U3" s="42" t="s">
        <v>90</v>
      </c>
      <c r="V3" s="40" t="s">
        <v>92</v>
      </c>
      <c r="W3" s="40" t="s">
        <v>93</v>
      </c>
      <c r="X3" s="8"/>
      <c r="Y3" s="14"/>
      <c r="Z3" s="40" t="s">
        <v>32</v>
      </c>
      <c r="AA3" s="40" t="s">
        <v>97</v>
      </c>
      <c r="AB3" s="45" t="s">
        <v>109</v>
      </c>
      <c r="AC3" s="17"/>
      <c r="AD3" s="8"/>
      <c r="AE3" s="36" t="s">
        <v>105</v>
      </c>
      <c r="AF3" s="36" t="s">
        <v>100</v>
      </c>
      <c r="AG3" s="8" t="s">
        <v>88</v>
      </c>
      <c r="AH3" s="8"/>
      <c r="AI3" s="8"/>
      <c r="AJ3" s="8"/>
      <c r="AK3" s="15"/>
      <c r="AL3" s="15"/>
      <c r="AM3" s="3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</row>
    <row r="4" spans="1:243" ht="25.5" customHeight="1">
      <c r="A4" s="1"/>
      <c r="B4" s="14" t="s">
        <v>8</v>
      </c>
      <c r="C4" s="14"/>
      <c r="D4" s="14"/>
      <c r="E4" s="38" t="s">
        <v>107</v>
      </c>
      <c r="F4" s="14"/>
      <c r="G4" s="14"/>
      <c r="H4" s="14"/>
      <c r="I4" s="37" t="s">
        <v>91</v>
      </c>
      <c r="J4" s="37" t="s">
        <v>91</v>
      </c>
      <c r="K4" s="39" t="s">
        <v>94</v>
      </c>
      <c r="L4" s="14"/>
      <c r="M4" s="14"/>
      <c r="N4" s="14"/>
      <c r="O4" s="18"/>
      <c r="P4" s="12" t="s">
        <v>17</v>
      </c>
      <c r="Q4" s="14"/>
      <c r="R4" s="14"/>
      <c r="S4" s="14"/>
      <c r="T4" s="14"/>
      <c r="U4" s="39" t="s">
        <v>95</v>
      </c>
      <c r="V4" s="37" t="s">
        <v>95</v>
      </c>
      <c r="W4" s="37" t="s">
        <v>96</v>
      </c>
      <c r="X4" s="14"/>
      <c r="Y4" s="14"/>
      <c r="Z4" s="14"/>
      <c r="AA4" s="38" t="s">
        <v>110</v>
      </c>
      <c r="AB4" s="14"/>
      <c r="AC4" s="17"/>
      <c r="AD4" s="14" t="s">
        <v>25</v>
      </c>
      <c r="AE4" s="14" t="s">
        <v>26</v>
      </c>
      <c r="AF4" s="14" t="s">
        <v>27</v>
      </c>
      <c r="AG4" s="14" t="s">
        <v>89</v>
      </c>
      <c r="AH4" s="14" t="s">
        <v>28</v>
      </c>
      <c r="AI4" s="14" t="s">
        <v>29</v>
      </c>
      <c r="AJ4" s="14" t="s">
        <v>30</v>
      </c>
      <c r="AK4" s="17"/>
      <c r="AL4" s="17"/>
      <c r="AM4" s="3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</row>
    <row r="5" spans="1:243" ht="33" customHeight="1">
      <c r="A5" s="31" t="s">
        <v>33</v>
      </c>
      <c r="B5" s="25">
        <f>SUM(C5:D5,G5:H5,L5:O5)</f>
        <v>0</v>
      </c>
      <c r="C5" s="25">
        <v>0</v>
      </c>
      <c r="D5" s="25">
        <v>0</v>
      </c>
      <c r="E5" s="25">
        <v>0</v>
      </c>
      <c r="F5" s="25">
        <v>0</v>
      </c>
      <c r="G5" s="25">
        <v>0</v>
      </c>
      <c r="H5" s="25">
        <v>0</v>
      </c>
      <c r="I5" s="25">
        <v>0</v>
      </c>
      <c r="J5" s="25">
        <v>0</v>
      </c>
      <c r="K5" s="25">
        <v>0</v>
      </c>
      <c r="L5" s="25">
        <v>0</v>
      </c>
      <c r="M5" s="25">
        <v>0</v>
      </c>
      <c r="N5" s="25">
        <v>0</v>
      </c>
      <c r="O5" s="25">
        <v>0</v>
      </c>
      <c r="P5" s="25">
        <f>SUM(Q5:T5,X5:Y5,AB5:AC5)</f>
        <v>0</v>
      </c>
      <c r="Q5" s="25">
        <v>0</v>
      </c>
      <c r="R5" s="25">
        <v>0</v>
      </c>
      <c r="S5" s="25">
        <v>0</v>
      </c>
      <c r="T5" s="25">
        <v>0</v>
      </c>
      <c r="U5" s="25">
        <v>0</v>
      </c>
      <c r="V5" s="25">
        <v>0</v>
      </c>
      <c r="W5" s="25">
        <v>0</v>
      </c>
      <c r="X5" s="25">
        <v>0</v>
      </c>
      <c r="Y5" s="25">
        <v>0</v>
      </c>
      <c r="Z5" s="25">
        <v>0</v>
      </c>
      <c r="AA5" s="25">
        <v>0</v>
      </c>
      <c r="AB5" s="25">
        <v>0</v>
      </c>
      <c r="AC5" s="25">
        <v>0</v>
      </c>
      <c r="AD5" s="25">
        <f aca="true" t="shared" si="0" ref="AD5:AD17">B5-P5</f>
        <v>0</v>
      </c>
      <c r="AE5" s="25">
        <v>0</v>
      </c>
      <c r="AF5" s="25">
        <v>0</v>
      </c>
      <c r="AG5" s="25">
        <f>AD5-AE5+AF5</f>
        <v>0</v>
      </c>
      <c r="AH5" s="25">
        <f aca="true" t="shared" si="1" ref="AH5:AH17">H5</f>
        <v>0</v>
      </c>
      <c r="AI5" s="25">
        <f aca="true" t="shared" si="2" ref="AI5:AI17">T5</f>
        <v>0</v>
      </c>
      <c r="AJ5" s="25">
        <f>AG5-AH5+AI5</f>
        <v>0</v>
      </c>
      <c r="AK5" s="25">
        <v>0</v>
      </c>
      <c r="AL5" s="25">
        <v>0</v>
      </c>
      <c r="AM5" s="6"/>
      <c r="AN5" s="22">
        <v>0</v>
      </c>
      <c r="AO5" s="22">
        <f aca="true" t="shared" si="3" ref="AO5:AO16">B5-AN5</f>
        <v>0</v>
      </c>
      <c r="AP5" s="22">
        <v>0</v>
      </c>
      <c r="AQ5" s="22">
        <f aca="true" t="shared" si="4" ref="AQ5:AQ16">P5-AP5</f>
        <v>0</v>
      </c>
      <c r="AR5" s="22">
        <v>0</v>
      </c>
      <c r="AS5" s="22">
        <f aca="true" t="shared" si="5" ref="AS5:AS16">AG5-AR5</f>
        <v>0</v>
      </c>
      <c r="AT5" s="22">
        <v>0</v>
      </c>
      <c r="AU5" s="22">
        <f>AJ5-AT5</f>
        <v>0</v>
      </c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</row>
    <row r="6" spans="1:243" ht="33" customHeight="1">
      <c r="A6" s="32" t="s">
        <v>34</v>
      </c>
      <c r="B6" s="26">
        <f>SUM(C6:D6,G6:H6,L6:O6)</f>
        <v>0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f>SUM(Q6:T6,X6:Y6,AB6:AC6)</f>
        <v>0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0</v>
      </c>
      <c r="W6" s="26">
        <v>0</v>
      </c>
      <c r="X6" s="26">
        <v>0</v>
      </c>
      <c r="Y6" s="26">
        <v>0</v>
      </c>
      <c r="Z6" s="26">
        <v>0</v>
      </c>
      <c r="AA6" s="26">
        <v>0</v>
      </c>
      <c r="AB6" s="26">
        <v>0</v>
      </c>
      <c r="AC6" s="26">
        <v>0</v>
      </c>
      <c r="AD6" s="26">
        <f t="shared" si="0"/>
        <v>0</v>
      </c>
      <c r="AE6" s="26">
        <v>0</v>
      </c>
      <c r="AF6" s="26">
        <v>0</v>
      </c>
      <c r="AG6" s="26">
        <f>AD6-AE6+AF6</f>
        <v>0</v>
      </c>
      <c r="AH6" s="26">
        <f t="shared" si="1"/>
        <v>0</v>
      </c>
      <c r="AI6" s="26">
        <f t="shared" si="2"/>
        <v>0</v>
      </c>
      <c r="AJ6" s="26">
        <f aca="true" t="shared" si="6" ref="AJ6:AJ17">AG6-AH6+AI6</f>
        <v>0</v>
      </c>
      <c r="AK6" s="26">
        <v>0</v>
      </c>
      <c r="AL6" s="26">
        <v>0</v>
      </c>
      <c r="AM6" s="6"/>
      <c r="AN6" s="22">
        <v>0</v>
      </c>
      <c r="AO6" s="22">
        <f t="shared" si="3"/>
        <v>0</v>
      </c>
      <c r="AP6" s="22">
        <v>0</v>
      </c>
      <c r="AQ6" s="22">
        <f t="shared" si="4"/>
        <v>0</v>
      </c>
      <c r="AR6" s="22">
        <v>0</v>
      </c>
      <c r="AS6" s="22">
        <f t="shared" si="5"/>
        <v>0</v>
      </c>
      <c r="AT6" s="22">
        <v>0</v>
      </c>
      <c r="AU6" s="22">
        <f aca="true" t="shared" si="7" ref="AU6:AU16">AJ6-AT6</f>
        <v>0</v>
      </c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</row>
    <row r="7" spans="1:243" ht="33" customHeight="1">
      <c r="A7" s="32" t="s">
        <v>35</v>
      </c>
      <c r="B7" s="26">
        <f aca="true" t="shared" si="8" ref="B7:B65">SUM(C7:D7,G7:H7,L7:O7)</f>
        <v>0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f aca="true" t="shared" si="9" ref="P7:P65">SUM(Q7:T7,X7:Y7,AB7:AC7)</f>
        <v>0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26">
        <v>0</v>
      </c>
      <c r="W7" s="26">
        <v>0</v>
      </c>
      <c r="X7" s="26">
        <v>0</v>
      </c>
      <c r="Y7" s="26">
        <v>0</v>
      </c>
      <c r="Z7" s="26">
        <v>0</v>
      </c>
      <c r="AA7" s="26">
        <v>0</v>
      </c>
      <c r="AB7" s="26">
        <v>0</v>
      </c>
      <c r="AC7" s="26">
        <v>0</v>
      </c>
      <c r="AD7" s="26">
        <f t="shared" si="0"/>
        <v>0</v>
      </c>
      <c r="AE7" s="26">
        <v>0</v>
      </c>
      <c r="AF7" s="26">
        <v>0</v>
      </c>
      <c r="AG7" s="26">
        <f aca="true" t="shared" si="10" ref="AG7:AG65">AD7-AE7+AF7</f>
        <v>0</v>
      </c>
      <c r="AH7" s="26">
        <f t="shared" si="1"/>
        <v>0</v>
      </c>
      <c r="AI7" s="26">
        <f t="shared" si="2"/>
        <v>0</v>
      </c>
      <c r="AJ7" s="26">
        <f t="shared" si="6"/>
        <v>0</v>
      </c>
      <c r="AK7" s="26">
        <v>0</v>
      </c>
      <c r="AL7" s="26">
        <v>0</v>
      </c>
      <c r="AM7" s="6"/>
      <c r="AN7" s="22">
        <v>0</v>
      </c>
      <c r="AO7" s="22">
        <f t="shared" si="3"/>
        <v>0</v>
      </c>
      <c r="AP7" s="22">
        <v>0</v>
      </c>
      <c r="AQ7" s="22">
        <f t="shared" si="4"/>
        <v>0</v>
      </c>
      <c r="AR7" s="22">
        <v>0</v>
      </c>
      <c r="AS7" s="22">
        <f t="shared" si="5"/>
        <v>0</v>
      </c>
      <c r="AT7" s="22">
        <v>0</v>
      </c>
      <c r="AU7" s="22">
        <f t="shared" si="7"/>
        <v>0</v>
      </c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</row>
    <row r="8" spans="1:243" ht="33" customHeight="1">
      <c r="A8" s="32" t="s">
        <v>36</v>
      </c>
      <c r="B8" s="26">
        <f t="shared" si="8"/>
        <v>56859</v>
      </c>
      <c r="C8" s="26">
        <v>38764</v>
      </c>
      <c r="D8" s="26">
        <v>6371</v>
      </c>
      <c r="E8" s="26">
        <v>6371</v>
      </c>
      <c r="F8" s="26">
        <v>0</v>
      </c>
      <c r="G8" s="26">
        <v>0</v>
      </c>
      <c r="H8" s="26">
        <v>11521</v>
      </c>
      <c r="I8" s="26">
        <v>11521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203</v>
      </c>
      <c r="P8" s="26">
        <f t="shared" si="9"/>
        <v>56859</v>
      </c>
      <c r="Q8" s="26">
        <v>39749</v>
      </c>
      <c r="R8" s="26">
        <v>16197</v>
      </c>
      <c r="S8" s="26">
        <v>0</v>
      </c>
      <c r="T8" s="26">
        <v>0</v>
      </c>
      <c r="U8" s="26">
        <v>0</v>
      </c>
      <c r="V8" s="26">
        <v>0</v>
      </c>
      <c r="W8" s="26">
        <v>0</v>
      </c>
      <c r="X8" s="26">
        <v>0</v>
      </c>
      <c r="Y8" s="26">
        <v>913</v>
      </c>
      <c r="Z8" s="26">
        <v>913</v>
      </c>
      <c r="AA8" s="26">
        <v>0</v>
      </c>
      <c r="AB8" s="26">
        <v>0</v>
      </c>
      <c r="AC8" s="26">
        <v>0</v>
      </c>
      <c r="AD8" s="26">
        <f t="shared" si="0"/>
        <v>0</v>
      </c>
      <c r="AE8" s="26">
        <v>0</v>
      </c>
      <c r="AF8" s="26">
        <v>0</v>
      </c>
      <c r="AG8" s="26">
        <f t="shared" si="10"/>
        <v>0</v>
      </c>
      <c r="AH8" s="26">
        <f t="shared" si="1"/>
        <v>11521</v>
      </c>
      <c r="AI8" s="26">
        <f t="shared" si="2"/>
        <v>0</v>
      </c>
      <c r="AJ8" s="26">
        <f t="shared" si="6"/>
        <v>-11521</v>
      </c>
      <c r="AK8" s="26">
        <v>26405</v>
      </c>
      <c r="AL8" s="26">
        <v>3</v>
      </c>
      <c r="AM8" s="6"/>
      <c r="AN8" s="22">
        <v>56859</v>
      </c>
      <c r="AO8" s="22">
        <f t="shared" si="3"/>
        <v>0</v>
      </c>
      <c r="AP8" s="22">
        <v>56859</v>
      </c>
      <c r="AQ8" s="22">
        <f t="shared" si="4"/>
        <v>0</v>
      </c>
      <c r="AR8" s="22">
        <v>0</v>
      </c>
      <c r="AS8" s="22">
        <f t="shared" si="5"/>
        <v>0</v>
      </c>
      <c r="AT8" s="22">
        <v>-11521</v>
      </c>
      <c r="AU8" s="22">
        <f t="shared" si="7"/>
        <v>0</v>
      </c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</row>
    <row r="9" spans="1:243" ht="33" customHeight="1">
      <c r="A9" s="32" t="s">
        <v>37</v>
      </c>
      <c r="B9" s="26">
        <f t="shared" si="8"/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f t="shared" si="9"/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6">
        <v>0</v>
      </c>
      <c r="Y9" s="26">
        <v>0</v>
      </c>
      <c r="Z9" s="26">
        <v>0</v>
      </c>
      <c r="AA9" s="26">
        <v>0</v>
      </c>
      <c r="AB9" s="26">
        <v>0</v>
      </c>
      <c r="AC9" s="26">
        <v>0</v>
      </c>
      <c r="AD9" s="26">
        <f t="shared" si="0"/>
        <v>0</v>
      </c>
      <c r="AE9" s="26">
        <v>0</v>
      </c>
      <c r="AF9" s="26">
        <v>0</v>
      </c>
      <c r="AG9" s="26">
        <f t="shared" si="10"/>
        <v>0</v>
      </c>
      <c r="AH9" s="26">
        <f t="shared" si="1"/>
        <v>0</v>
      </c>
      <c r="AI9" s="26">
        <f t="shared" si="2"/>
        <v>0</v>
      </c>
      <c r="AJ9" s="26">
        <f t="shared" si="6"/>
        <v>0</v>
      </c>
      <c r="AK9" s="26">
        <v>0</v>
      </c>
      <c r="AL9" s="29">
        <v>0</v>
      </c>
      <c r="AM9" s="6"/>
      <c r="AN9" s="22">
        <v>0</v>
      </c>
      <c r="AO9" s="22">
        <f t="shared" si="3"/>
        <v>0</v>
      </c>
      <c r="AP9" s="22">
        <v>0</v>
      </c>
      <c r="AQ9" s="22">
        <f t="shared" si="4"/>
        <v>0</v>
      </c>
      <c r="AR9" s="22">
        <v>0</v>
      </c>
      <c r="AS9" s="22">
        <f t="shared" si="5"/>
        <v>0</v>
      </c>
      <c r="AT9" s="22">
        <v>0</v>
      </c>
      <c r="AU9" s="22">
        <f t="shared" si="7"/>
        <v>0</v>
      </c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</row>
    <row r="10" spans="1:243" ht="33" customHeight="1">
      <c r="A10" s="31" t="s">
        <v>38</v>
      </c>
      <c r="B10" s="25">
        <f t="shared" si="8"/>
        <v>0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f t="shared" si="9"/>
        <v>0</v>
      </c>
      <c r="Q10" s="25">
        <v>0</v>
      </c>
      <c r="R10" s="25">
        <v>0</v>
      </c>
      <c r="S10" s="25">
        <v>0</v>
      </c>
      <c r="T10" s="25">
        <v>0</v>
      </c>
      <c r="U10" s="25">
        <v>0</v>
      </c>
      <c r="V10" s="25">
        <v>0</v>
      </c>
      <c r="W10" s="25">
        <v>0</v>
      </c>
      <c r="X10" s="25">
        <v>0</v>
      </c>
      <c r="Y10" s="25">
        <v>0</v>
      </c>
      <c r="Z10" s="25">
        <v>0</v>
      </c>
      <c r="AA10" s="25">
        <v>0</v>
      </c>
      <c r="AB10" s="25">
        <v>0</v>
      </c>
      <c r="AC10" s="25">
        <v>0</v>
      </c>
      <c r="AD10" s="25">
        <f t="shared" si="0"/>
        <v>0</v>
      </c>
      <c r="AE10" s="25">
        <v>0</v>
      </c>
      <c r="AF10" s="25">
        <v>0</v>
      </c>
      <c r="AG10" s="25">
        <f t="shared" si="10"/>
        <v>0</v>
      </c>
      <c r="AH10" s="25">
        <f t="shared" si="1"/>
        <v>0</v>
      </c>
      <c r="AI10" s="25">
        <f t="shared" si="2"/>
        <v>0</v>
      </c>
      <c r="AJ10" s="25">
        <f t="shared" si="6"/>
        <v>0</v>
      </c>
      <c r="AK10" s="25">
        <v>0</v>
      </c>
      <c r="AL10" s="26">
        <v>0</v>
      </c>
      <c r="AM10" s="6"/>
      <c r="AN10" s="22">
        <v>0</v>
      </c>
      <c r="AO10" s="22">
        <f t="shared" si="3"/>
        <v>0</v>
      </c>
      <c r="AP10" s="22">
        <v>0</v>
      </c>
      <c r="AQ10" s="22">
        <f t="shared" si="4"/>
        <v>0</v>
      </c>
      <c r="AR10" s="22">
        <v>0</v>
      </c>
      <c r="AS10" s="22">
        <f t="shared" si="5"/>
        <v>0</v>
      </c>
      <c r="AT10" s="22">
        <v>0</v>
      </c>
      <c r="AU10" s="22">
        <f t="shared" si="7"/>
        <v>0</v>
      </c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</row>
    <row r="11" spans="1:243" ht="33" customHeight="1">
      <c r="A11" s="32" t="s">
        <v>39</v>
      </c>
      <c r="B11" s="26">
        <f t="shared" si="8"/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f t="shared" si="9"/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C11" s="26">
        <v>0</v>
      </c>
      <c r="AD11" s="26">
        <f t="shared" si="0"/>
        <v>0</v>
      </c>
      <c r="AE11" s="26">
        <v>0</v>
      </c>
      <c r="AF11" s="26">
        <v>0</v>
      </c>
      <c r="AG11" s="26">
        <f t="shared" si="10"/>
        <v>0</v>
      </c>
      <c r="AH11" s="26">
        <f t="shared" si="1"/>
        <v>0</v>
      </c>
      <c r="AI11" s="26">
        <f t="shared" si="2"/>
        <v>0</v>
      </c>
      <c r="AJ11" s="26">
        <f t="shared" si="6"/>
        <v>0</v>
      </c>
      <c r="AK11" s="26">
        <v>0</v>
      </c>
      <c r="AL11" s="26">
        <v>0</v>
      </c>
      <c r="AM11" s="6"/>
      <c r="AN11" s="22">
        <v>0</v>
      </c>
      <c r="AO11" s="22">
        <f t="shared" si="3"/>
        <v>0</v>
      </c>
      <c r="AP11" s="22">
        <v>0</v>
      </c>
      <c r="AQ11" s="22">
        <f t="shared" si="4"/>
        <v>0</v>
      </c>
      <c r="AR11" s="22">
        <v>0</v>
      </c>
      <c r="AS11" s="22">
        <f t="shared" si="5"/>
        <v>0</v>
      </c>
      <c r="AT11" s="22">
        <v>0</v>
      </c>
      <c r="AU11" s="22">
        <f t="shared" si="7"/>
        <v>0</v>
      </c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</row>
    <row r="12" spans="1:243" ht="33" customHeight="1">
      <c r="A12" s="32" t="s">
        <v>40</v>
      </c>
      <c r="B12" s="26">
        <f t="shared" si="8"/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f t="shared" si="9"/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f t="shared" si="0"/>
        <v>0</v>
      </c>
      <c r="AE12" s="26">
        <v>0</v>
      </c>
      <c r="AF12" s="26">
        <v>0</v>
      </c>
      <c r="AG12" s="26">
        <f t="shared" si="10"/>
        <v>0</v>
      </c>
      <c r="AH12" s="26">
        <f t="shared" si="1"/>
        <v>0</v>
      </c>
      <c r="AI12" s="26">
        <f t="shared" si="2"/>
        <v>0</v>
      </c>
      <c r="AJ12" s="26">
        <f t="shared" si="6"/>
        <v>0</v>
      </c>
      <c r="AK12" s="26">
        <v>0</v>
      </c>
      <c r="AL12" s="26">
        <v>0</v>
      </c>
      <c r="AM12" s="6"/>
      <c r="AN12" s="22">
        <v>0</v>
      </c>
      <c r="AO12" s="22">
        <f t="shared" si="3"/>
        <v>0</v>
      </c>
      <c r="AP12" s="22">
        <v>0</v>
      </c>
      <c r="AQ12" s="22">
        <f t="shared" si="4"/>
        <v>0</v>
      </c>
      <c r="AR12" s="22">
        <v>0</v>
      </c>
      <c r="AS12" s="22">
        <f t="shared" si="5"/>
        <v>0</v>
      </c>
      <c r="AT12" s="22">
        <v>0</v>
      </c>
      <c r="AU12" s="22">
        <f t="shared" si="7"/>
        <v>0</v>
      </c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</row>
    <row r="13" spans="1:243" ht="33" customHeight="1">
      <c r="A13" s="32" t="s">
        <v>41</v>
      </c>
      <c r="B13" s="26">
        <f>SUM(C13:D13,G13:H13,L13:O13)</f>
        <v>131902</v>
      </c>
      <c r="C13" s="26">
        <v>106891</v>
      </c>
      <c r="D13" s="26">
        <v>6514</v>
      </c>
      <c r="E13" s="26">
        <v>6514</v>
      </c>
      <c r="F13" s="26">
        <v>0</v>
      </c>
      <c r="G13" s="26">
        <v>0</v>
      </c>
      <c r="H13" s="26">
        <v>2265</v>
      </c>
      <c r="I13" s="26">
        <v>2265</v>
      </c>
      <c r="J13" s="26">
        <v>0</v>
      </c>
      <c r="K13" s="26">
        <v>0</v>
      </c>
      <c r="L13" s="26">
        <v>0</v>
      </c>
      <c r="M13" s="26">
        <v>6375</v>
      </c>
      <c r="N13" s="26">
        <v>9000</v>
      </c>
      <c r="O13" s="26">
        <v>857</v>
      </c>
      <c r="P13" s="26">
        <f t="shared" si="9"/>
        <v>126806</v>
      </c>
      <c r="Q13" s="26">
        <v>54581</v>
      </c>
      <c r="R13" s="26">
        <v>60960</v>
      </c>
      <c r="S13" s="26">
        <v>9030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2235</v>
      </c>
      <c r="Z13" s="26">
        <v>2235</v>
      </c>
      <c r="AA13" s="26">
        <v>0</v>
      </c>
      <c r="AB13" s="26">
        <v>0</v>
      </c>
      <c r="AC13" s="26">
        <v>0</v>
      </c>
      <c r="AD13" s="26">
        <f t="shared" si="0"/>
        <v>5096</v>
      </c>
      <c r="AE13" s="26">
        <v>0</v>
      </c>
      <c r="AF13" s="26">
        <v>0</v>
      </c>
      <c r="AG13" s="26">
        <f t="shared" si="10"/>
        <v>5096</v>
      </c>
      <c r="AH13" s="26">
        <f t="shared" si="1"/>
        <v>2265</v>
      </c>
      <c r="AI13" s="26">
        <f t="shared" si="2"/>
        <v>0</v>
      </c>
      <c r="AJ13" s="26">
        <f t="shared" si="6"/>
        <v>2831</v>
      </c>
      <c r="AK13" s="26">
        <v>45497</v>
      </c>
      <c r="AL13" s="26">
        <v>3</v>
      </c>
      <c r="AM13" s="6"/>
      <c r="AN13" s="22">
        <v>131902</v>
      </c>
      <c r="AO13" s="22">
        <f t="shared" si="3"/>
        <v>0</v>
      </c>
      <c r="AP13" s="22">
        <v>126806</v>
      </c>
      <c r="AQ13" s="22">
        <f t="shared" si="4"/>
        <v>0</v>
      </c>
      <c r="AR13" s="22">
        <v>5096</v>
      </c>
      <c r="AS13" s="22">
        <f t="shared" si="5"/>
        <v>0</v>
      </c>
      <c r="AT13" s="22">
        <v>2831</v>
      </c>
      <c r="AU13" s="22">
        <f t="shared" si="7"/>
        <v>0</v>
      </c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</row>
    <row r="14" spans="1:243" ht="33" customHeight="1">
      <c r="A14" s="33" t="s">
        <v>101</v>
      </c>
      <c r="B14" s="29">
        <f t="shared" si="8"/>
        <v>0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f t="shared" si="9"/>
        <v>0</v>
      </c>
      <c r="Q14" s="29">
        <v>0</v>
      </c>
      <c r="R14" s="29">
        <v>0</v>
      </c>
      <c r="S14" s="29">
        <v>0</v>
      </c>
      <c r="T14" s="29">
        <v>0</v>
      </c>
      <c r="U14" s="29">
        <v>0</v>
      </c>
      <c r="V14" s="29">
        <v>0</v>
      </c>
      <c r="W14" s="29">
        <v>0</v>
      </c>
      <c r="X14" s="29">
        <v>0</v>
      </c>
      <c r="Y14" s="29">
        <v>0</v>
      </c>
      <c r="Z14" s="29">
        <v>0</v>
      </c>
      <c r="AA14" s="29">
        <v>0</v>
      </c>
      <c r="AB14" s="29">
        <v>0</v>
      </c>
      <c r="AC14" s="29">
        <v>0</v>
      </c>
      <c r="AD14" s="29">
        <f t="shared" si="0"/>
        <v>0</v>
      </c>
      <c r="AE14" s="29">
        <v>0</v>
      </c>
      <c r="AF14" s="29">
        <v>0</v>
      </c>
      <c r="AG14" s="29">
        <f t="shared" si="10"/>
        <v>0</v>
      </c>
      <c r="AH14" s="29">
        <f t="shared" si="1"/>
        <v>0</v>
      </c>
      <c r="AI14" s="29">
        <f t="shared" si="2"/>
        <v>0</v>
      </c>
      <c r="AJ14" s="29">
        <f t="shared" si="6"/>
        <v>0</v>
      </c>
      <c r="AK14" s="29">
        <v>0</v>
      </c>
      <c r="AL14" s="26">
        <v>0</v>
      </c>
      <c r="AM14" s="6"/>
      <c r="AN14" s="22">
        <v>0</v>
      </c>
      <c r="AO14" s="22">
        <f t="shared" si="3"/>
        <v>0</v>
      </c>
      <c r="AP14" s="22">
        <v>0</v>
      </c>
      <c r="AQ14" s="22">
        <f t="shared" si="4"/>
        <v>0</v>
      </c>
      <c r="AR14" s="22">
        <v>0</v>
      </c>
      <c r="AS14" s="22">
        <f t="shared" si="5"/>
        <v>0</v>
      </c>
      <c r="AT14" s="22">
        <v>0</v>
      </c>
      <c r="AU14" s="22">
        <f t="shared" si="7"/>
        <v>0</v>
      </c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</row>
    <row r="15" spans="1:243" ht="33" customHeight="1">
      <c r="A15" s="32" t="s">
        <v>113</v>
      </c>
      <c r="B15" s="26">
        <f t="shared" si="8"/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f t="shared" si="9"/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f t="shared" si="0"/>
        <v>0</v>
      </c>
      <c r="AE15" s="26">
        <v>0</v>
      </c>
      <c r="AF15" s="26">
        <v>0</v>
      </c>
      <c r="AG15" s="26">
        <f t="shared" si="10"/>
        <v>0</v>
      </c>
      <c r="AH15" s="26">
        <f>H15</f>
        <v>0</v>
      </c>
      <c r="AI15" s="26">
        <f>T15</f>
        <v>0</v>
      </c>
      <c r="AJ15" s="26">
        <f t="shared" si="6"/>
        <v>0</v>
      </c>
      <c r="AK15" s="26">
        <v>0</v>
      </c>
      <c r="AL15" s="25">
        <v>0</v>
      </c>
      <c r="AM15" s="6"/>
      <c r="AN15" s="22">
        <v>0</v>
      </c>
      <c r="AO15" s="22">
        <f>B15-AN15</f>
        <v>0</v>
      </c>
      <c r="AP15" s="22">
        <v>0</v>
      </c>
      <c r="AQ15" s="22">
        <f>P15-AP15</f>
        <v>0</v>
      </c>
      <c r="AR15" s="22">
        <v>0</v>
      </c>
      <c r="AS15" s="22">
        <f>AG15-AR15</f>
        <v>0</v>
      </c>
      <c r="AT15" s="22">
        <v>0</v>
      </c>
      <c r="AU15" s="22">
        <f>AJ15-AT15</f>
        <v>0</v>
      </c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</row>
    <row r="16" spans="1:243" ht="33" customHeight="1">
      <c r="A16" s="32" t="s">
        <v>114</v>
      </c>
      <c r="B16" s="26">
        <f t="shared" si="8"/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f t="shared" si="9"/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f t="shared" si="0"/>
        <v>0</v>
      </c>
      <c r="AE16" s="26">
        <v>0</v>
      </c>
      <c r="AF16" s="26">
        <v>0</v>
      </c>
      <c r="AG16" s="26">
        <f t="shared" si="10"/>
        <v>0</v>
      </c>
      <c r="AH16" s="26">
        <f t="shared" si="1"/>
        <v>0</v>
      </c>
      <c r="AI16" s="26">
        <f t="shared" si="2"/>
        <v>0</v>
      </c>
      <c r="AJ16" s="26">
        <f t="shared" si="6"/>
        <v>0</v>
      </c>
      <c r="AK16" s="26">
        <v>0</v>
      </c>
      <c r="AL16" s="26">
        <v>0</v>
      </c>
      <c r="AM16" s="6"/>
      <c r="AN16" s="22">
        <v>0</v>
      </c>
      <c r="AO16" s="22">
        <f t="shared" si="3"/>
        <v>0</v>
      </c>
      <c r="AP16" s="22">
        <v>0</v>
      </c>
      <c r="AQ16" s="22">
        <f t="shared" si="4"/>
        <v>0</v>
      </c>
      <c r="AR16" s="22">
        <v>0</v>
      </c>
      <c r="AS16" s="22">
        <f t="shared" si="5"/>
        <v>0</v>
      </c>
      <c r="AT16" s="22">
        <v>0</v>
      </c>
      <c r="AU16" s="22">
        <f t="shared" si="7"/>
        <v>0</v>
      </c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</row>
    <row r="17" spans="1:243" ht="33" customHeight="1" thickBot="1">
      <c r="A17" s="32" t="s">
        <v>117</v>
      </c>
      <c r="B17" s="26">
        <f t="shared" si="8"/>
        <v>102009</v>
      </c>
      <c r="C17" s="26">
        <v>87749</v>
      </c>
      <c r="D17" s="26">
        <v>5519</v>
      </c>
      <c r="E17" s="26">
        <v>5519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5500</v>
      </c>
      <c r="M17" s="26">
        <v>2862</v>
      </c>
      <c r="N17" s="26">
        <v>0</v>
      </c>
      <c r="O17" s="26">
        <v>379</v>
      </c>
      <c r="P17" s="26">
        <f t="shared" si="9"/>
        <v>93206</v>
      </c>
      <c r="Q17" s="26">
        <v>52699</v>
      </c>
      <c r="R17" s="26">
        <v>40462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45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26">
        <f t="shared" si="0"/>
        <v>8803</v>
      </c>
      <c r="AE17" s="26">
        <v>0</v>
      </c>
      <c r="AF17" s="26">
        <v>0</v>
      </c>
      <c r="AG17" s="26">
        <f t="shared" si="10"/>
        <v>8803</v>
      </c>
      <c r="AH17" s="26">
        <f t="shared" si="1"/>
        <v>0</v>
      </c>
      <c r="AI17" s="26">
        <f t="shared" si="2"/>
        <v>0</v>
      </c>
      <c r="AJ17" s="26">
        <f t="shared" si="6"/>
        <v>8803</v>
      </c>
      <c r="AK17" s="26">
        <v>48115</v>
      </c>
      <c r="AL17" s="47">
        <v>6</v>
      </c>
      <c r="AM17" s="6"/>
      <c r="AN17" s="22">
        <v>102009</v>
      </c>
      <c r="AO17" s="22"/>
      <c r="AP17" s="22">
        <v>93206</v>
      </c>
      <c r="AQ17" s="22"/>
      <c r="AR17" s="22">
        <v>8803</v>
      </c>
      <c r="AS17" s="22"/>
      <c r="AT17" s="22">
        <v>8803</v>
      </c>
      <c r="AU17" s="22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</row>
    <row r="18" spans="1:243" ht="33" customHeight="1" thickBot="1" thickTop="1">
      <c r="A18" s="23" t="s">
        <v>103</v>
      </c>
      <c r="B18" s="27">
        <f>SUM(B5:B17)</f>
        <v>290770</v>
      </c>
      <c r="C18" s="27">
        <f aca="true" t="shared" si="11" ref="C18:AL18">SUM(C5:C17)</f>
        <v>233404</v>
      </c>
      <c r="D18" s="27">
        <f t="shared" si="11"/>
        <v>18404</v>
      </c>
      <c r="E18" s="27">
        <f t="shared" si="11"/>
        <v>18404</v>
      </c>
      <c r="F18" s="27">
        <f t="shared" si="11"/>
        <v>0</v>
      </c>
      <c r="G18" s="27">
        <f t="shared" si="11"/>
        <v>0</v>
      </c>
      <c r="H18" s="27">
        <f t="shared" si="11"/>
        <v>13786</v>
      </c>
      <c r="I18" s="27">
        <f t="shared" si="11"/>
        <v>13786</v>
      </c>
      <c r="J18" s="27">
        <f t="shared" si="11"/>
        <v>0</v>
      </c>
      <c r="K18" s="27">
        <f t="shared" si="11"/>
        <v>0</v>
      </c>
      <c r="L18" s="27">
        <f t="shared" si="11"/>
        <v>5500</v>
      </c>
      <c r="M18" s="27">
        <f t="shared" si="11"/>
        <v>9237</v>
      </c>
      <c r="N18" s="27">
        <f t="shared" si="11"/>
        <v>9000</v>
      </c>
      <c r="O18" s="27">
        <f t="shared" si="11"/>
        <v>1439</v>
      </c>
      <c r="P18" s="27">
        <f t="shared" si="11"/>
        <v>276871</v>
      </c>
      <c r="Q18" s="27">
        <f t="shared" si="11"/>
        <v>147029</v>
      </c>
      <c r="R18" s="27">
        <f t="shared" si="11"/>
        <v>117619</v>
      </c>
      <c r="S18" s="27">
        <f t="shared" si="11"/>
        <v>9030</v>
      </c>
      <c r="T18" s="27">
        <f t="shared" si="11"/>
        <v>0</v>
      </c>
      <c r="U18" s="27">
        <f t="shared" si="11"/>
        <v>0</v>
      </c>
      <c r="V18" s="27">
        <f t="shared" si="11"/>
        <v>0</v>
      </c>
      <c r="W18" s="27">
        <f t="shared" si="11"/>
        <v>0</v>
      </c>
      <c r="X18" s="27">
        <f t="shared" si="11"/>
        <v>45</v>
      </c>
      <c r="Y18" s="27">
        <f t="shared" si="11"/>
        <v>3148</v>
      </c>
      <c r="Z18" s="27">
        <f t="shared" si="11"/>
        <v>3148</v>
      </c>
      <c r="AA18" s="27">
        <f t="shared" si="11"/>
        <v>0</v>
      </c>
      <c r="AB18" s="27">
        <f t="shared" si="11"/>
        <v>0</v>
      </c>
      <c r="AC18" s="27">
        <f t="shared" si="11"/>
        <v>0</v>
      </c>
      <c r="AD18" s="27">
        <f t="shared" si="11"/>
        <v>13899</v>
      </c>
      <c r="AE18" s="27">
        <f t="shared" si="11"/>
        <v>0</v>
      </c>
      <c r="AF18" s="27">
        <f t="shared" si="11"/>
        <v>0</v>
      </c>
      <c r="AG18" s="27">
        <f t="shared" si="11"/>
        <v>13899</v>
      </c>
      <c r="AH18" s="27">
        <f t="shared" si="11"/>
        <v>13786</v>
      </c>
      <c r="AI18" s="27">
        <f t="shared" si="11"/>
        <v>0</v>
      </c>
      <c r="AJ18" s="27">
        <f t="shared" si="11"/>
        <v>113</v>
      </c>
      <c r="AK18" s="27">
        <f t="shared" si="11"/>
        <v>120017</v>
      </c>
      <c r="AL18" s="27">
        <f t="shared" si="11"/>
        <v>12</v>
      </c>
      <c r="AM18" s="6"/>
      <c r="AN18" s="22"/>
      <c r="AO18" s="22"/>
      <c r="AP18" s="22"/>
      <c r="AQ18" s="22"/>
      <c r="AR18" s="22"/>
      <c r="AS18" s="22"/>
      <c r="AT18" s="22"/>
      <c r="AU18" s="22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</row>
    <row r="19" spans="1:243" ht="33" customHeight="1" thickTop="1">
      <c r="A19" s="32" t="s">
        <v>42</v>
      </c>
      <c r="B19" s="26">
        <f t="shared" si="8"/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6">
        <f t="shared" si="9"/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6">
        <f aca="true" t="shared" si="12" ref="AD19:AD48">B19-P19</f>
        <v>0</v>
      </c>
      <c r="AE19" s="28">
        <v>0</v>
      </c>
      <c r="AF19" s="28">
        <v>0</v>
      </c>
      <c r="AG19" s="26">
        <f t="shared" si="10"/>
        <v>0</v>
      </c>
      <c r="AH19" s="26">
        <f aca="true" t="shared" si="13" ref="AH19:AH48">H19</f>
        <v>0</v>
      </c>
      <c r="AI19" s="26">
        <f aca="true" t="shared" si="14" ref="AI19:AI48">T19</f>
        <v>0</v>
      </c>
      <c r="AJ19" s="28">
        <f aca="true" t="shared" si="15" ref="AJ19:AJ65">AG19-AH19+AI19</f>
        <v>0</v>
      </c>
      <c r="AK19" s="28">
        <v>0</v>
      </c>
      <c r="AL19" s="26">
        <v>0</v>
      </c>
      <c r="AM19" s="6"/>
      <c r="AN19" s="22">
        <v>0</v>
      </c>
      <c r="AO19" s="22">
        <f aca="true" t="shared" si="16" ref="AO19:AO48">B19-AN19</f>
        <v>0</v>
      </c>
      <c r="AP19" s="22">
        <v>0</v>
      </c>
      <c r="AQ19" s="22">
        <f aca="true" t="shared" si="17" ref="AQ19:AQ48">P19-AP19</f>
        <v>0</v>
      </c>
      <c r="AR19" s="22">
        <v>0</v>
      </c>
      <c r="AS19" s="22">
        <f aca="true" t="shared" si="18" ref="AS19:AS48">AG19-AR19</f>
        <v>0</v>
      </c>
      <c r="AT19" s="22">
        <v>0</v>
      </c>
      <c r="AU19" s="22">
        <f aca="true" t="shared" si="19" ref="AU19:AU48">AJ19-AT19</f>
        <v>0</v>
      </c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</row>
    <row r="20" spans="1:243" ht="33" customHeight="1">
      <c r="A20" s="32" t="s">
        <v>43</v>
      </c>
      <c r="B20" s="26">
        <f t="shared" si="8"/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f t="shared" si="9"/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f t="shared" si="12"/>
        <v>0</v>
      </c>
      <c r="AE20" s="26">
        <v>0</v>
      </c>
      <c r="AF20" s="26">
        <v>0</v>
      </c>
      <c r="AG20" s="26">
        <f t="shared" si="10"/>
        <v>0</v>
      </c>
      <c r="AH20" s="26">
        <f t="shared" si="13"/>
        <v>0</v>
      </c>
      <c r="AI20" s="26">
        <f t="shared" si="14"/>
        <v>0</v>
      </c>
      <c r="AJ20" s="26">
        <f t="shared" si="15"/>
        <v>0</v>
      </c>
      <c r="AK20" s="26">
        <v>0</v>
      </c>
      <c r="AL20" s="26">
        <v>0</v>
      </c>
      <c r="AM20" s="6"/>
      <c r="AN20" s="22">
        <v>0</v>
      </c>
      <c r="AO20" s="22">
        <f t="shared" si="16"/>
        <v>0</v>
      </c>
      <c r="AP20" s="22">
        <v>0</v>
      </c>
      <c r="AQ20" s="22">
        <f t="shared" si="17"/>
        <v>0</v>
      </c>
      <c r="AR20" s="22">
        <v>0</v>
      </c>
      <c r="AS20" s="22">
        <f t="shared" si="18"/>
        <v>0</v>
      </c>
      <c r="AT20" s="22">
        <v>0</v>
      </c>
      <c r="AU20" s="22">
        <f t="shared" si="19"/>
        <v>0</v>
      </c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</row>
    <row r="21" spans="1:243" ht="33" customHeight="1">
      <c r="A21" s="32" t="s">
        <v>44</v>
      </c>
      <c r="B21" s="26">
        <f t="shared" si="8"/>
        <v>4723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4723</v>
      </c>
      <c r="I21" s="26">
        <v>0</v>
      </c>
      <c r="J21" s="26">
        <v>4723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f t="shared" si="9"/>
        <v>4723</v>
      </c>
      <c r="Q21" s="26">
        <v>4723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  <c r="AD21" s="26">
        <f t="shared" si="12"/>
        <v>0</v>
      </c>
      <c r="AE21" s="26">
        <v>0</v>
      </c>
      <c r="AF21" s="26">
        <v>0</v>
      </c>
      <c r="AG21" s="26">
        <f t="shared" si="10"/>
        <v>0</v>
      </c>
      <c r="AH21" s="26">
        <f t="shared" si="13"/>
        <v>4723</v>
      </c>
      <c r="AI21" s="26">
        <f t="shared" si="14"/>
        <v>0</v>
      </c>
      <c r="AJ21" s="26">
        <f t="shared" si="15"/>
        <v>-4723</v>
      </c>
      <c r="AK21" s="26">
        <v>0</v>
      </c>
      <c r="AL21" s="26">
        <v>0</v>
      </c>
      <c r="AM21" s="6"/>
      <c r="AN21" s="22">
        <v>4723</v>
      </c>
      <c r="AO21" s="22">
        <f t="shared" si="16"/>
        <v>0</v>
      </c>
      <c r="AP21" s="22">
        <v>4723</v>
      </c>
      <c r="AQ21" s="22">
        <f t="shared" si="17"/>
        <v>0</v>
      </c>
      <c r="AR21" s="22">
        <v>0</v>
      </c>
      <c r="AS21" s="22">
        <f t="shared" si="18"/>
        <v>0</v>
      </c>
      <c r="AT21" s="22">
        <v>-4723</v>
      </c>
      <c r="AU21" s="22">
        <f t="shared" si="19"/>
        <v>0</v>
      </c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</row>
    <row r="22" spans="1:243" ht="33" customHeight="1">
      <c r="A22" s="32" t="s">
        <v>45</v>
      </c>
      <c r="B22" s="26">
        <f t="shared" si="8"/>
        <v>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f t="shared" si="9"/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26">
        <v>0</v>
      </c>
      <c r="AD22" s="26">
        <f t="shared" si="12"/>
        <v>0</v>
      </c>
      <c r="AE22" s="26">
        <v>0</v>
      </c>
      <c r="AF22" s="26">
        <v>0</v>
      </c>
      <c r="AG22" s="26">
        <f t="shared" si="10"/>
        <v>0</v>
      </c>
      <c r="AH22" s="26">
        <f t="shared" si="13"/>
        <v>0</v>
      </c>
      <c r="AI22" s="26">
        <f t="shared" si="14"/>
        <v>0</v>
      </c>
      <c r="AJ22" s="26">
        <f t="shared" si="15"/>
        <v>0</v>
      </c>
      <c r="AK22" s="26">
        <v>0</v>
      </c>
      <c r="AL22" s="26">
        <v>0</v>
      </c>
      <c r="AM22" s="6"/>
      <c r="AN22" s="22">
        <v>0</v>
      </c>
      <c r="AO22" s="22">
        <f t="shared" si="16"/>
        <v>0</v>
      </c>
      <c r="AP22" s="22">
        <v>0</v>
      </c>
      <c r="AQ22" s="22">
        <f t="shared" si="17"/>
        <v>0</v>
      </c>
      <c r="AR22" s="22">
        <v>0</v>
      </c>
      <c r="AS22" s="22">
        <f t="shared" si="18"/>
        <v>0</v>
      </c>
      <c r="AT22" s="22">
        <v>0</v>
      </c>
      <c r="AU22" s="22">
        <f t="shared" si="19"/>
        <v>0</v>
      </c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</row>
    <row r="23" spans="1:243" ht="33" customHeight="1">
      <c r="A23" s="32" t="s">
        <v>46</v>
      </c>
      <c r="B23" s="26">
        <f t="shared" si="8"/>
        <v>0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f t="shared" si="9"/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6">
        <v>0</v>
      </c>
      <c r="AB23" s="26">
        <v>0</v>
      </c>
      <c r="AC23" s="26">
        <v>0</v>
      </c>
      <c r="AD23" s="26">
        <f t="shared" si="12"/>
        <v>0</v>
      </c>
      <c r="AE23" s="26">
        <v>0</v>
      </c>
      <c r="AF23" s="26">
        <v>0</v>
      </c>
      <c r="AG23" s="26">
        <f t="shared" si="10"/>
        <v>0</v>
      </c>
      <c r="AH23" s="26">
        <f t="shared" si="13"/>
        <v>0</v>
      </c>
      <c r="AI23" s="26">
        <f t="shared" si="14"/>
        <v>0</v>
      </c>
      <c r="AJ23" s="26">
        <f t="shared" si="15"/>
        <v>0</v>
      </c>
      <c r="AK23" s="26">
        <v>0</v>
      </c>
      <c r="AL23" s="26">
        <v>0</v>
      </c>
      <c r="AM23" s="6"/>
      <c r="AN23" s="22">
        <v>0</v>
      </c>
      <c r="AO23" s="22">
        <f t="shared" si="16"/>
        <v>0</v>
      </c>
      <c r="AP23" s="22">
        <v>0</v>
      </c>
      <c r="AQ23" s="22">
        <f t="shared" si="17"/>
        <v>0</v>
      </c>
      <c r="AR23" s="22">
        <v>0</v>
      </c>
      <c r="AS23" s="22">
        <f t="shared" si="18"/>
        <v>0</v>
      </c>
      <c r="AT23" s="22">
        <v>0</v>
      </c>
      <c r="AU23" s="22">
        <f t="shared" si="19"/>
        <v>0</v>
      </c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</row>
    <row r="24" spans="1:243" ht="33" customHeight="1">
      <c r="A24" s="31" t="s">
        <v>47</v>
      </c>
      <c r="B24" s="25">
        <f t="shared" si="8"/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f t="shared" si="9"/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v>0</v>
      </c>
      <c r="AD24" s="25">
        <f t="shared" si="12"/>
        <v>0</v>
      </c>
      <c r="AE24" s="25">
        <v>0</v>
      </c>
      <c r="AF24" s="25">
        <v>0</v>
      </c>
      <c r="AG24" s="25">
        <f t="shared" si="10"/>
        <v>0</v>
      </c>
      <c r="AH24" s="25">
        <f t="shared" si="13"/>
        <v>0</v>
      </c>
      <c r="AI24" s="25">
        <f t="shared" si="14"/>
        <v>0</v>
      </c>
      <c r="AJ24" s="25">
        <f t="shared" si="15"/>
        <v>0</v>
      </c>
      <c r="AK24" s="25">
        <v>0</v>
      </c>
      <c r="AL24" s="25">
        <v>0</v>
      </c>
      <c r="AM24" s="6"/>
      <c r="AN24" s="22">
        <v>0</v>
      </c>
      <c r="AO24" s="22">
        <f t="shared" si="16"/>
        <v>0</v>
      </c>
      <c r="AP24" s="22">
        <v>0</v>
      </c>
      <c r="AQ24" s="22">
        <f t="shared" si="17"/>
        <v>0</v>
      </c>
      <c r="AR24" s="22">
        <v>0</v>
      </c>
      <c r="AS24" s="22">
        <f t="shared" si="18"/>
        <v>0</v>
      </c>
      <c r="AT24" s="22">
        <v>0</v>
      </c>
      <c r="AU24" s="22">
        <f t="shared" si="19"/>
        <v>0</v>
      </c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</row>
    <row r="25" spans="1:243" ht="33" customHeight="1">
      <c r="A25" s="32" t="s">
        <v>48</v>
      </c>
      <c r="B25" s="26">
        <f t="shared" si="8"/>
        <v>66102</v>
      </c>
      <c r="C25" s="26">
        <v>53043</v>
      </c>
      <c r="D25" s="26">
        <v>6494</v>
      </c>
      <c r="E25" s="26">
        <v>6494</v>
      </c>
      <c r="F25" s="26">
        <v>0</v>
      </c>
      <c r="G25" s="26">
        <v>0</v>
      </c>
      <c r="H25" s="26">
        <v>3669</v>
      </c>
      <c r="I25" s="26">
        <v>3669</v>
      </c>
      <c r="J25" s="26">
        <v>0</v>
      </c>
      <c r="K25" s="26">
        <v>0</v>
      </c>
      <c r="L25" s="26">
        <v>0</v>
      </c>
      <c r="M25" s="26">
        <v>1938</v>
      </c>
      <c r="N25" s="26">
        <v>0</v>
      </c>
      <c r="O25" s="26">
        <v>958</v>
      </c>
      <c r="P25" s="26">
        <f t="shared" si="9"/>
        <v>64967</v>
      </c>
      <c r="Q25" s="26">
        <v>35633</v>
      </c>
      <c r="R25" s="26">
        <v>29334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0</v>
      </c>
      <c r="AB25" s="26">
        <v>0</v>
      </c>
      <c r="AC25" s="26">
        <v>0</v>
      </c>
      <c r="AD25" s="26">
        <f t="shared" si="12"/>
        <v>1135</v>
      </c>
      <c r="AE25" s="26">
        <v>0</v>
      </c>
      <c r="AF25" s="26">
        <v>0</v>
      </c>
      <c r="AG25" s="26">
        <f t="shared" si="10"/>
        <v>1135</v>
      </c>
      <c r="AH25" s="26">
        <f t="shared" si="13"/>
        <v>3669</v>
      </c>
      <c r="AI25" s="26">
        <f t="shared" si="14"/>
        <v>0</v>
      </c>
      <c r="AJ25" s="26">
        <f t="shared" si="15"/>
        <v>-2534</v>
      </c>
      <c r="AK25" s="26">
        <v>31609</v>
      </c>
      <c r="AL25" s="26">
        <v>4</v>
      </c>
      <c r="AM25" s="6"/>
      <c r="AN25" s="22">
        <v>66102</v>
      </c>
      <c r="AO25" s="22">
        <f t="shared" si="16"/>
        <v>0</v>
      </c>
      <c r="AP25" s="22">
        <v>64967</v>
      </c>
      <c r="AQ25" s="22">
        <f t="shared" si="17"/>
        <v>0</v>
      </c>
      <c r="AR25" s="22">
        <v>1135</v>
      </c>
      <c r="AS25" s="22">
        <f t="shared" si="18"/>
        <v>0</v>
      </c>
      <c r="AT25" s="22">
        <v>-2534</v>
      </c>
      <c r="AU25" s="22">
        <f t="shared" si="19"/>
        <v>0</v>
      </c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</row>
    <row r="26" spans="1:243" ht="33" customHeight="1">
      <c r="A26" s="32" t="s">
        <v>49</v>
      </c>
      <c r="B26" s="26">
        <f t="shared" si="8"/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f t="shared" si="9"/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6">
        <v>0</v>
      </c>
      <c r="AB26" s="26">
        <v>0</v>
      </c>
      <c r="AC26" s="26">
        <v>0</v>
      </c>
      <c r="AD26" s="26">
        <f t="shared" si="12"/>
        <v>0</v>
      </c>
      <c r="AE26" s="26">
        <v>0</v>
      </c>
      <c r="AF26" s="26">
        <v>0</v>
      </c>
      <c r="AG26" s="26">
        <f t="shared" si="10"/>
        <v>0</v>
      </c>
      <c r="AH26" s="26">
        <f t="shared" si="13"/>
        <v>0</v>
      </c>
      <c r="AI26" s="26">
        <f t="shared" si="14"/>
        <v>0</v>
      </c>
      <c r="AJ26" s="26">
        <f t="shared" si="15"/>
        <v>0</v>
      </c>
      <c r="AK26" s="26">
        <v>0</v>
      </c>
      <c r="AL26" s="26">
        <v>0</v>
      </c>
      <c r="AM26" s="6"/>
      <c r="AN26" s="22">
        <v>0</v>
      </c>
      <c r="AO26" s="22">
        <f t="shared" si="16"/>
        <v>0</v>
      </c>
      <c r="AP26" s="22">
        <v>0</v>
      </c>
      <c r="AQ26" s="22">
        <f t="shared" si="17"/>
        <v>0</v>
      </c>
      <c r="AR26" s="22">
        <v>0</v>
      </c>
      <c r="AS26" s="22">
        <f t="shared" si="18"/>
        <v>0</v>
      </c>
      <c r="AT26" s="22">
        <v>0</v>
      </c>
      <c r="AU26" s="22">
        <f t="shared" si="19"/>
        <v>0</v>
      </c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</row>
    <row r="27" spans="1:243" ht="33" customHeight="1">
      <c r="A27" s="32" t="s">
        <v>50</v>
      </c>
      <c r="B27" s="26">
        <f t="shared" si="8"/>
        <v>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f t="shared" si="9"/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6">
        <v>0</v>
      </c>
      <c r="AC27" s="26">
        <v>0</v>
      </c>
      <c r="AD27" s="26">
        <f t="shared" si="12"/>
        <v>0</v>
      </c>
      <c r="AE27" s="26">
        <v>0</v>
      </c>
      <c r="AF27" s="26">
        <v>0</v>
      </c>
      <c r="AG27" s="26">
        <f t="shared" si="10"/>
        <v>0</v>
      </c>
      <c r="AH27" s="26">
        <f t="shared" si="13"/>
        <v>0</v>
      </c>
      <c r="AI27" s="26">
        <f t="shared" si="14"/>
        <v>0</v>
      </c>
      <c r="AJ27" s="26">
        <f t="shared" si="15"/>
        <v>0</v>
      </c>
      <c r="AK27" s="26">
        <v>0</v>
      </c>
      <c r="AL27" s="26">
        <v>0</v>
      </c>
      <c r="AM27" s="6"/>
      <c r="AN27" s="22">
        <v>0</v>
      </c>
      <c r="AO27" s="22">
        <f t="shared" si="16"/>
        <v>0</v>
      </c>
      <c r="AP27" s="22">
        <v>0</v>
      </c>
      <c r="AQ27" s="22">
        <f t="shared" si="17"/>
        <v>0</v>
      </c>
      <c r="AR27" s="22">
        <v>0</v>
      </c>
      <c r="AS27" s="22">
        <f t="shared" si="18"/>
        <v>0</v>
      </c>
      <c r="AT27" s="22">
        <v>0</v>
      </c>
      <c r="AU27" s="22">
        <f t="shared" si="19"/>
        <v>0</v>
      </c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</row>
    <row r="28" spans="1:243" ht="33" customHeight="1">
      <c r="A28" s="33" t="s">
        <v>51</v>
      </c>
      <c r="B28" s="29">
        <f t="shared" si="8"/>
        <v>343209</v>
      </c>
      <c r="C28" s="29">
        <v>260491</v>
      </c>
      <c r="D28" s="29">
        <v>0</v>
      </c>
      <c r="E28" s="29">
        <v>0</v>
      </c>
      <c r="F28" s="29">
        <v>0</v>
      </c>
      <c r="G28" s="29">
        <v>0</v>
      </c>
      <c r="H28" s="29">
        <v>29111</v>
      </c>
      <c r="I28" s="29">
        <v>29111</v>
      </c>
      <c r="J28" s="29">
        <v>0</v>
      </c>
      <c r="K28" s="29">
        <v>0</v>
      </c>
      <c r="L28" s="29">
        <v>0</v>
      </c>
      <c r="M28" s="29">
        <v>700</v>
      </c>
      <c r="N28" s="29">
        <v>31500</v>
      </c>
      <c r="O28" s="29">
        <v>21407</v>
      </c>
      <c r="P28" s="29">
        <f t="shared" si="9"/>
        <v>326624</v>
      </c>
      <c r="Q28" s="29">
        <v>30980</v>
      </c>
      <c r="R28" s="29">
        <v>238002</v>
      </c>
      <c r="S28" s="29">
        <v>44631</v>
      </c>
      <c r="T28" s="29">
        <v>0</v>
      </c>
      <c r="U28" s="29">
        <v>0</v>
      </c>
      <c r="V28" s="29">
        <v>0</v>
      </c>
      <c r="W28" s="29">
        <v>0</v>
      </c>
      <c r="X28" s="29">
        <v>84</v>
      </c>
      <c r="Y28" s="29">
        <v>12927</v>
      </c>
      <c r="Z28" s="29">
        <v>12927</v>
      </c>
      <c r="AA28" s="29">
        <v>0</v>
      </c>
      <c r="AB28" s="29">
        <v>0</v>
      </c>
      <c r="AC28" s="29">
        <v>0</v>
      </c>
      <c r="AD28" s="29">
        <f t="shared" si="12"/>
        <v>16585</v>
      </c>
      <c r="AE28" s="29">
        <v>0</v>
      </c>
      <c r="AF28" s="29">
        <v>0</v>
      </c>
      <c r="AG28" s="29">
        <f t="shared" si="10"/>
        <v>16585</v>
      </c>
      <c r="AH28" s="29">
        <f t="shared" si="13"/>
        <v>29111</v>
      </c>
      <c r="AI28" s="29">
        <f t="shared" si="14"/>
        <v>0</v>
      </c>
      <c r="AJ28" s="29">
        <f t="shared" si="15"/>
        <v>-12526</v>
      </c>
      <c r="AK28" s="29">
        <v>100765</v>
      </c>
      <c r="AL28" s="29">
        <v>18</v>
      </c>
      <c r="AM28" s="6"/>
      <c r="AN28" s="22">
        <v>343209</v>
      </c>
      <c r="AO28" s="22">
        <f t="shared" si="16"/>
        <v>0</v>
      </c>
      <c r="AP28" s="22">
        <v>326624</v>
      </c>
      <c r="AQ28" s="22">
        <f t="shared" si="17"/>
        <v>0</v>
      </c>
      <c r="AR28" s="22">
        <v>16585</v>
      </c>
      <c r="AS28" s="22">
        <f t="shared" si="18"/>
        <v>0</v>
      </c>
      <c r="AT28" s="22">
        <v>-12526</v>
      </c>
      <c r="AU28" s="22">
        <f t="shared" si="19"/>
        <v>0</v>
      </c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</row>
    <row r="29" spans="1:243" ht="33" customHeight="1">
      <c r="A29" s="32" t="s">
        <v>115</v>
      </c>
      <c r="B29" s="26">
        <f t="shared" si="8"/>
        <v>0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f t="shared" si="9"/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26">
        <v>0</v>
      </c>
      <c r="Z29" s="26">
        <v>0</v>
      </c>
      <c r="AA29" s="26">
        <v>0</v>
      </c>
      <c r="AB29" s="26">
        <v>0</v>
      </c>
      <c r="AC29" s="26">
        <v>0</v>
      </c>
      <c r="AD29" s="26">
        <f t="shared" si="12"/>
        <v>0</v>
      </c>
      <c r="AE29" s="26">
        <v>0</v>
      </c>
      <c r="AF29" s="26">
        <v>0</v>
      </c>
      <c r="AG29" s="26">
        <f t="shared" si="10"/>
        <v>0</v>
      </c>
      <c r="AH29" s="26">
        <f t="shared" si="13"/>
        <v>0</v>
      </c>
      <c r="AI29" s="26">
        <f t="shared" si="14"/>
        <v>0</v>
      </c>
      <c r="AJ29" s="26">
        <f t="shared" si="15"/>
        <v>0</v>
      </c>
      <c r="AK29" s="26">
        <v>0</v>
      </c>
      <c r="AL29" s="26">
        <v>0</v>
      </c>
      <c r="AM29" s="6"/>
      <c r="AN29" s="22">
        <v>0</v>
      </c>
      <c r="AO29" s="22">
        <f t="shared" si="16"/>
        <v>0</v>
      </c>
      <c r="AP29" s="22">
        <v>0</v>
      </c>
      <c r="AQ29" s="22">
        <f t="shared" si="17"/>
        <v>0</v>
      </c>
      <c r="AR29" s="22">
        <v>0</v>
      </c>
      <c r="AS29" s="22">
        <f t="shared" si="18"/>
        <v>0</v>
      </c>
      <c r="AT29" s="22">
        <v>0</v>
      </c>
      <c r="AU29" s="22">
        <f t="shared" si="19"/>
        <v>0</v>
      </c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</row>
    <row r="30" spans="1:243" ht="33" customHeight="1">
      <c r="A30" s="32" t="s">
        <v>52</v>
      </c>
      <c r="B30" s="26">
        <f t="shared" si="8"/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f t="shared" si="9"/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Z30" s="26">
        <v>0</v>
      </c>
      <c r="AA30" s="26">
        <v>0</v>
      </c>
      <c r="AB30" s="26">
        <v>0</v>
      </c>
      <c r="AC30" s="26">
        <v>0</v>
      </c>
      <c r="AD30" s="26">
        <f t="shared" si="12"/>
        <v>0</v>
      </c>
      <c r="AE30" s="26">
        <v>0</v>
      </c>
      <c r="AF30" s="26">
        <v>0</v>
      </c>
      <c r="AG30" s="26">
        <f t="shared" si="10"/>
        <v>0</v>
      </c>
      <c r="AH30" s="26">
        <f t="shared" si="13"/>
        <v>0</v>
      </c>
      <c r="AI30" s="26">
        <f t="shared" si="14"/>
        <v>0</v>
      </c>
      <c r="AJ30" s="26">
        <f t="shared" si="15"/>
        <v>0</v>
      </c>
      <c r="AK30" s="26">
        <v>0</v>
      </c>
      <c r="AL30" s="26">
        <v>0</v>
      </c>
      <c r="AM30" s="6"/>
      <c r="AN30" s="22">
        <v>0</v>
      </c>
      <c r="AO30" s="22">
        <f t="shared" si="16"/>
        <v>0</v>
      </c>
      <c r="AP30" s="22">
        <v>0</v>
      </c>
      <c r="AQ30" s="22">
        <f t="shared" si="17"/>
        <v>0</v>
      </c>
      <c r="AR30" s="22">
        <v>0</v>
      </c>
      <c r="AS30" s="22">
        <f t="shared" si="18"/>
        <v>0</v>
      </c>
      <c r="AT30" s="22">
        <v>0</v>
      </c>
      <c r="AU30" s="22">
        <f t="shared" si="19"/>
        <v>0</v>
      </c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</row>
    <row r="31" spans="1:243" ht="33" customHeight="1">
      <c r="A31" s="32" t="s">
        <v>53</v>
      </c>
      <c r="B31" s="26">
        <f t="shared" si="8"/>
        <v>435718</v>
      </c>
      <c r="C31" s="26">
        <v>397926</v>
      </c>
      <c r="D31" s="26">
        <v>0</v>
      </c>
      <c r="E31" s="26">
        <v>0</v>
      </c>
      <c r="F31" s="26">
        <v>0</v>
      </c>
      <c r="G31" s="26">
        <v>0</v>
      </c>
      <c r="H31" s="26">
        <v>12730</v>
      </c>
      <c r="I31" s="26">
        <v>10091</v>
      </c>
      <c r="J31" s="26">
        <v>2639</v>
      </c>
      <c r="K31" s="26">
        <v>0</v>
      </c>
      <c r="L31" s="26">
        <v>0</v>
      </c>
      <c r="M31" s="26">
        <v>9499</v>
      </c>
      <c r="N31" s="26">
        <v>9100</v>
      </c>
      <c r="O31" s="26">
        <v>6463</v>
      </c>
      <c r="P31" s="26">
        <f t="shared" si="9"/>
        <v>427485</v>
      </c>
      <c r="Q31" s="26">
        <v>180133</v>
      </c>
      <c r="R31" s="26">
        <v>230669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26">
        <v>16683</v>
      </c>
      <c r="Z31" s="26">
        <v>16683</v>
      </c>
      <c r="AA31" s="26">
        <v>0</v>
      </c>
      <c r="AB31" s="26">
        <v>0</v>
      </c>
      <c r="AC31" s="26">
        <v>0</v>
      </c>
      <c r="AD31" s="26">
        <f t="shared" si="12"/>
        <v>8233</v>
      </c>
      <c r="AE31" s="26">
        <v>9500</v>
      </c>
      <c r="AF31" s="26">
        <v>0</v>
      </c>
      <c r="AG31" s="26">
        <f t="shared" si="10"/>
        <v>-1267</v>
      </c>
      <c r="AH31" s="26">
        <f t="shared" si="13"/>
        <v>12730</v>
      </c>
      <c r="AI31" s="26">
        <f t="shared" si="14"/>
        <v>0</v>
      </c>
      <c r="AJ31" s="26">
        <f t="shared" si="15"/>
        <v>-13997</v>
      </c>
      <c r="AK31" s="26">
        <v>124548</v>
      </c>
      <c r="AL31" s="26">
        <v>12</v>
      </c>
      <c r="AM31" s="6"/>
      <c r="AN31" s="22">
        <v>435718</v>
      </c>
      <c r="AO31" s="22">
        <f t="shared" si="16"/>
        <v>0</v>
      </c>
      <c r="AP31" s="22">
        <v>427485</v>
      </c>
      <c r="AQ31" s="22">
        <f t="shared" si="17"/>
        <v>0</v>
      </c>
      <c r="AR31" s="22">
        <v>-1267</v>
      </c>
      <c r="AS31" s="22">
        <f t="shared" si="18"/>
        <v>0</v>
      </c>
      <c r="AT31" s="22">
        <v>-13997</v>
      </c>
      <c r="AU31" s="22">
        <f t="shared" si="19"/>
        <v>0</v>
      </c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</row>
    <row r="32" spans="1:243" ht="33" customHeight="1">
      <c r="A32" s="32" t="s">
        <v>54</v>
      </c>
      <c r="B32" s="26">
        <f t="shared" si="8"/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f t="shared" si="9"/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  <c r="Z32" s="26">
        <v>0</v>
      </c>
      <c r="AA32" s="26">
        <v>0</v>
      </c>
      <c r="AB32" s="26">
        <v>0</v>
      </c>
      <c r="AC32" s="26">
        <v>0</v>
      </c>
      <c r="AD32" s="26">
        <f t="shared" si="12"/>
        <v>0</v>
      </c>
      <c r="AE32" s="26">
        <v>0</v>
      </c>
      <c r="AF32" s="26">
        <v>0</v>
      </c>
      <c r="AG32" s="26">
        <f t="shared" si="10"/>
        <v>0</v>
      </c>
      <c r="AH32" s="26">
        <f t="shared" si="13"/>
        <v>0</v>
      </c>
      <c r="AI32" s="26">
        <f t="shared" si="14"/>
        <v>0</v>
      </c>
      <c r="AJ32" s="26">
        <f t="shared" si="15"/>
        <v>0</v>
      </c>
      <c r="AK32" s="26">
        <v>0</v>
      </c>
      <c r="AL32" s="26">
        <v>0</v>
      </c>
      <c r="AM32" s="6"/>
      <c r="AN32" s="22">
        <v>0</v>
      </c>
      <c r="AO32" s="22">
        <f t="shared" si="16"/>
        <v>0</v>
      </c>
      <c r="AP32" s="22">
        <v>0</v>
      </c>
      <c r="AQ32" s="22">
        <f t="shared" si="17"/>
        <v>0</v>
      </c>
      <c r="AR32" s="22">
        <v>0</v>
      </c>
      <c r="AS32" s="22">
        <f t="shared" si="18"/>
        <v>0</v>
      </c>
      <c r="AT32" s="22">
        <v>0</v>
      </c>
      <c r="AU32" s="22">
        <f t="shared" si="19"/>
        <v>0</v>
      </c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</row>
    <row r="33" spans="1:243" ht="33" customHeight="1">
      <c r="A33" s="33" t="s">
        <v>55</v>
      </c>
      <c r="B33" s="29">
        <f t="shared" si="8"/>
        <v>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f t="shared" si="9"/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  <c r="W33" s="29">
        <v>0</v>
      </c>
      <c r="X33" s="29">
        <v>0</v>
      </c>
      <c r="Y33" s="29">
        <v>0</v>
      </c>
      <c r="Z33" s="29">
        <v>0</v>
      </c>
      <c r="AA33" s="29">
        <v>0</v>
      </c>
      <c r="AB33" s="29">
        <v>0</v>
      </c>
      <c r="AC33" s="29">
        <v>0</v>
      </c>
      <c r="AD33" s="29">
        <f t="shared" si="12"/>
        <v>0</v>
      </c>
      <c r="AE33" s="29">
        <v>0</v>
      </c>
      <c r="AF33" s="29">
        <v>0</v>
      </c>
      <c r="AG33" s="29">
        <f t="shared" si="10"/>
        <v>0</v>
      </c>
      <c r="AH33" s="29">
        <f t="shared" si="13"/>
        <v>0</v>
      </c>
      <c r="AI33" s="29">
        <f t="shared" si="14"/>
        <v>0</v>
      </c>
      <c r="AJ33" s="29">
        <f t="shared" si="15"/>
        <v>0</v>
      </c>
      <c r="AK33" s="29">
        <v>0</v>
      </c>
      <c r="AL33" s="29">
        <v>0</v>
      </c>
      <c r="AM33" s="6"/>
      <c r="AN33" s="22">
        <v>0</v>
      </c>
      <c r="AO33" s="22">
        <f t="shared" si="16"/>
        <v>0</v>
      </c>
      <c r="AP33" s="22">
        <v>0</v>
      </c>
      <c r="AQ33" s="22">
        <f t="shared" si="17"/>
        <v>0</v>
      </c>
      <c r="AR33" s="22">
        <v>0</v>
      </c>
      <c r="AS33" s="22">
        <f t="shared" si="18"/>
        <v>0</v>
      </c>
      <c r="AT33" s="22">
        <v>0</v>
      </c>
      <c r="AU33" s="22">
        <f t="shared" si="19"/>
        <v>0</v>
      </c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</row>
    <row r="34" spans="1:243" ht="33" customHeight="1">
      <c r="A34" s="32" t="s">
        <v>56</v>
      </c>
      <c r="B34" s="26">
        <f t="shared" si="8"/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f t="shared" si="9"/>
        <v>0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  <c r="W34" s="26">
        <v>0</v>
      </c>
      <c r="X34" s="26">
        <v>0</v>
      </c>
      <c r="Y34" s="26">
        <v>0</v>
      </c>
      <c r="Z34" s="26">
        <v>0</v>
      </c>
      <c r="AA34" s="26">
        <v>0</v>
      </c>
      <c r="AB34" s="26">
        <v>0</v>
      </c>
      <c r="AC34" s="26">
        <v>0</v>
      </c>
      <c r="AD34" s="26">
        <f t="shared" si="12"/>
        <v>0</v>
      </c>
      <c r="AE34" s="26">
        <v>0</v>
      </c>
      <c r="AF34" s="26">
        <v>0</v>
      </c>
      <c r="AG34" s="26">
        <f t="shared" si="10"/>
        <v>0</v>
      </c>
      <c r="AH34" s="26">
        <f t="shared" si="13"/>
        <v>0</v>
      </c>
      <c r="AI34" s="26">
        <f t="shared" si="14"/>
        <v>0</v>
      </c>
      <c r="AJ34" s="26">
        <f t="shared" si="15"/>
        <v>0</v>
      </c>
      <c r="AK34" s="26">
        <v>0</v>
      </c>
      <c r="AL34" s="26">
        <v>0</v>
      </c>
      <c r="AM34" s="6"/>
      <c r="AN34" s="22">
        <v>0</v>
      </c>
      <c r="AO34" s="22">
        <f t="shared" si="16"/>
        <v>0</v>
      </c>
      <c r="AP34" s="22">
        <v>0</v>
      </c>
      <c r="AQ34" s="22">
        <f t="shared" si="17"/>
        <v>0</v>
      </c>
      <c r="AR34" s="22">
        <v>0</v>
      </c>
      <c r="AS34" s="22">
        <f t="shared" si="18"/>
        <v>0</v>
      </c>
      <c r="AT34" s="22">
        <v>0</v>
      </c>
      <c r="AU34" s="22">
        <f t="shared" si="19"/>
        <v>0</v>
      </c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</row>
    <row r="35" spans="1:243" ht="33" customHeight="1">
      <c r="A35" s="32" t="s">
        <v>57</v>
      </c>
      <c r="B35" s="26">
        <f t="shared" si="8"/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f t="shared" si="9"/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26">
        <v>0</v>
      </c>
      <c r="Z35" s="26">
        <v>0</v>
      </c>
      <c r="AA35" s="26">
        <v>0</v>
      </c>
      <c r="AB35" s="26">
        <v>0</v>
      </c>
      <c r="AC35" s="26">
        <v>0</v>
      </c>
      <c r="AD35" s="26">
        <f t="shared" si="12"/>
        <v>0</v>
      </c>
      <c r="AE35" s="26">
        <v>0</v>
      </c>
      <c r="AF35" s="26">
        <v>0</v>
      </c>
      <c r="AG35" s="26">
        <f t="shared" si="10"/>
        <v>0</v>
      </c>
      <c r="AH35" s="26">
        <f t="shared" si="13"/>
        <v>0</v>
      </c>
      <c r="AI35" s="26">
        <f t="shared" si="14"/>
        <v>0</v>
      </c>
      <c r="AJ35" s="26">
        <f t="shared" si="15"/>
        <v>0</v>
      </c>
      <c r="AK35" s="26">
        <v>0</v>
      </c>
      <c r="AL35" s="26">
        <v>0</v>
      </c>
      <c r="AM35" s="6"/>
      <c r="AN35" s="22">
        <v>0</v>
      </c>
      <c r="AO35" s="22">
        <f t="shared" si="16"/>
        <v>0</v>
      </c>
      <c r="AP35" s="22">
        <v>0</v>
      </c>
      <c r="AQ35" s="22">
        <f t="shared" si="17"/>
        <v>0</v>
      </c>
      <c r="AR35" s="22">
        <v>0</v>
      </c>
      <c r="AS35" s="22">
        <f t="shared" si="18"/>
        <v>0</v>
      </c>
      <c r="AT35" s="22">
        <v>0</v>
      </c>
      <c r="AU35" s="22">
        <f t="shared" si="19"/>
        <v>0</v>
      </c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</row>
    <row r="36" spans="1:243" ht="33" customHeight="1">
      <c r="A36" s="32" t="s">
        <v>58</v>
      </c>
      <c r="B36" s="26">
        <f t="shared" si="8"/>
        <v>79446</v>
      </c>
      <c r="C36" s="26">
        <v>48649</v>
      </c>
      <c r="D36" s="26">
        <v>0</v>
      </c>
      <c r="E36" s="26">
        <v>0</v>
      </c>
      <c r="F36" s="26">
        <v>0</v>
      </c>
      <c r="G36" s="26">
        <v>0</v>
      </c>
      <c r="H36" s="26">
        <v>26183</v>
      </c>
      <c r="I36" s="26">
        <v>20131</v>
      </c>
      <c r="J36" s="26">
        <v>6052</v>
      </c>
      <c r="K36" s="26">
        <v>0</v>
      </c>
      <c r="L36" s="26">
        <v>0</v>
      </c>
      <c r="M36" s="26">
        <v>4607</v>
      </c>
      <c r="N36" s="26">
        <v>0</v>
      </c>
      <c r="O36" s="26">
        <v>7</v>
      </c>
      <c r="P36" s="26">
        <f t="shared" si="9"/>
        <v>74403</v>
      </c>
      <c r="Q36" s="26">
        <v>48930</v>
      </c>
      <c r="R36" s="26">
        <v>25473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26">
        <v>0</v>
      </c>
      <c r="Y36" s="26">
        <v>0</v>
      </c>
      <c r="Z36" s="26">
        <v>0</v>
      </c>
      <c r="AA36" s="26">
        <v>0</v>
      </c>
      <c r="AB36" s="26">
        <v>0</v>
      </c>
      <c r="AC36" s="26">
        <v>0</v>
      </c>
      <c r="AD36" s="26">
        <f t="shared" si="12"/>
        <v>5043</v>
      </c>
      <c r="AE36" s="26">
        <v>0</v>
      </c>
      <c r="AF36" s="26">
        <v>0</v>
      </c>
      <c r="AG36" s="26">
        <f t="shared" si="10"/>
        <v>5043</v>
      </c>
      <c r="AH36" s="26">
        <f t="shared" si="13"/>
        <v>26183</v>
      </c>
      <c r="AI36" s="26">
        <f t="shared" si="14"/>
        <v>0</v>
      </c>
      <c r="AJ36" s="26">
        <f t="shared" si="15"/>
        <v>-21140</v>
      </c>
      <c r="AK36" s="26">
        <v>26659</v>
      </c>
      <c r="AL36" s="26">
        <v>4</v>
      </c>
      <c r="AM36" s="6"/>
      <c r="AN36" s="22">
        <v>79446</v>
      </c>
      <c r="AO36" s="22">
        <f t="shared" si="16"/>
        <v>0</v>
      </c>
      <c r="AP36" s="22">
        <v>74403</v>
      </c>
      <c r="AQ36" s="22">
        <f t="shared" si="17"/>
        <v>0</v>
      </c>
      <c r="AR36" s="22">
        <v>5043</v>
      </c>
      <c r="AS36" s="22">
        <f t="shared" si="18"/>
        <v>0</v>
      </c>
      <c r="AT36" s="22">
        <v>-21140</v>
      </c>
      <c r="AU36" s="22">
        <f t="shared" si="19"/>
        <v>0</v>
      </c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</row>
    <row r="37" spans="1:243" ht="33" customHeight="1">
      <c r="A37" s="32" t="s">
        <v>59</v>
      </c>
      <c r="B37" s="26">
        <f t="shared" si="8"/>
        <v>0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f t="shared" si="9"/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26">
        <v>0</v>
      </c>
      <c r="Y37" s="26">
        <v>0</v>
      </c>
      <c r="Z37" s="26">
        <v>0</v>
      </c>
      <c r="AA37" s="26">
        <v>0</v>
      </c>
      <c r="AB37" s="26">
        <v>0</v>
      </c>
      <c r="AC37" s="26">
        <v>0</v>
      </c>
      <c r="AD37" s="26">
        <f t="shared" si="12"/>
        <v>0</v>
      </c>
      <c r="AE37" s="26">
        <v>0</v>
      </c>
      <c r="AF37" s="26">
        <v>0</v>
      </c>
      <c r="AG37" s="26">
        <f t="shared" si="10"/>
        <v>0</v>
      </c>
      <c r="AH37" s="26">
        <f t="shared" si="13"/>
        <v>0</v>
      </c>
      <c r="AI37" s="26">
        <f t="shared" si="14"/>
        <v>0</v>
      </c>
      <c r="AJ37" s="26">
        <f t="shared" si="15"/>
        <v>0</v>
      </c>
      <c r="AK37" s="26">
        <v>0</v>
      </c>
      <c r="AL37" s="26">
        <v>0</v>
      </c>
      <c r="AM37" s="6"/>
      <c r="AN37" s="22">
        <v>0</v>
      </c>
      <c r="AO37" s="22">
        <f t="shared" si="16"/>
        <v>0</v>
      </c>
      <c r="AP37" s="22">
        <v>0</v>
      </c>
      <c r="AQ37" s="22">
        <f t="shared" si="17"/>
        <v>0</v>
      </c>
      <c r="AR37" s="22">
        <v>0</v>
      </c>
      <c r="AS37" s="22">
        <f t="shared" si="18"/>
        <v>0</v>
      </c>
      <c r="AT37" s="22">
        <v>0</v>
      </c>
      <c r="AU37" s="22">
        <f t="shared" si="19"/>
        <v>0</v>
      </c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</row>
    <row r="38" spans="1:243" ht="33" customHeight="1">
      <c r="A38" s="33" t="s">
        <v>60</v>
      </c>
      <c r="B38" s="29">
        <f t="shared" si="8"/>
        <v>145403</v>
      </c>
      <c r="C38" s="29">
        <v>88469</v>
      </c>
      <c r="D38" s="29">
        <v>11015</v>
      </c>
      <c r="E38" s="29">
        <v>11015</v>
      </c>
      <c r="F38" s="29">
        <v>0</v>
      </c>
      <c r="G38" s="29">
        <v>0</v>
      </c>
      <c r="H38" s="29">
        <v>33494</v>
      </c>
      <c r="I38" s="29">
        <v>33494</v>
      </c>
      <c r="J38" s="29">
        <v>0</v>
      </c>
      <c r="K38" s="29">
        <v>0</v>
      </c>
      <c r="L38" s="29">
        <v>0</v>
      </c>
      <c r="M38" s="29">
        <v>0</v>
      </c>
      <c r="N38" s="29">
        <v>11500</v>
      </c>
      <c r="O38" s="29">
        <v>925</v>
      </c>
      <c r="P38" s="29">
        <f t="shared" si="9"/>
        <v>145403</v>
      </c>
      <c r="Q38" s="29">
        <v>125868</v>
      </c>
      <c r="R38" s="29">
        <v>17394</v>
      </c>
      <c r="S38" s="29">
        <v>0</v>
      </c>
      <c r="T38" s="29">
        <v>0</v>
      </c>
      <c r="U38" s="29">
        <v>0</v>
      </c>
      <c r="V38" s="29">
        <v>0</v>
      </c>
      <c r="W38" s="29">
        <v>0</v>
      </c>
      <c r="X38" s="29">
        <v>0</v>
      </c>
      <c r="Y38" s="29">
        <v>2141</v>
      </c>
      <c r="Z38" s="29">
        <v>2141</v>
      </c>
      <c r="AA38" s="29">
        <v>0</v>
      </c>
      <c r="AB38" s="29">
        <v>0</v>
      </c>
      <c r="AC38" s="29">
        <v>0</v>
      </c>
      <c r="AD38" s="29">
        <f t="shared" si="12"/>
        <v>0</v>
      </c>
      <c r="AE38" s="29">
        <v>0</v>
      </c>
      <c r="AF38" s="29">
        <v>0</v>
      </c>
      <c r="AG38" s="29">
        <f t="shared" si="10"/>
        <v>0</v>
      </c>
      <c r="AH38" s="29">
        <f t="shared" si="13"/>
        <v>33494</v>
      </c>
      <c r="AI38" s="29">
        <f t="shared" si="14"/>
        <v>0</v>
      </c>
      <c r="AJ38" s="29">
        <f t="shared" si="15"/>
        <v>-33494</v>
      </c>
      <c r="AK38" s="29">
        <v>34272</v>
      </c>
      <c r="AL38" s="29">
        <v>6</v>
      </c>
      <c r="AM38" s="6"/>
      <c r="AN38" s="22">
        <v>145403</v>
      </c>
      <c r="AO38" s="22">
        <f t="shared" si="16"/>
        <v>0</v>
      </c>
      <c r="AP38" s="22">
        <v>145403</v>
      </c>
      <c r="AQ38" s="22">
        <f t="shared" si="17"/>
        <v>0</v>
      </c>
      <c r="AR38" s="22">
        <v>0</v>
      </c>
      <c r="AS38" s="22">
        <f t="shared" si="18"/>
        <v>0</v>
      </c>
      <c r="AT38" s="22">
        <v>-33494</v>
      </c>
      <c r="AU38" s="22">
        <f t="shared" si="19"/>
        <v>0</v>
      </c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</row>
    <row r="39" spans="1:243" ht="33" customHeight="1">
      <c r="A39" s="32" t="s">
        <v>61</v>
      </c>
      <c r="B39" s="26">
        <f t="shared" si="8"/>
        <v>150184</v>
      </c>
      <c r="C39" s="26">
        <v>101162</v>
      </c>
      <c r="D39" s="26">
        <v>0</v>
      </c>
      <c r="E39" s="26">
        <v>0</v>
      </c>
      <c r="F39" s="26">
        <v>0</v>
      </c>
      <c r="G39" s="26">
        <v>0</v>
      </c>
      <c r="H39" s="26">
        <v>41929</v>
      </c>
      <c r="I39" s="26">
        <v>35525</v>
      </c>
      <c r="J39" s="26">
        <v>6404</v>
      </c>
      <c r="K39" s="26">
        <v>0</v>
      </c>
      <c r="L39" s="26">
        <v>0</v>
      </c>
      <c r="M39" s="26">
        <v>6803</v>
      </c>
      <c r="N39" s="26">
        <v>0</v>
      </c>
      <c r="O39" s="26">
        <v>290</v>
      </c>
      <c r="P39" s="26">
        <f t="shared" si="9"/>
        <v>143518</v>
      </c>
      <c r="Q39" s="26">
        <v>89983</v>
      </c>
      <c r="R39" s="26">
        <v>30231</v>
      </c>
      <c r="S39" s="26">
        <v>0</v>
      </c>
      <c r="T39" s="26">
        <v>0</v>
      </c>
      <c r="U39" s="26">
        <v>0</v>
      </c>
      <c r="V39" s="26">
        <v>0</v>
      </c>
      <c r="W39" s="26">
        <v>0</v>
      </c>
      <c r="X39" s="26">
        <v>2</v>
      </c>
      <c r="Y39" s="26">
        <v>23302</v>
      </c>
      <c r="Z39" s="26">
        <v>23302</v>
      </c>
      <c r="AA39" s="26">
        <v>0</v>
      </c>
      <c r="AB39" s="26">
        <v>0</v>
      </c>
      <c r="AC39" s="26">
        <v>0</v>
      </c>
      <c r="AD39" s="26">
        <f t="shared" si="12"/>
        <v>6666</v>
      </c>
      <c r="AE39" s="26">
        <v>0</v>
      </c>
      <c r="AF39" s="26">
        <v>0</v>
      </c>
      <c r="AG39" s="26">
        <f t="shared" si="10"/>
        <v>6666</v>
      </c>
      <c r="AH39" s="26">
        <f t="shared" si="13"/>
        <v>41929</v>
      </c>
      <c r="AI39" s="26">
        <f t="shared" si="14"/>
        <v>0</v>
      </c>
      <c r="AJ39" s="26">
        <f t="shared" si="15"/>
        <v>-35263</v>
      </c>
      <c r="AK39" s="26">
        <v>70969</v>
      </c>
      <c r="AL39" s="26">
        <v>9</v>
      </c>
      <c r="AM39" s="6"/>
      <c r="AN39" s="22">
        <v>150184</v>
      </c>
      <c r="AO39" s="22">
        <f t="shared" si="16"/>
        <v>0</v>
      </c>
      <c r="AP39" s="22">
        <v>143518</v>
      </c>
      <c r="AQ39" s="22">
        <f t="shared" si="17"/>
        <v>0</v>
      </c>
      <c r="AR39" s="22">
        <v>6666</v>
      </c>
      <c r="AS39" s="22">
        <f t="shared" si="18"/>
        <v>0</v>
      </c>
      <c r="AT39" s="22">
        <v>-35263</v>
      </c>
      <c r="AU39" s="22">
        <f t="shared" si="19"/>
        <v>0</v>
      </c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</row>
    <row r="40" spans="1:243" ht="33" customHeight="1">
      <c r="A40" s="32" t="s">
        <v>116</v>
      </c>
      <c r="B40" s="26">
        <f t="shared" si="8"/>
        <v>0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f t="shared" si="9"/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0</v>
      </c>
      <c r="Y40" s="26">
        <v>0</v>
      </c>
      <c r="Z40" s="26">
        <v>0</v>
      </c>
      <c r="AA40" s="26">
        <v>0</v>
      </c>
      <c r="AB40" s="26">
        <v>0</v>
      </c>
      <c r="AC40" s="26">
        <v>0</v>
      </c>
      <c r="AD40" s="26">
        <f t="shared" si="12"/>
        <v>0</v>
      </c>
      <c r="AE40" s="26">
        <v>0</v>
      </c>
      <c r="AF40" s="26">
        <v>0</v>
      </c>
      <c r="AG40" s="26">
        <f t="shared" si="10"/>
        <v>0</v>
      </c>
      <c r="AH40" s="26">
        <f t="shared" si="13"/>
        <v>0</v>
      </c>
      <c r="AI40" s="26">
        <f t="shared" si="14"/>
        <v>0</v>
      </c>
      <c r="AJ40" s="26">
        <f t="shared" si="15"/>
        <v>0</v>
      </c>
      <c r="AK40" s="26">
        <v>0</v>
      </c>
      <c r="AL40" s="26">
        <v>0</v>
      </c>
      <c r="AM40" s="6"/>
      <c r="AN40" s="22">
        <v>0</v>
      </c>
      <c r="AO40" s="22">
        <f t="shared" si="16"/>
        <v>0</v>
      </c>
      <c r="AP40" s="22">
        <v>0</v>
      </c>
      <c r="AQ40" s="22">
        <f t="shared" si="17"/>
        <v>0</v>
      </c>
      <c r="AR40" s="22">
        <v>0</v>
      </c>
      <c r="AS40" s="22">
        <f t="shared" si="18"/>
        <v>0</v>
      </c>
      <c r="AT40" s="22">
        <v>0</v>
      </c>
      <c r="AU40" s="22">
        <f t="shared" si="19"/>
        <v>0</v>
      </c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</row>
    <row r="41" spans="1:243" ht="33" customHeight="1">
      <c r="A41" s="32" t="s">
        <v>62</v>
      </c>
      <c r="B41" s="26">
        <f t="shared" si="8"/>
        <v>0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f t="shared" si="9"/>
        <v>0</v>
      </c>
      <c r="Q41" s="26">
        <v>0</v>
      </c>
      <c r="R41" s="26">
        <v>0</v>
      </c>
      <c r="S41" s="26">
        <v>0</v>
      </c>
      <c r="T41" s="26">
        <v>0</v>
      </c>
      <c r="U41" s="26">
        <v>0</v>
      </c>
      <c r="V41" s="26">
        <v>0</v>
      </c>
      <c r="W41" s="26">
        <v>0</v>
      </c>
      <c r="X41" s="26">
        <v>0</v>
      </c>
      <c r="Y41" s="26">
        <v>0</v>
      </c>
      <c r="Z41" s="26">
        <v>0</v>
      </c>
      <c r="AA41" s="26">
        <v>0</v>
      </c>
      <c r="AB41" s="26">
        <v>0</v>
      </c>
      <c r="AC41" s="26">
        <v>0</v>
      </c>
      <c r="AD41" s="26">
        <f t="shared" si="12"/>
        <v>0</v>
      </c>
      <c r="AE41" s="26">
        <v>0</v>
      </c>
      <c r="AF41" s="26">
        <v>0</v>
      </c>
      <c r="AG41" s="26">
        <f t="shared" si="10"/>
        <v>0</v>
      </c>
      <c r="AH41" s="26">
        <f t="shared" si="13"/>
        <v>0</v>
      </c>
      <c r="AI41" s="26">
        <f t="shared" si="14"/>
        <v>0</v>
      </c>
      <c r="AJ41" s="26">
        <f t="shared" si="15"/>
        <v>0</v>
      </c>
      <c r="AK41" s="26">
        <v>0</v>
      </c>
      <c r="AL41" s="26">
        <v>0</v>
      </c>
      <c r="AM41" s="6"/>
      <c r="AN41" s="22">
        <v>0</v>
      </c>
      <c r="AO41" s="22">
        <f t="shared" si="16"/>
        <v>0</v>
      </c>
      <c r="AP41" s="22">
        <v>0</v>
      </c>
      <c r="AQ41" s="22">
        <f t="shared" si="17"/>
        <v>0</v>
      </c>
      <c r="AR41" s="22">
        <v>0</v>
      </c>
      <c r="AS41" s="22">
        <f t="shared" si="18"/>
        <v>0</v>
      </c>
      <c r="AT41" s="22">
        <v>0</v>
      </c>
      <c r="AU41" s="22">
        <f t="shared" si="19"/>
        <v>0</v>
      </c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</row>
    <row r="42" spans="1:243" ht="33" customHeight="1">
      <c r="A42" s="32" t="s">
        <v>63</v>
      </c>
      <c r="B42" s="26">
        <f t="shared" si="8"/>
        <v>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f t="shared" si="9"/>
        <v>0</v>
      </c>
      <c r="Q42" s="26">
        <v>0</v>
      </c>
      <c r="R42" s="26">
        <v>0</v>
      </c>
      <c r="S42" s="26">
        <v>0</v>
      </c>
      <c r="T42" s="26">
        <v>0</v>
      </c>
      <c r="U42" s="26">
        <v>0</v>
      </c>
      <c r="V42" s="26">
        <v>0</v>
      </c>
      <c r="W42" s="26">
        <v>0</v>
      </c>
      <c r="X42" s="26">
        <v>0</v>
      </c>
      <c r="Y42" s="26">
        <v>0</v>
      </c>
      <c r="Z42" s="26">
        <v>0</v>
      </c>
      <c r="AA42" s="26">
        <v>0</v>
      </c>
      <c r="AB42" s="26">
        <v>0</v>
      </c>
      <c r="AC42" s="26">
        <v>0</v>
      </c>
      <c r="AD42" s="26">
        <f t="shared" si="12"/>
        <v>0</v>
      </c>
      <c r="AE42" s="26">
        <v>0</v>
      </c>
      <c r="AF42" s="26">
        <v>0</v>
      </c>
      <c r="AG42" s="26">
        <f t="shared" si="10"/>
        <v>0</v>
      </c>
      <c r="AH42" s="26">
        <f t="shared" si="13"/>
        <v>0</v>
      </c>
      <c r="AI42" s="26">
        <f t="shared" si="14"/>
        <v>0</v>
      </c>
      <c r="AJ42" s="26">
        <f t="shared" si="15"/>
        <v>0</v>
      </c>
      <c r="AK42" s="26">
        <v>0</v>
      </c>
      <c r="AL42" s="26">
        <v>0</v>
      </c>
      <c r="AM42" s="6"/>
      <c r="AN42" s="22">
        <v>0</v>
      </c>
      <c r="AO42" s="22">
        <f t="shared" si="16"/>
        <v>0</v>
      </c>
      <c r="AP42" s="22">
        <v>0</v>
      </c>
      <c r="AQ42" s="22">
        <f t="shared" si="17"/>
        <v>0</v>
      </c>
      <c r="AR42" s="22">
        <v>0</v>
      </c>
      <c r="AS42" s="22">
        <f t="shared" si="18"/>
        <v>0</v>
      </c>
      <c r="AT42" s="22">
        <v>0</v>
      </c>
      <c r="AU42" s="22">
        <f t="shared" si="19"/>
        <v>0</v>
      </c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</row>
    <row r="43" spans="1:243" ht="33" customHeight="1">
      <c r="A43" s="33" t="s">
        <v>64</v>
      </c>
      <c r="B43" s="29">
        <f t="shared" si="8"/>
        <v>0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f t="shared" si="9"/>
        <v>0</v>
      </c>
      <c r="Q43" s="29">
        <v>0</v>
      </c>
      <c r="R43" s="29">
        <v>0</v>
      </c>
      <c r="S43" s="29">
        <v>0</v>
      </c>
      <c r="T43" s="29">
        <v>0</v>
      </c>
      <c r="U43" s="29">
        <v>0</v>
      </c>
      <c r="V43" s="29">
        <v>0</v>
      </c>
      <c r="W43" s="29">
        <v>0</v>
      </c>
      <c r="X43" s="29">
        <v>0</v>
      </c>
      <c r="Y43" s="29">
        <v>0</v>
      </c>
      <c r="Z43" s="29">
        <v>0</v>
      </c>
      <c r="AA43" s="29">
        <v>0</v>
      </c>
      <c r="AB43" s="29">
        <v>0</v>
      </c>
      <c r="AC43" s="29">
        <v>0</v>
      </c>
      <c r="AD43" s="29">
        <f t="shared" si="12"/>
        <v>0</v>
      </c>
      <c r="AE43" s="29">
        <v>0</v>
      </c>
      <c r="AF43" s="29">
        <v>0</v>
      </c>
      <c r="AG43" s="29">
        <f t="shared" si="10"/>
        <v>0</v>
      </c>
      <c r="AH43" s="29">
        <f t="shared" si="13"/>
        <v>0</v>
      </c>
      <c r="AI43" s="29">
        <f t="shared" si="14"/>
        <v>0</v>
      </c>
      <c r="AJ43" s="29">
        <f t="shared" si="15"/>
        <v>0</v>
      </c>
      <c r="AK43" s="29">
        <v>0</v>
      </c>
      <c r="AL43" s="29">
        <v>0</v>
      </c>
      <c r="AM43" s="6"/>
      <c r="AN43" s="22">
        <v>0</v>
      </c>
      <c r="AO43" s="22">
        <f t="shared" si="16"/>
        <v>0</v>
      </c>
      <c r="AP43" s="22">
        <v>0</v>
      </c>
      <c r="AQ43" s="22">
        <f t="shared" si="17"/>
        <v>0</v>
      </c>
      <c r="AR43" s="22">
        <v>0</v>
      </c>
      <c r="AS43" s="22">
        <f t="shared" si="18"/>
        <v>0</v>
      </c>
      <c r="AT43" s="22">
        <v>0</v>
      </c>
      <c r="AU43" s="22">
        <f t="shared" si="19"/>
        <v>0</v>
      </c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</row>
    <row r="44" spans="1:243" ht="33" customHeight="1">
      <c r="A44" s="32" t="s">
        <v>65</v>
      </c>
      <c r="B44" s="26">
        <f t="shared" si="8"/>
        <v>0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f t="shared" si="9"/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6">
        <v>0</v>
      </c>
      <c r="Y44" s="26">
        <v>0</v>
      </c>
      <c r="Z44" s="26">
        <v>0</v>
      </c>
      <c r="AA44" s="26">
        <v>0</v>
      </c>
      <c r="AB44" s="26">
        <v>0</v>
      </c>
      <c r="AC44" s="26">
        <v>0</v>
      </c>
      <c r="AD44" s="26">
        <f t="shared" si="12"/>
        <v>0</v>
      </c>
      <c r="AE44" s="26">
        <v>0</v>
      </c>
      <c r="AF44" s="26">
        <v>0</v>
      </c>
      <c r="AG44" s="26">
        <f t="shared" si="10"/>
        <v>0</v>
      </c>
      <c r="AH44" s="26">
        <f t="shared" si="13"/>
        <v>0</v>
      </c>
      <c r="AI44" s="26">
        <f t="shared" si="14"/>
        <v>0</v>
      </c>
      <c r="AJ44" s="26">
        <f t="shared" si="15"/>
        <v>0</v>
      </c>
      <c r="AK44" s="26">
        <v>0</v>
      </c>
      <c r="AL44" s="26">
        <v>0</v>
      </c>
      <c r="AM44" s="6"/>
      <c r="AN44" s="22">
        <v>0</v>
      </c>
      <c r="AO44" s="22">
        <f t="shared" si="16"/>
        <v>0</v>
      </c>
      <c r="AP44" s="22">
        <v>0</v>
      </c>
      <c r="AQ44" s="22">
        <f t="shared" si="17"/>
        <v>0</v>
      </c>
      <c r="AR44" s="22">
        <v>0</v>
      </c>
      <c r="AS44" s="22">
        <f t="shared" si="18"/>
        <v>0</v>
      </c>
      <c r="AT44" s="22">
        <v>0</v>
      </c>
      <c r="AU44" s="22">
        <f t="shared" si="19"/>
        <v>0</v>
      </c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</row>
    <row r="45" spans="1:243" ht="33" customHeight="1">
      <c r="A45" s="32" t="s">
        <v>66</v>
      </c>
      <c r="B45" s="26">
        <f t="shared" si="8"/>
        <v>0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f t="shared" si="9"/>
        <v>0</v>
      </c>
      <c r="Q45" s="26">
        <v>0</v>
      </c>
      <c r="R45" s="26">
        <v>0</v>
      </c>
      <c r="S45" s="26">
        <v>0</v>
      </c>
      <c r="T45" s="26">
        <v>0</v>
      </c>
      <c r="U45" s="26">
        <v>0</v>
      </c>
      <c r="V45" s="26">
        <v>0</v>
      </c>
      <c r="W45" s="26">
        <v>0</v>
      </c>
      <c r="X45" s="26">
        <v>0</v>
      </c>
      <c r="Y45" s="26">
        <v>0</v>
      </c>
      <c r="Z45" s="26">
        <v>0</v>
      </c>
      <c r="AA45" s="26">
        <v>0</v>
      </c>
      <c r="AB45" s="26">
        <v>0</v>
      </c>
      <c r="AC45" s="26">
        <v>0</v>
      </c>
      <c r="AD45" s="26">
        <f t="shared" si="12"/>
        <v>0</v>
      </c>
      <c r="AE45" s="26">
        <v>0</v>
      </c>
      <c r="AF45" s="26">
        <v>0</v>
      </c>
      <c r="AG45" s="26">
        <f t="shared" si="10"/>
        <v>0</v>
      </c>
      <c r="AH45" s="26">
        <f t="shared" si="13"/>
        <v>0</v>
      </c>
      <c r="AI45" s="26">
        <f t="shared" si="14"/>
        <v>0</v>
      </c>
      <c r="AJ45" s="26">
        <f t="shared" si="15"/>
        <v>0</v>
      </c>
      <c r="AK45" s="26">
        <v>0</v>
      </c>
      <c r="AL45" s="26">
        <v>0</v>
      </c>
      <c r="AM45" s="6"/>
      <c r="AN45" s="22">
        <v>0</v>
      </c>
      <c r="AO45" s="22">
        <f t="shared" si="16"/>
        <v>0</v>
      </c>
      <c r="AP45" s="22">
        <v>0</v>
      </c>
      <c r="AQ45" s="22">
        <f t="shared" si="17"/>
        <v>0</v>
      </c>
      <c r="AR45" s="22">
        <v>0</v>
      </c>
      <c r="AS45" s="22">
        <f t="shared" si="18"/>
        <v>0</v>
      </c>
      <c r="AT45" s="22">
        <v>0</v>
      </c>
      <c r="AU45" s="22">
        <f t="shared" si="19"/>
        <v>0</v>
      </c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</row>
    <row r="46" spans="1:243" ht="33" customHeight="1">
      <c r="A46" s="32" t="s">
        <v>67</v>
      </c>
      <c r="B46" s="26">
        <f t="shared" si="8"/>
        <v>0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f t="shared" si="9"/>
        <v>0</v>
      </c>
      <c r="Q46" s="26">
        <v>0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W46" s="26">
        <v>0</v>
      </c>
      <c r="X46" s="26">
        <v>0</v>
      </c>
      <c r="Y46" s="26">
        <v>0</v>
      </c>
      <c r="Z46" s="26">
        <v>0</v>
      </c>
      <c r="AA46" s="26">
        <v>0</v>
      </c>
      <c r="AB46" s="26">
        <v>0</v>
      </c>
      <c r="AC46" s="26">
        <v>0</v>
      </c>
      <c r="AD46" s="26">
        <f t="shared" si="12"/>
        <v>0</v>
      </c>
      <c r="AE46" s="26">
        <v>0</v>
      </c>
      <c r="AF46" s="26">
        <v>0</v>
      </c>
      <c r="AG46" s="26">
        <f t="shared" si="10"/>
        <v>0</v>
      </c>
      <c r="AH46" s="26">
        <f t="shared" si="13"/>
        <v>0</v>
      </c>
      <c r="AI46" s="26">
        <f t="shared" si="14"/>
        <v>0</v>
      </c>
      <c r="AJ46" s="26">
        <f t="shared" si="15"/>
        <v>0</v>
      </c>
      <c r="AK46" s="26">
        <v>0</v>
      </c>
      <c r="AL46" s="26">
        <v>0</v>
      </c>
      <c r="AM46" s="6"/>
      <c r="AN46" s="22">
        <v>0</v>
      </c>
      <c r="AO46" s="22">
        <f t="shared" si="16"/>
        <v>0</v>
      </c>
      <c r="AP46" s="22">
        <v>0</v>
      </c>
      <c r="AQ46" s="22">
        <f t="shared" si="17"/>
        <v>0</v>
      </c>
      <c r="AR46" s="22">
        <v>0</v>
      </c>
      <c r="AS46" s="22">
        <f t="shared" si="18"/>
        <v>0</v>
      </c>
      <c r="AT46" s="22">
        <v>0</v>
      </c>
      <c r="AU46" s="22">
        <f t="shared" si="19"/>
        <v>0</v>
      </c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</row>
    <row r="47" spans="1:243" ht="33" customHeight="1">
      <c r="A47" s="32" t="s">
        <v>68</v>
      </c>
      <c r="B47" s="26">
        <f t="shared" si="8"/>
        <v>0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f t="shared" si="9"/>
        <v>0</v>
      </c>
      <c r="Q47" s="26">
        <v>0</v>
      </c>
      <c r="R47" s="26">
        <v>0</v>
      </c>
      <c r="S47" s="26">
        <v>0</v>
      </c>
      <c r="T47" s="26">
        <v>0</v>
      </c>
      <c r="U47" s="26">
        <v>0</v>
      </c>
      <c r="V47" s="26">
        <v>0</v>
      </c>
      <c r="W47" s="26">
        <v>0</v>
      </c>
      <c r="X47" s="26">
        <v>0</v>
      </c>
      <c r="Y47" s="26">
        <v>0</v>
      </c>
      <c r="Z47" s="26">
        <v>0</v>
      </c>
      <c r="AA47" s="26">
        <v>0</v>
      </c>
      <c r="AB47" s="26">
        <v>0</v>
      </c>
      <c r="AC47" s="26">
        <v>0</v>
      </c>
      <c r="AD47" s="26">
        <f t="shared" si="12"/>
        <v>0</v>
      </c>
      <c r="AE47" s="26">
        <v>0</v>
      </c>
      <c r="AF47" s="26">
        <v>0</v>
      </c>
      <c r="AG47" s="26">
        <f t="shared" si="10"/>
        <v>0</v>
      </c>
      <c r="AH47" s="26">
        <f t="shared" si="13"/>
        <v>0</v>
      </c>
      <c r="AI47" s="26">
        <f t="shared" si="14"/>
        <v>0</v>
      </c>
      <c r="AJ47" s="26">
        <f t="shared" si="15"/>
        <v>0</v>
      </c>
      <c r="AK47" s="26">
        <v>0</v>
      </c>
      <c r="AL47" s="26">
        <v>0</v>
      </c>
      <c r="AM47" s="6"/>
      <c r="AN47" s="22">
        <v>0</v>
      </c>
      <c r="AO47" s="22">
        <f t="shared" si="16"/>
        <v>0</v>
      </c>
      <c r="AP47" s="22">
        <v>0</v>
      </c>
      <c r="AQ47" s="22">
        <f t="shared" si="17"/>
        <v>0</v>
      </c>
      <c r="AR47" s="22">
        <v>0</v>
      </c>
      <c r="AS47" s="22">
        <f t="shared" si="18"/>
        <v>0</v>
      </c>
      <c r="AT47" s="22">
        <v>0</v>
      </c>
      <c r="AU47" s="22">
        <f t="shared" si="19"/>
        <v>0</v>
      </c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</row>
    <row r="48" spans="1:243" ht="33" customHeight="1">
      <c r="A48" s="33" t="s">
        <v>69</v>
      </c>
      <c r="B48" s="29">
        <f t="shared" si="8"/>
        <v>94414</v>
      </c>
      <c r="C48" s="29">
        <v>71844</v>
      </c>
      <c r="D48" s="29">
        <v>0</v>
      </c>
      <c r="E48" s="29">
        <v>0</v>
      </c>
      <c r="F48" s="29">
        <v>0</v>
      </c>
      <c r="G48" s="29">
        <v>0</v>
      </c>
      <c r="H48" s="29">
        <v>17833</v>
      </c>
      <c r="I48" s="29">
        <v>12000</v>
      </c>
      <c r="J48" s="29">
        <v>5833</v>
      </c>
      <c r="K48" s="29">
        <v>0</v>
      </c>
      <c r="L48" s="29">
        <v>0</v>
      </c>
      <c r="M48" s="29">
        <v>4111</v>
      </c>
      <c r="N48" s="29">
        <v>0</v>
      </c>
      <c r="O48" s="29">
        <v>626</v>
      </c>
      <c r="P48" s="29">
        <f t="shared" si="9"/>
        <v>88520</v>
      </c>
      <c r="Q48" s="29">
        <v>44375</v>
      </c>
      <c r="R48" s="29">
        <v>36828</v>
      </c>
      <c r="S48" s="29">
        <v>190</v>
      </c>
      <c r="T48" s="29">
        <v>0</v>
      </c>
      <c r="U48" s="29">
        <v>0</v>
      </c>
      <c r="V48" s="29">
        <v>0</v>
      </c>
      <c r="W48" s="29">
        <v>0</v>
      </c>
      <c r="X48" s="29">
        <v>0</v>
      </c>
      <c r="Y48" s="29">
        <v>7127</v>
      </c>
      <c r="Z48" s="29">
        <v>7127</v>
      </c>
      <c r="AA48" s="29">
        <v>0</v>
      </c>
      <c r="AB48" s="29">
        <v>0</v>
      </c>
      <c r="AC48" s="29">
        <v>0</v>
      </c>
      <c r="AD48" s="29">
        <f t="shared" si="12"/>
        <v>5894</v>
      </c>
      <c r="AE48" s="29">
        <v>0</v>
      </c>
      <c r="AF48" s="29">
        <v>0</v>
      </c>
      <c r="AG48" s="29">
        <f t="shared" si="10"/>
        <v>5894</v>
      </c>
      <c r="AH48" s="29">
        <f t="shared" si="13"/>
        <v>17833</v>
      </c>
      <c r="AI48" s="29">
        <f t="shared" si="14"/>
        <v>0</v>
      </c>
      <c r="AJ48" s="29">
        <f t="shared" si="15"/>
        <v>-11939</v>
      </c>
      <c r="AK48" s="29">
        <v>41969</v>
      </c>
      <c r="AL48" s="29">
        <v>4</v>
      </c>
      <c r="AM48" s="6"/>
      <c r="AN48" s="22">
        <v>94414</v>
      </c>
      <c r="AO48" s="22">
        <f t="shared" si="16"/>
        <v>0</v>
      </c>
      <c r="AP48" s="22">
        <v>88520</v>
      </c>
      <c r="AQ48" s="22">
        <f t="shared" si="17"/>
        <v>0</v>
      </c>
      <c r="AR48" s="22">
        <v>5894</v>
      </c>
      <c r="AS48" s="22">
        <f t="shared" si="18"/>
        <v>0</v>
      </c>
      <c r="AT48" s="22">
        <v>-11939</v>
      </c>
      <c r="AU48" s="22">
        <f t="shared" si="19"/>
        <v>0</v>
      </c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</row>
    <row r="49" spans="1:243" ht="33" customHeight="1">
      <c r="A49" s="32" t="s">
        <v>70</v>
      </c>
      <c r="B49" s="26">
        <f t="shared" si="8"/>
        <v>0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f t="shared" si="9"/>
        <v>0</v>
      </c>
      <c r="Q49" s="26">
        <v>0</v>
      </c>
      <c r="R49" s="26">
        <v>0</v>
      </c>
      <c r="S49" s="26">
        <v>0</v>
      </c>
      <c r="T49" s="26">
        <v>0</v>
      </c>
      <c r="U49" s="26">
        <v>0</v>
      </c>
      <c r="V49" s="26">
        <v>0</v>
      </c>
      <c r="W49" s="26">
        <v>0</v>
      </c>
      <c r="X49" s="26">
        <v>0</v>
      </c>
      <c r="Y49" s="26">
        <v>0</v>
      </c>
      <c r="Z49" s="26">
        <v>0</v>
      </c>
      <c r="AA49" s="26">
        <v>0</v>
      </c>
      <c r="AB49" s="26">
        <v>0</v>
      </c>
      <c r="AC49" s="26">
        <v>0</v>
      </c>
      <c r="AD49" s="26">
        <f aca="true" t="shared" si="20" ref="AD49:AD65">B49-P49</f>
        <v>0</v>
      </c>
      <c r="AE49" s="26">
        <v>0</v>
      </c>
      <c r="AF49" s="26">
        <v>0</v>
      </c>
      <c r="AG49" s="26">
        <f t="shared" si="10"/>
        <v>0</v>
      </c>
      <c r="AH49" s="26">
        <f aca="true" t="shared" si="21" ref="AH49:AH65">H49</f>
        <v>0</v>
      </c>
      <c r="AI49" s="26">
        <f aca="true" t="shared" si="22" ref="AI49:AI65">T49</f>
        <v>0</v>
      </c>
      <c r="AJ49" s="26">
        <f t="shared" si="15"/>
        <v>0</v>
      </c>
      <c r="AK49" s="26">
        <v>0</v>
      </c>
      <c r="AL49" s="26">
        <v>0</v>
      </c>
      <c r="AM49" s="6"/>
      <c r="AN49" s="22">
        <v>0</v>
      </c>
      <c r="AO49" s="22">
        <f aca="true" t="shared" si="23" ref="AO49:AO65">B49-AN49</f>
        <v>0</v>
      </c>
      <c r="AP49" s="22">
        <v>0</v>
      </c>
      <c r="AQ49" s="22">
        <f aca="true" t="shared" si="24" ref="AQ49:AQ65">P49-AP49</f>
        <v>0</v>
      </c>
      <c r="AR49" s="22">
        <v>0</v>
      </c>
      <c r="AS49" s="22">
        <f aca="true" t="shared" si="25" ref="AS49:AS65">AG49-AR49</f>
        <v>0</v>
      </c>
      <c r="AT49" s="22">
        <v>0</v>
      </c>
      <c r="AU49" s="22">
        <f aca="true" t="shared" si="26" ref="AU49:AU65">AJ49-AT49</f>
        <v>0</v>
      </c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</row>
    <row r="50" spans="1:243" ht="33" customHeight="1">
      <c r="A50" s="32" t="s">
        <v>71</v>
      </c>
      <c r="B50" s="26">
        <f t="shared" si="8"/>
        <v>0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f t="shared" si="9"/>
        <v>0</v>
      </c>
      <c r="Q50" s="26">
        <v>0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  <c r="W50" s="26">
        <v>0</v>
      </c>
      <c r="X50" s="26">
        <v>0</v>
      </c>
      <c r="Y50" s="26">
        <v>0</v>
      </c>
      <c r="Z50" s="26">
        <v>0</v>
      </c>
      <c r="AA50" s="26">
        <v>0</v>
      </c>
      <c r="AB50" s="26">
        <v>0</v>
      </c>
      <c r="AC50" s="26">
        <v>0</v>
      </c>
      <c r="AD50" s="26">
        <f t="shared" si="20"/>
        <v>0</v>
      </c>
      <c r="AE50" s="26">
        <v>0</v>
      </c>
      <c r="AF50" s="26">
        <v>0</v>
      </c>
      <c r="AG50" s="26">
        <f t="shared" si="10"/>
        <v>0</v>
      </c>
      <c r="AH50" s="26">
        <f t="shared" si="21"/>
        <v>0</v>
      </c>
      <c r="AI50" s="26">
        <f t="shared" si="22"/>
        <v>0</v>
      </c>
      <c r="AJ50" s="26">
        <f t="shared" si="15"/>
        <v>0</v>
      </c>
      <c r="AK50" s="26">
        <v>0</v>
      </c>
      <c r="AL50" s="26">
        <v>0</v>
      </c>
      <c r="AM50" s="6"/>
      <c r="AN50" s="22">
        <v>0</v>
      </c>
      <c r="AO50" s="22">
        <f t="shared" si="23"/>
        <v>0</v>
      </c>
      <c r="AP50" s="22">
        <v>0</v>
      </c>
      <c r="AQ50" s="22">
        <f t="shared" si="24"/>
        <v>0</v>
      </c>
      <c r="AR50" s="22">
        <v>0</v>
      </c>
      <c r="AS50" s="22">
        <f t="shared" si="25"/>
        <v>0</v>
      </c>
      <c r="AT50" s="22">
        <v>0</v>
      </c>
      <c r="AU50" s="22">
        <f t="shared" si="26"/>
        <v>0</v>
      </c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</row>
    <row r="51" spans="1:243" ht="33" customHeight="1">
      <c r="A51" s="32" t="s">
        <v>72</v>
      </c>
      <c r="B51" s="26">
        <f t="shared" si="8"/>
        <v>0</v>
      </c>
      <c r="C51" s="26">
        <v>0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f t="shared" si="9"/>
        <v>0</v>
      </c>
      <c r="Q51" s="26">
        <v>0</v>
      </c>
      <c r="R51" s="26">
        <v>0</v>
      </c>
      <c r="S51" s="26">
        <v>0</v>
      </c>
      <c r="T51" s="26">
        <v>0</v>
      </c>
      <c r="U51" s="26">
        <v>0</v>
      </c>
      <c r="V51" s="26">
        <v>0</v>
      </c>
      <c r="W51" s="26">
        <v>0</v>
      </c>
      <c r="X51" s="26">
        <v>0</v>
      </c>
      <c r="Y51" s="26">
        <v>0</v>
      </c>
      <c r="Z51" s="26">
        <v>0</v>
      </c>
      <c r="AA51" s="26">
        <v>0</v>
      </c>
      <c r="AB51" s="26">
        <v>0</v>
      </c>
      <c r="AC51" s="26">
        <v>0</v>
      </c>
      <c r="AD51" s="26">
        <f t="shared" si="20"/>
        <v>0</v>
      </c>
      <c r="AE51" s="26">
        <v>0</v>
      </c>
      <c r="AF51" s="26">
        <v>0</v>
      </c>
      <c r="AG51" s="26">
        <f t="shared" si="10"/>
        <v>0</v>
      </c>
      <c r="AH51" s="26">
        <f t="shared" si="21"/>
        <v>0</v>
      </c>
      <c r="AI51" s="26">
        <f t="shared" si="22"/>
        <v>0</v>
      </c>
      <c r="AJ51" s="26">
        <f t="shared" si="15"/>
        <v>0</v>
      </c>
      <c r="AK51" s="26">
        <v>0</v>
      </c>
      <c r="AL51" s="26">
        <v>0</v>
      </c>
      <c r="AM51" s="6"/>
      <c r="AN51" s="22">
        <v>0</v>
      </c>
      <c r="AO51" s="22">
        <f t="shared" si="23"/>
        <v>0</v>
      </c>
      <c r="AP51" s="22">
        <v>0</v>
      </c>
      <c r="AQ51" s="22">
        <f t="shared" si="24"/>
        <v>0</v>
      </c>
      <c r="AR51" s="22">
        <v>0</v>
      </c>
      <c r="AS51" s="22">
        <f t="shared" si="25"/>
        <v>0</v>
      </c>
      <c r="AT51" s="22">
        <v>0</v>
      </c>
      <c r="AU51" s="22">
        <f t="shared" si="26"/>
        <v>0</v>
      </c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</row>
    <row r="52" spans="1:243" ht="33" customHeight="1">
      <c r="A52" s="32" t="s">
        <v>73</v>
      </c>
      <c r="B52" s="26">
        <f t="shared" si="8"/>
        <v>0</v>
      </c>
      <c r="C52" s="26">
        <v>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f t="shared" si="9"/>
        <v>0</v>
      </c>
      <c r="Q52" s="26">
        <v>0</v>
      </c>
      <c r="R52" s="26">
        <v>0</v>
      </c>
      <c r="S52" s="26">
        <v>0</v>
      </c>
      <c r="T52" s="26">
        <v>0</v>
      </c>
      <c r="U52" s="26">
        <v>0</v>
      </c>
      <c r="V52" s="26">
        <v>0</v>
      </c>
      <c r="W52" s="26">
        <v>0</v>
      </c>
      <c r="X52" s="26">
        <v>0</v>
      </c>
      <c r="Y52" s="26">
        <v>0</v>
      </c>
      <c r="Z52" s="26">
        <v>0</v>
      </c>
      <c r="AA52" s="26">
        <v>0</v>
      </c>
      <c r="AB52" s="26">
        <v>0</v>
      </c>
      <c r="AC52" s="26">
        <v>0</v>
      </c>
      <c r="AD52" s="26">
        <f t="shared" si="20"/>
        <v>0</v>
      </c>
      <c r="AE52" s="26">
        <v>0</v>
      </c>
      <c r="AF52" s="26">
        <v>0</v>
      </c>
      <c r="AG52" s="26">
        <f t="shared" si="10"/>
        <v>0</v>
      </c>
      <c r="AH52" s="26">
        <f t="shared" si="21"/>
        <v>0</v>
      </c>
      <c r="AI52" s="26">
        <f t="shared" si="22"/>
        <v>0</v>
      </c>
      <c r="AJ52" s="26">
        <f t="shared" si="15"/>
        <v>0</v>
      </c>
      <c r="AK52" s="26">
        <v>0</v>
      </c>
      <c r="AL52" s="26">
        <v>0</v>
      </c>
      <c r="AM52" s="6"/>
      <c r="AN52" s="22">
        <v>0</v>
      </c>
      <c r="AO52" s="22">
        <f t="shared" si="23"/>
        <v>0</v>
      </c>
      <c r="AP52" s="22">
        <v>0</v>
      </c>
      <c r="AQ52" s="22">
        <f t="shared" si="24"/>
        <v>0</v>
      </c>
      <c r="AR52" s="22">
        <v>0</v>
      </c>
      <c r="AS52" s="22">
        <f t="shared" si="25"/>
        <v>0</v>
      </c>
      <c r="AT52" s="22">
        <v>0</v>
      </c>
      <c r="AU52" s="22">
        <f t="shared" si="26"/>
        <v>0</v>
      </c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</row>
    <row r="53" spans="1:243" ht="33" customHeight="1">
      <c r="A53" s="33" t="s">
        <v>74</v>
      </c>
      <c r="B53" s="29">
        <f t="shared" si="8"/>
        <v>0</v>
      </c>
      <c r="C53" s="29">
        <v>0</v>
      </c>
      <c r="D53" s="29">
        <v>0</v>
      </c>
      <c r="E53" s="29">
        <v>0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f t="shared" si="9"/>
        <v>0</v>
      </c>
      <c r="Q53" s="29">
        <v>0</v>
      </c>
      <c r="R53" s="29">
        <v>0</v>
      </c>
      <c r="S53" s="29">
        <v>0</v>
      </c>
      <c r="T53" s="29">
        <v>0</v>
      </c>
      <c r="U53" s="29">
        <v>0</v>
      </c>
      <c r="V53" s="29">
        <v>0</v>
      </c>
      <c r="W53" s="29">
        <v>0</v>
      </c>
      <c r="X53" s="29">
        <v>0</v>
      </c>
      <c r="Y53" s="29">
        <v>0</v>
      </c>
      <c r="Z53" s="29">
        <v>0</v>
      </c>
      <c r="AA53" s="29">
        <v>0</v>
      </c>
      <c r="AB53" s="29">
        <v>0</v>
      </c>
      <c r="AC53" s="29">
        <v>0</v>
      </c>
      <c r="AD53" s="29">
        <f t="shared" si="20"/>
        <v>0</v>
      </c>
      <c r="AE53" s="29">
        <v>0</v>
      </c>
      <c r="AF53" s="29">
        <v>0</v>
      </c>
      <c r="AG53" s="29">
        <f t="shared" si="10"/>
        <v>0</v>
      </c>
      <c r="AH53" s="29">
        <f t="shared" si="21"/>
        <v>0</v>
      </c>
      <c r="AI53" s="29">
        <f t="shared" si="22"/>
        <v>0</v>
      </c>
      <c r="AJ53" s="29">
        <f t="shared" si="15"/>
        <v>0</v>
      </c>
      <c r="AK53" s="29">
        <v>0</v>
      </c>
      <c r="AL53" s="29">
        <v>0</v>
      </c>
      <c r="AM53" s="6"/>
      <c r="AN53" s="22">
        <v>0</v>
      </c>
      <c r="AO53" s="22">
        <f t="shared" si="23"/>
        <v>0</v>
      </c>
      <c r="AP53" s="22">
        <v>0</v>
      </c>
      <c r="AQ53" s="22">
        <f t="shared" si="24"/>
        <v>0</v>
      </c>
      <c r="AR53" s="22">
        <v>0</v>
      </c>
      <c r="AS53" s="22">
        <f t="shared" si="25"/>
        <v>0</v>
      </c>
      <c r="AT53" s="22">
        <v>0</v>
      </c>
      <c r="AU53" s="22">
        <f t="shared" si="26"/>
        <v>0</v>
      </c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</row>
    <row r="54" spans="1:243" ht="33" customHeight="1">
      <c r="A54" s="32" t="s">
        <v>75</v>
      </c>
      <c r="B54" s="26">
        <f t="shared" si="8"/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f t="shared" si="9"/>
        <v>0</v>
      </c>
      <c r="Q54" s="26">
        <v>0</v>
      </c>
      <c r="R54" s="26">
        <v>0</v>
      </c>
      <c r="S54" s="26">
        <v>0</v>
      </c>
      <c r="T54" s="26">
        <v>0</v>
      </c>
      <c r="U54" s="26">
        <v>0</v>
      </c>
      <c r="V54" s="26">
        <v>0</v>
      </c>
      <c r="W54" s="26">
        <v>0</v>
      </c>
      <c r="X54" s="26">
        <v>0</v>
      </c>
      <c r="Y54" s="26">
        <v>0</v>
      </c>
      <c r="Z54" s="26">
        <v>0</v>
      </c>
      <c r="AA54" s="26">
        <v>0</v>
      </c>
      <c r="AB54" s="26">
        <v>0</v>
      </c>
      <c r="AC54" s="26">
        <v>0</v>
      </c>
      <c r="AD54" s="26">
        <f t="shared" si="20"/>
        <v>0</v>
      </c>
      <c r="AE54" s="26">
        <v>0</v>
      </c>
      <c r="AF54" s="26">
        <v>0</v>
      </c>
      <c r="AG54" s="26">
        <f t="shared" si="10"/>
        <v>0</v>
      </c>
      <c r="AH54" s="26">
        <f t="shared" si="21"/>
        <v>0</v>
      </c>
      <c r="AI54" s="26">
        <f t="shared" si="22"/>
        <v>0</v>
      </c>
      <c r="AJ54" s="26">
        <f t="shared" si="15"/>
        <v>0</v>
      </c>
      <c r="AK54" s="26">
        <v>0</v>
      </c>
      <c r="AL54" s="26">
        <v>0</v>
      </c>
      <c r="AM54" s="6"/>
      <c r="AN54" s="22">
        <v>0</v>
      </c>
      <c r="AO54" s="22">
        <f t="shared" si="23"/>
        <v>0</v>
      </c>
      <c r="AP54" s="22">
        <v>0</v>
      </c>
      <c r="AQ54" s="22">
        <f t="shared" si="24"/>
        <v>0</v>
      </c>
      <c r="AR54" s="22">
        <v>0</v>
      </c>
      <c r="AS54" s="22">
        <f t="shared" si="25"/>
        <v>0</v>
      </c>
      <c r="AT54" s="22">
        <v>0</v>
      </c>
      <c r="AU54" s="22">
        <f t="shared" si="26"/>
        <v>0</v>
      </c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</row>
    <row r="55" spans="1:243" ht="33" customHeight="1">
      <c r="A55" s="32" t="s">
        <v>76</v>
      </c>
      <c r="B55" s="26">
        <f t="shared" si="8"/>
        <v>0</v>
      </c>
      <c r="C55" s="26">
        <v>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f t="shared" si="9"/>
        <v>0</v>
      </c>
      <c r="Q55" s="26">
        <v>0</v>
      </c>
      <c r="R55" s="26">
        <v>0</v>
      </c>
      <c r="S55" s="26">
        <v>0</v>
      </c>
      <c r="T55" s="26">
        <v>0</v>
      </c>
      <c r="U55" s="26">
        <v>0</v>
      </c>
      <c r="V55" s="26">
        <v>0</v>
      </c>
      <c r="W55" s="26">
        <v>0</v>
      </c>
      <c r="X55" s="26">
        <v>0</v>
      </c>
      <c r="Y55" s="26">
        <v>0</v>
      </c>
      <c r="Z55" s="26">
        <v>0</v>
      </c>
      <c r="AA55" s="26">
        <v>0</v>
      </c>
      <c r="AB55" s="26">
        <v>0</v>
      </c>
      <c r="AC55" s="26">
        <v>0</v>
      </c>
      <c r="AD55" s="26">
        <f t="shared" si="20"/>
        <v>0</v>
      </c>
      <c r="AE55" s="26">
        <v>0</v>
      </c>
      <c r="AF55" s="26">
        <v>0</v>
      </c>
      <c r="AG55" s="26">
        <f t="shared" si="10"/>
        <v>0</v>
      </c>
      <c r="AH55" s="26">
        <f t="shared" si="21"/>
        <v>0</v>
      </c>
      <c r="AI55" s="26">
        <f t="shared" si="22"/>
        <v>0</v>
      </c>
      <c r="AJ55" s="26">
        <f t="shared" si="15"/>
        <v>0</v>
      </c>
      <c r="AK55" s="26">
        <v>0</v>
      </c>
      <c r="AL55" s="26">
        <v>0</v>
      </c>
      <c r="AM55" s="6"/>
      <c r="AN55" s="22">
        <v>0</v>
      </c>
      <c r="AO55" s="22">
        <f t="shared" si="23"/>
        <v>0</v>
      </c>
      <c r="AP55" s="22">
        <v>0</v>
      </c>
      <c r="AQ55" s="22">
        <f t="shared" si="24"/>
        <v>0</v>
      </c>
      <c r="AR55" s="22">
        <v>0</v>
      </c>
      <c r="AS55" s="22">
        <f t="shared" si="25"/>
        <v>0</v>
      </c>
      <c r="AT55" s="22">
        <v>0</v>
      </c>
      <c r="AU55" s="22">
        <f t="shared" si="26"/>
        <v>0</v>
      </c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</row>
    <row r="56" spans="1:243" ht="33" customHeight="1">
      <c r="A56" s="32" t="s">
        <v>77</v>
      </c>
      <c r="B56" s="26">
        <f t="shared" si="8"/>
        <v>0</v>
      </c>
      <c r="C56" s="26"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f t="shared" si="9"/>
        <v>0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26">
        <v>0</v>
      </c>
      <c r="X56" s="26">
        <v>0</v>
      </c>
      <c r="Y56" s="26">
        <v>0</v>
      </c>
      <c r="Z56" s="26">
        <v>0</v>
      </c>
      <c r="AA56" s="26">
        <v>0</v>
      </c>
      <c r="AB56" s="26">
        <v>0</v>
      </c>
      <c r="AC56" s="26">
        <v>0</v>
      </c>
      <c r="AD56" s="26">
        <f t="shared" si="20"/>
        <v>0</v>
      </c>
      <c r="AE56" s="26">
        <v>0</v>
      </c>
      <c r="AF56" s="26">
        <v>0</v>
      </c>
      <c r="AG56" s="26">
        <f t="shared" si="10"/>
        <v>0</v>
      </c>
      <c r="AH56" s="26">
        <f t="shared" si="21"/>
        <v>0</v>
      </c>
      <c r="AI56" s="26">
        <f t="shared" si="22"/>
        <v>0</v>
      </c>
      <c r="AJ56" s="26">
        <f t="shared" si="15"/>
        <v>0</v>
      </c>
      <c r="AK56" s="26">
        <v>0</v>
      </c>
      <c r="AL56" s="26">
        <v>0</v>
      </c>
      <c r="AM56" s="6"/>
      <c r="AN56" s="22">
        <v>0</v>
      </c>
      <c r="AO56" s="22">
        <f t="shared" si="23"/>
        <v>0</v>
      </c>
      <c r="AP56" s="22">
        <v>0</v>
      </c>
      <c r="AQ56" s="22">
        <f t="shared" si="24"/>
        <v>0</v>
      </c>
      <c r="AR56" s="22">
        <v>0</v>
      </c>
      <c r="AS56" s="22">
        <f t="shared" si="25"/>
        <v>0</v>
      </c>
      <c r="AT56" s="22">
        <v>0</v>
      </c>
      <c r="AU56" s="22">
        <f t="shared" si="26"/>
        <v>0</v>
      </c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</row>
    <row r="57" spans="1:243" ht="33" customHeight="1">
      <c r="A57" s="32" t="s">
        <v>78</v>
      </c>
      <c r="B57" s="26">
        <f t="shared" si="8"/>
        <v>0</v>
      </c>
      <c r="C57" s="26">
        <v>0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26">
        <f t="shared" si="9"/>
        <v>0</v>
      </c>
      <c r="Q57" s="26">
        <v>0</v>
      </c>
      <c r="R57" s="26">
        <v>0</v>
      </c>
      <c r="S57" s="26">
        <v>0</v>
      </c>
      <c r="T57" s="26">
        <v>0</v>
      </c>
      <c r="U57" s="26">
        <v>0</v>
      </c>
      <c r="V57" s="26">
        <v>0</v>
      </c>
      <c r="W57" s="26">
        <v>0</v>
      </c>
      <c r="X57" s="26">
        <v>0</v>
      </c>
      <c r="Y57" s="26">
        <v>0</v>
      </c>
      <c r="Z57" s="26">
        <v>0</v>
      </c>
      <c r="AA57" s="26">
        <v>0</v>
      </c>
      <c r="AB57" s="26">
        <v>0</v>
      </c>
      <c r="AC57" s="26">
        <v>0</v>
      </c>
      <c r="AD57" s="26">
        <f t="shared" si="20"/>
        <v>0</v>
      </c>
      <c r="AE57" s="26">
        <v>0</v>
      </c>
      <c r="AF57" s="26">
        <v>0</v>
      </c>
      <c r="AG57" s="26">
        <f t="shared" si="10"/>
        <v>0</v>
      </c>
      <c r="AH57" s="26">
        <f t="shared" si="21"/>
        <v>0</v>
      </c>
      <c r="AI57" s="26">
        <f t="shared" si="22"/>
        <v>0</v>
      </c>
      <c r="AJ57" s="26">
        <f t="shared" si="15"/>
        <v>0</v>
      </c>
      <c r="AK57" s="26">
        <v>0</v>
      </c>
      <c r="AL57" s="26">
        <v>0</v>
      </c>
      <c r="AM57" s="6"/>
      <c r="AN57" s="22">
        <v>0</v>
      </c>
      <c r="AO57" s="22">
        <f t="shared" si="23"/>
        <v>0</v>
      </c>
      <c r="AP57" s="22">
        <v>0</v>
      </c>
      <c r="AQ57" s="22">
        <f t="shared" si="24"/>
        <v>0</v>
      </c>
      <c r="AR57" s="22">
        <v>0</v>
      </c>
      <c r="AS57" s="22">
        <f t="shared" si="25"/>
        <v>0</v>
      </c>
      <c r="AT57" s="22">
        <v>0</v>
      </c>
      <c r="AU57" s="22">
        <f t="shared" si="26"/>
        <v>0</v>
      </c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</row>
    <row r="58" spans="1:243" ht="33" customHeight="1">
      <c r="A58" s="33" t="s">
        <v>79</v>
      </c>
      <c r="B58" s="29">
        <f t="shared" si="8"/>
        <v>0</v>
      </c>
      <c r="C58" s="29">
        <v>0</v>
      </c>
      <c r="D58" s="29">
        <v>0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f t="shared" si="9"/>
        <v>0</v>
      </c>
      <c r="Q58" s="29">
        <v>0</v>
      </c>
      <c r="R58" s="29">
        <v>0</v>
      </c>
      <c r="S58" s="29">
        <v>0</v>
      </c>
      <c r="T58" s="29">
        <v>0</v>
      </c>
      <c r="U58" s="29">
        <v>0</v>
      </c>
      <c r="V58" s="29">
        <v>0</v>
      </c>
      <c r="W58" s="29">
        <v>0</v>
      </c>
      <c r="X58" s="29">
        <v>0</v>
      </c>
      <c r="Y58" s="29">
        <v>0</v>
      </c>
      <c r="Z58" s="29">
        <v>0</v>
      </c>
      <c r="AA58" s="29">
        <v>0</v>
      </c>
      <c r="AB58" s="29">
        <v>0</v>
      </c>
      <c r="AC58" s="29">
        <v>0</v>
      </c>
      <c r="AD58" s="29">
        <f t="shared" si="20"/>
        <v>0</v>
      </c>
      <c r="AE58" s="29">
        <v>0</v>
      </c>
      <c r="AF58" s="29">
        <v>0</v>
      </c>
      <c r="AG58" s="29">
        <f t="shared" si="10"/>
        <v>0</v>
      </c>
      <c r="AH58" s="29">
        <f t="shared" si="21"/>
        <v>0</v>
      </c>
      <c r="AI58" s="29">
        <f t="shared" si="22"/>
        <v>0</v>
      </c>
      <c r="AJ58" s="29">
        <f t="shared" si="15"/>
        <v>0</v>
      </c>
      <c r="AK58" s="29">
        <v>0</v>
      </c>
      <c r="AL58" s="29">
        <v>0</v>
      </c>
      <c r="AM58" s="6"/>
      <c r="AN58" s="22">
        <v>0</v>
      </c>
      <c r="AO58" s="22">
        <f t="shared" si="23"/>
        <v>0</v>
      </c>
      <c r="AP58" s="22">
        <v>0</v>
      </c>
      <c r="AQ58" s="22">
        <f t="shared" si="24"/>
        <v>0</v>
      </c>
      <c r="AR58" s="22">
        <v>0</v>
      </c>
      <c r="AS58" s="22">
        <f t="shared" si="25"/>
        <v>0</v>
      </c>
      <c r="AT58" s="22">
        <v>0</v>
      </c>
      <c r="AU58" s="22">
        <f t="shared" si="26"/>
        <v>0</v>
      </c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</row>
    <row r="59" spans="1:243" ht="33" customHeight="1">
      <c r="A59" s="32" t="s">
        <v>80</v>
      </c>
      <c r="B59" s="26">
        <f t="shared" si="8"/>
        <v>200191</v>
      </c>
      <c r="C59" s="26">
        <v>162532</v>
      </c>
      <c r="D59" s="26">
        <v>6371</v>
      </c>
      <c r="E59" s="26">
        <v>6371</v>
      </c>
      <c r="F59" s="26">
        <v>0</v>
      </c>
      <c r="G59" s="26">
        <v>0</v>
      </c>
      <c r="H59" s="26">
        <v>2000</v>
      </c>
      <c r="I59" s="26">
        <v>2000</v>
      </c>
      <c r="J59" s="26">
        <v>0</v>
      </c>
      <c r="K59" s="26">
        <v>0</v>
      </c>
      <c r="L59" s="26">
        <v>0</v>
      </c>
      <c r="M59" s="26">
        <v>29288</v>
      </c>
      <c r="N59" s="26">
        <v>0</v>
      </c>
      <c r="O59" s="26">
        <v>0</v>
      </c>
      <c r="P59" s="26">
        <f t="shared" si="9"/>
        <v>180986</v>
      </c>
      <c r="Q59" s="26">
        <v>74658</v>
      </c>
      <c r="R59" s="26">
        <v>106328</v>
      </c>
      <c r="S59" s="26">
        <v>0</v>
      </c>
      <c r="T59" s="26">
        <v>0</v>
      </c>
      <c r="U59" s="26">
        <v>0</v>
      </c>
      <c r="V59" s="26">
        <v>0</v>
      </c>
      <c r="W59" s="26">
        <v>0</v>
      </c>
      <c r="X59" s="26">
        <v>0</v>
      </c>
      <c r="Y59" s="26">
        <v>0</v>
      </c>
      <c r="Z59" s="26">
        <v>0</v>
      </c>
      <c r="AA59" s="26">
        <v>0</v>
      </c>
      <c r="AB59" s="26">
        <v>0</v>
      </c>
      <c r="AC59" s="26">
        <v>0</v>
      </c>
      <c r="AD59" s="26">
        <f t="shared" si="20"/>
        <v>19205</v>
      </c>
      <c r="AE59" s="26">
        <v>0</v>
      </c>
      <c r="AF59" s="26">
        <v>0</v>
      </c>
      <c r="AG59" s="26">
        <f t="shared" si="10"/>
        <v>19205</v>
      </c>
      <c r="AH59" s="26">
        <f t="shared" si="21"/>
        <v>2000</v>
      </c>
      <c r="AI59" s="26">
        <f t="shared" si="22"/>
        <v>0</v>
      </c>
      <c r="AJ59" s="26">
        <f t="shared" si="15"/>
        <v>17205</v>
      </c>
      <c r="AK59" s="26">
        <v>67025</v>
      </c>
      <c r="AL59" s="26">
        <v>9</v>
      </c>
      <c r="AM59" s="6"/>
      <c r="AN59" s="22">
        <v>200191</v>
      </c>
      <c r="AO59" s="22">
        <f t="shared" si="23"/>
        <v>0</v>
      </c>
      <c r="AP59" s="22">
        <v>180986</v>
      </c>
      <c r="AQ59" s="22">
        <f t="shared" si="24"/>
        <v>0</v>
      </c>
      <c r="AR59" s="22">
        <v>19205</v>
      </c>
      <c r="AS59" s="22">
        <f t="shared" si="25"/>
        <v>0</v>
      </c>
      <c r="AT59" s="22">
        <v>17205</v>
      </c>
      <c r="AU59" s="22">
        <f t="shared" si="26"/>
        <v>0</v>
      </c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</row>
    <row r="60" spans="1:243" ht="33" customHeight="1">
      <c r="A60" s="32" t="s">
        <v>81</v>
      </c>
      <c r="B60" s="26">
        <f t="shared" si="8"/>
        <v>0</v>
      </c>
      <c r="C60" s="26">
        <v>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6">
        <f t="shared" si="9"/>
        <v>0</v>
      </c>
      <c r="Q60" s="26">
        <v>0</v>
      </c>
      <c r="R60" s="26">
        <v>0</v>
      </c>
      <c r="S60" s="26">
        <v>0</v>
      </c>
      <c r="T60" s="26">
        <v>0</v>
      </c>
      <c r="U60" s="26">
        <v>0</v>
      </c>
      <c r="V60" s="26">
        <v>0</v>
      </c>
      <c r="W60" s="26">
        <v>0</v>
      </c>
      <c r="X60" s="26">
        <v>0</v>
      </c>
      <c r="Y60" s="26">
        <v>0</v>
      </c>
      <c r="Z60" s="26">
        <v>0</v>
      </c>
      <c r="AA60" s="26">
        <v>0</v>
      </c>
      <c r="AB60" s="26">
        <v>0</v>
      </c>
      <c r="AC60" s="26">
        <v>0</v>
      </c>
      <c r="AD60" s="26">
        <f t="shared" si="20"/>
        <v>0</v>
      </c>
      <c r="AE60" s="26">
        <v>0</v>
      </c>
      <c r="AF60" s="26">
        <v>0</v>
      </c>
      <c r="AG60" s="26">
        <f t="shared" si="10"/>
        <v>0</v>
      </c>
      <c r="AH60" s="26">
        <f t="shared" si="21"/>
        <v>0</v>
      </c>
      <c r="AI60" s="26">
        <f t="shared" si="22"/>
        <v>0</v>
      </c>
      <c r="AJ60" s="26">
        <f t="shared" si="15"/>
        <v>0</v>
      </c>
      <c r="AK60" s="26">
        <v>0</v>
      </c>
      <c r="AL60" s="26">
        <v>0</v>
      </c>
      <c r="AM60" s="6"/>
      <c r="AN60" s="22">
        <v>0</v>
      </c>
      <c r="AO60" s="22">
        <f t="shared" si="23"/>
        <v>0</v>
      </c>
      <c r="AP60" s="22">
        <v>0</v>
      </c>
      <c r="AQ60" s="22">
        <f t="shared" si="24"/>
        <v>0</v>
      </c>
      <c r="AR60" s="22">
        <v>0</v>
      </c>
      <c r="AS60" s="22">
        <f t="shared" si="25"/>
        <v>0</v>
      </c>
      <c r="AT60" s="22">
        <v>0</v>
      </c>
      <c r="AU60" s="22">
        <f t="shared" si="26"/>
        <v>0</v>
      </c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</row>
    <row r="61" spans="1:243" ht="33" customHeight="1">
      <c r="A61" s="32" t="s">
        <v>82</v>
      </c>
      <c r="B61" s="26">
        <f t="shared" si="8"/>
        <v>0</v>
      </c>
      <c r="C61" s="26">
        <v>0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6">
        <v>0</v>
      </c>
      <c r="P61" s="26">
        <f t="shared" si="9"/>
        <v>0</v>
      </c>
      <c r="Q61" s="26">
        <v>0</v>
      </c>
      <c r="R61" s="26">
        <v>0</v>
      </c>
      <c r="S61" s="26">
        <v>0</v>
      </c>
      <c r="T61" s="26">
        <v>0</v>
      </c>
      <c r="U61" s="26">
        <v>0</v>
      </c>
      <c r="V61" s="26">
        <v>0</v>
      </c>
      <c r="W61" s="26">
        <v>0</v>
      </c>
      <c r="X61" s="26">
        <v>0</v>
      </c>
      <c r="Y61" s="26">
        <v>0</v>
      </c>
      <c r="Z61" s="26">
        <v>0</v>
      </c>
      <c r="AA61" s="26">
        <v>0</v>
      </c>
      <c r="AB61" s="26">
        <v>0</v>
      </c>
      <c r="AC61" s="26">
        <v>0</v>
      </c>
      <c r="AD61" s="26">
        <f t="shared" si="20"/>
        <v>0</v>
      </c>
      <c r="AE61" s="26">
        <v>0</v>
      </c>
      <c r="AF61" s="26">
        <v>0</v>
      </c>
      <c r="AG61" s="26">
        <f t="shared" si="10"/>
        <v>0</v>
      </c>
      <c r="AH61" s="26">
        <f t="shared" si="21"/>
        <v>0</v>
      </c>
      <c r="AI61" s="26">
        <f t="shared" si="22"/>
        <v>0</v>
      </c>
      <c r="AJ61" s="26">
        <f t="shared" si="15"/>
        <v>0</v>
      </c>
      <c r="AK61" s="26">
        <v>0</v>
      </c>
      <c r="AL61" s="26">
        <v>0</v>
      </c>
      <c r="AM61" s="6"/>
      <c r="AN61" s="22">
        <v>0</v>
      </c>
      <c r="AO61" s="22">
        <f t="shared" si="23"/>
        <v>0</v>
      </c>
      <c r="AP61" s="22">
        <v>0</v>
      </c>
      <c r="AQ61" s="22">
        <f t="shared" si="24"/>
        <v>0</v>
      </c>
      <c r="AR61" s="22">
        <v>0</v>
      </c>
      <c r="AS61" s="22">
        <f t="shared" si="25"/>
        <v>0</v>
      </c>
      <c r="AT61" s="22">
        <v>0</v>
      </c>
      <c r="AU61" s="22">
        <f t="shared" si="26"/>
        <v>0</v>
      </c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</row>
    <row r="62" spans="1:243" ht="33" customHeight="1">
      <c r="A62" s="32" t="s">
        <v>83</v>
      </c>
      <c r="B62" s="26">
        <f t="shared" si="8"/>
        <v>123090</v>
      </c>
      <c r="C62" s="26">
        <v>91211</v>
      </c>
      <c r="D62" s="26">
        <v>0</v>
      </c>
      <c r="E62" s="26">
        <v>0</v>
      </c>
      <c r="F62" s="26">
        <v>0</v>
      </c>
      <c r="G62" s="26">
        <v>0</v>
      </c>
      <c r="H62" s="26">
        <v>25913</v>
      </c>
      <c r="I62" s="26">
        <v>19000</v>
      </c>
      <c r="J62" s="26">
        <v>6913</v>
      </c>
      <c r="K62" s="26">
        <v>0</v>
      </c>
      <c r="L62" s="26">
        <v>0</v>
      </c>
      <c r="M62" s="26">
        <v>5457</v>
      </c>
      <c r="N62" s="26">
        <v>0</v>
      </c>
      <c r="O62" s="26">
        <v>509</v>
      </c>
      <c r="P62" s="26">
        <f t="shared" si="9"/>
        <v>111096</v>
      </c>
      <c r="Q62" s="26">
        <v>65204</v>
      </c>
      <c r="R62" s="26">
        <v>45892</v>
      </c>
      <c r="S62" s="26">
        <v>0</v>
      </c>
      <c r="T62" s="26">
        <v>0</v>
      </c>
      <c r="U62" s="26">
        <v>0</v>
      </c>
      <c r="V62" s="26">
        <v>0</v>
      </c>
      <c r="W62" s="26">
        <v>0</v>
      </c>
      <c r="X62" s="26">
        <v>0</v>
      </c>
      <c r="Y62" s="26">
        <v>0</v>
      </c>
      <c r="Z62" s="26">
        <v>0</v>
      </c>
      <c r="AA62" s="26">
        <v>0</v>
      </c>
      <c r="AB62" s="26">
        <v>0</v>
      </c>
      <c r="AC62" s="26">
        <v>0</v>
      </c>
      <c r="AD62" s="26">
        <f t="shared" si="20"/>
        <v>11994</v>
      </c>
      <c r="AE62" s="26">
        <v>0</v>
      </c>
      <c r="AF62" s="26">
        <v>0</v>
      </c>
      <c r="AG62" s="26">
        <f t="shared" si="10"/>
        <v>11994</v>
      </c>
      <c r="AH62" s="26">
        <f t="shared" si="21"/>
        <v>25913</v>
      </c>
      <c r="AI62" s="26">
        <f t="shared" si="22"/>
        <v>0</v>
      </c>
      <c r="AJ62" s="26">
        <f t="shared" si="15"/>
        <v>-13919</v>
      </c>
      <c r="AK62" s="26">
        <v>52718</v>
      </c>
      <c r="AL62" s="26">
        <v>7</v>
      </c>
      <c r="AM62" s="6"/>
      <c r="AN62" s="22">
        <v>123090</v>
      </c>
      <c r="AO62" s="22">
        <f t="shared" si="23"/>
        <v>0</v>
      </c>
      <c r="AP62" s="22">
        <v>111096</v>
      </c>
      <c r="AQ62" s="22">
        <f t="shared" si="24"/>
        <v>0</v>
      </c>
      <c r="AR62" s="22">
        <v>11994</v>
      </c>
      <c r="AS62" s="22">
        <f t="shared" si="25"/>
        <v>0</v>
      </c>
      <c r="AT62" s="22">
        <v>-13919</v>
      </c>
      <c r="AU62" s="22">
        <f t="shared" si="26"/>
        <v>0</v>
      </c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</row>
    <row r="63" spans="1:243" ht="33" customHeight="1">
      <c r="A63" s="33" t="s">
        <v>84</v>
      </c>
      <c r="B63" s="29">
        <f t="shared" si="8"/>
        <v>0</v>
      </c>
      <c r="C63" s="29">
        <v>0</v>
      </c>
      <c r="D63" s="29">
        <v>0</v>
      </c>
      <c r="E63" s="29">
        <v>0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f t="shared" si="9"/>
        <v>0</v>
      </c>
      <c r="Q63" s="29">
        <v>0</v>
      </c>
      <c r="R63" s="29">
        <v>0</v>
      </c>
      <c r="S63" s="29">
        <v>0</v>
      </c>
      <c r="T63" s="29">
        <v>0</v>
      </c>
      <c r="U63" s="29">
        <v>0</v>
      </c>
      <c r="V63" s="29">
        <v>0</v>
      </c>
      <c r="W63" s="29">
        <v>0</v>
      </c>
      <c r="X63" s="29">
        <v>0</v>
      </c>
      <c r="Y63" s="29">
        <v>0</v>
      </c>
      <c r="Z63" s="29">
        <v>0</v>
      </c>
      <c r="AA63" s="29">
        <v>0</v>
      </c>
      <c r="AB63" s="29">
        <v>0</v>
      </c>
      <c r="AC63" s="29">
        <v>0</v>
      </c>
      <c r="AD63" s="29">
        <f t="shared" si="20"/>
        <v>0</v>
      </c>
      <c r="AE63" s="29">
        <v>0</v>
      </c>
      <c r="AF63" s="29">
        <v>0</v>
      </c>
      <c r="AG63" s="29">
        <f t="shared" si="10"/>
        <v>0</v>
      </c>
      <c r="AH63" s="29">
        <f t="shared" si="21"/>
        <v>0</v>
      </c>
      <c r="AI63" s="29">
        <f t="shared" si="22"/>
        <v>0</v>
      </c>
      <c r="AJ63" s="29">
        <f t="shared" si="15"/>
        <v>0</v>
      </c>
      <c r="AK63" s="29">
        <v>0</v>
      </c>
      <c r="AL63" s="29">
        <v>0</v>
      </c>
      <c r="AM63" s="6"/>
      <c r="AN63" s="22">
        <v>0</v>
      </c>
      <c r="AO63" s="22">
        <f t="shared" si="23"/>
        <v>0</v>
      </c>
      <c r="AP63" s="22">
        <v>0</v>
      </c>
      <c r="AQ63" s="22">
        <f t="shared" si="24"/>
        <v>0</v>
      </c>
      <c r="AR63" s="22">
        <v>0</v>
      </c>
      <c r="AS63" s="22">
        <f t="shared" si="25"/>
        <v>0</v>
      </c>
      <c r="AT63" s="22">
        <v>0</v>
      </c>
      <c r="AU63" s="22">
        <f t="shared" si="26"/>
        <v>0</v>
      </c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</row>
    <row r="64" spans="1:243" ht="33" customHeight="1">
      <c r="A64" s="32" t="s">
        <v>85</v>
      </c>
      <c r="B64" s="26">
        <f t="shared" si="8"/>
        <v>0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26">
        <f t="shared" si="9"/>
        <v>0</v>
      </c>
      <c r="Q64" s="26">
        <v>0</v>
      </c>
      <c r="R64" s="26">
        <v>0</v>
      </c>
      <c r="S64" s="26">
        <v>0</v>
      </c>
      <c r="T64" s="26">
        <v>0</v>
      </c>
      <c r="U64" s="26">
        <v>0</v>
      </c>
      <c r="V64" s="26">
        <v>0</v>
      </c>
      <c r="W64" s="26">
        <v>0</v>
      </c>
      <c r="X64" s="26">
        <v>0</v>
      </c>
      <c r="Y64" s="26">
        <v>0</v>
      </c>
      <c r="Z64" s="26">
        <v>0</v>
      </c>
      <c r="AA64" s="26">
        <v>0</v>
      </c>
      <c r="AB64" s="26">
        <v>0</v>
      </c>
      <c r="AC64" s="26">
        <v>0</v>
      </c>
      <c r="AD64" s="26">
        <f t="shared" si="20"/>
        <v>0</v>
      </c>
      <c r="AE64" s="26">
        <v>0</v>
      </c>
      <c r="AF64" s="26">
        <v>0</v>
      </c>
      <c r="AG64" s="26">
        <f t="shared" si="10"/>
        <v>0</v>
      </c>
      <c r="AH64" s="26">
        <f t="shared" si="21"/>
        <v>0</v>
      </c>
      <c r="AI64" s="26">
        <f t="shared" si="22"/>
        <v>0</v>
      </c>
      <c r="AJ64" s="26">
        <f t="shared" si="15"/>
        <v>0</v>
      </c>
      <c r="AK64" s="26">
        <v>0</v>
      </c>
      <c r="AL64" s="26">
        <v>0</v>
      </c>
      <c r="AM64" s="6"/>
      <c r="AN64" s="22">
        <v>0</v>
      </c>
      <c r="AO64" s="22">
        <f t="shared" si="23"/>
        <v>0</v>
      </c>
      <c r="AP64" s="22">
        <v>0</v>
      </c>
      <c r="AQ64" s="22">
        <f t="shared" si="24"/>
        <v>0</v>
      </c>
      <c r="AR64" s="22">
        <v>0</v>
      </c>
      <c r="AS64" s="22">
        <f t="shared" si="25"/>
        <v>0</v>
      </c>
      <c r="AT64" s="22">
        <v>0</v>
      </c>
      <c r="AU64" s="22">
        <f t="shared" si="26"/>
        <v>0</v>
      </c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</row>
    <row r="65" spans="1:243" ht="33" customHeight="1" thickBot="1">
      <c r="A65" s="32" t="s">
        <v>102</v>
      </c>
      <c r="B65" s="26">
        <f t="shared" si="8"/>
        <v>97566</v>
      </c>
      <c r="C65" s="26">
        <v>64371</v>
      </c>
      <c r="D65" s="26">
        <v>6536</v>
      </c>
      <c r="E65" s="26">
        <v>6536</v>
      </c>
      <c r="F65" s="26">
        <v>0</v>
      </c>
      <c r="G65" s="26">
        <v>0</v>
      </c>
      <c r="H65" s="26">
        <v>24200</v>
      </c>
      <c r="I65" s="26">
        <v>24200</v>
      </c>
      <c r="J65" s="26">
        <v>0</v>
      </c>
      <c r="K65" s="26">
        <v>0</v>
      </c>
      <c r="L65" s="26">
        <v>0</v>
      </c>
      <c r="M65" s="26">
        <v>123</v>
      </c>
      <c r="N65" s="26">
        <v>0</v>
      </c>
      <c r="O65" s="26">
        <v>2336</v>
      </c>
      <c r="P65" s="26">
        <f t="shared" si="9"/>
        <v>97470</v>
      </c>
      <c r="Q65" s="26">
        <v>59790</v>
      </c>
      <c r="R65" s="26">
        <v>37668</v>
      </c>
      <c r="S65" s="26">
        <v>12</v>
      </c>
      <c r="T65" s="26">
        <v>0</v>
      </c>
      <c r="U65" s="26">
        <v>0</v>
      </c>
      <c r="V65" s="26">
        <v>0</v>
      </c>
      <c r="W65" s="26">
        <v>0</v>
      </c>
      <c r="X65" s="26">
        <v>0</v>
      </c>
      <c r="Y65" s="26">
        <v>0</v>
      </c>
      <c r="Z65" s="26">
        <v>0</v>
      </c>
      <c r="AA65" s="26">
        <v>0</v>
      </c>
      <c r="AB65" s="26">
        <v>0</v>
      </c>
      <c r="AC65" s="26">
        <v>0</v>
      </c>
      <c r="AD65" s="26">
        <f t="shared" si="20"/>
        <v>96</v>
      </c>
      <c r="AE65" s="26">
        <v>0</v>
      </c>
      <c r="AF65" s="26">
        <v>0</v>
      </c>
      <c r="AG65" s="26">
        <f t="shared" si="10"/>
        <v>96</v>
      </c>
      <c r="AH65" s="26">
        <f t="shared" si="21"/>
        <v>24200</v>
      </c>
      <c r="AI65" s="26">
        <f t="shared" si="22"/>
        <v>0</v>
      </c>
      <c r="AJ65" s="26">
        <f t="shared" si="15"/>
        <v>-24104</v>
      </c>
      <c r="AK65" s="26">
        <v>14568</v>
      </c>
      <c r="AL65" s="26">
        <v>4</v>
      </c>
      <c r="AM65" s="6"/>
      <c r="AN65" s="22">
        <v>97566</v>
      </c>
      <c r="AO65" s="22">
        <f t="shared" si="23"/>
        <v>0</v>
      </c>
      <c r="AP65" s="22">
        <v>97470</v>
      </c>
      <c r="AQ65" s="22">
        <f t="shared" si="24"/>
        <v>0</v>
      </c>
      <c r="AR65" s="22">
        <v>96</v>
      </c>
      <c r="AS65" s="22">
        <f t="shared" si="25"/>
        <v>0</v>
      </c>
      <c r="AT65" s="22">
        <v>-24104</v>
      </c>
      <c r="AU65" s="22">
        <f t="shared" si="26"/>
        <v>0</v>
      </c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</row>
    <row r="66" spans="1:243" ht="33" customHeight="1" thickBot="1" thickTop="1">
      <c r="A66" s="24" t="s">
        <v>86</v>
      </c>
      <c r="B66" s="27">
        <f aca="true" t="shared" si="27" ref="B66:AL66">SUM(B19:B65)</f>
        <v>1740046</v>
      </c>
      <c r="C66" s="27">
        <f t="shared" si="27"/>
        <v>1339698</v>
      </c>
      <c r="D66" s="27">
        <f t="shared" si="27"/>
        <v>30416</v>
      </c>
      <c r="E66" s="27">
        <f t="shared" si="27"/>
        <v>30416</v>
      </c>
      <c r="F66" s="27">
        <f t="shared" si="27"/>
        <v>0</v>
      </c>
      <c r="G66" s="27">
        <f t="shared" si="27"/>
        <v>0</v>
      </c>
      <c r="H66" s="27">
        <f t="shared" si="27"/>
        <v>221785</v>
      </c>
      <c r="I66" s="27">
        <f t="shared" si="27"/>
        <v>189221</v>
      </c>
      <c r="J66" s="27">
        <f>SUM(J19:J65)</f>
        <v>32564</v>
      </c>
      <c r="K66" s="27">
        <f t="shared" si="27"/>
        <v>0</v>
      </c>
      <c r="L66" s="27">
        <f t="shared" si="27"/>
        <v>0</v>
      </c>
      <c r="M66" s="27">
        <f t="shared" si="27"/>
        <v>62526</v>
      </c>
      <c r="N66" s="27">
        <f t="shared" si="27"/>
        <v>52100</v>
      </c>
      <c r="O66" s="27">
        <f t="shared" si="27"/>
        <v>33521</v>
      </c>
      <c r="P66" s="27">
        <f t="shared" si="27"/>
        <v>1665195</v>
      </c>
      <c r="Q66" s="27">
        <f t="shared" si="27"/>
        <v>760277</v>
      </c>
      <c r="R66" s="27">
        <f t="shared" si="27"/>
        <v>797819</v>
      </c>
      <c r="S66" s="27">
        <f t="shared" si="27"/>
        <v>44833</v>
      </c>
      <c r="T66" s="27">
        <f t="shared" si="27"/>
        <v>0</v>
      </c>
      <c r="U66" s="27">
        <f t="shared" si="27"/>
        <v>0</v>
      </c>
      <c r="V66" s="27">
        <f t="shared" si="27"/>
        <v>0</v>
      </c>
      <c r="W66" s="27">
        <f t="shared" si="27"/>
        <v>0</v>
      </c>
      <c r="X66" s="27">
        <f t="shared" si="27"/>
        <v>86</v>
      </c>
      <c r="Y66" s="27">
        <f t="shared" si="27"/>
        <v>62180</v>
      </c>
      <c r="Z66" s="27">
        <f t="shared" si="27"/>
        <v>62180</v>
      </c>
      <c r="AA66" s="27">
        <f t="shared" si="27"/>
        <v>0</v>
      </c>
      <c r="AB66" s="27">
        <f t="shared" si="27"/>
        <v>0</v>
      </c>
      <c r="AC66" s="27">
        <f t="shared" si="27"/>
        <v>0</v>
      </c>
      <c r="AD66" s="27">
        <f t="shared" si="27"/>
        <v>74851</v>
      </c>
      <c r="AE66" s="27">
        <v>9500</v>
      </c>
      <c r="AF66" s="27">
        <v>0</v>
      </c>
      <c r="AG66" s="27">
        <f t="shared" si="27"/>
        <v>65351</v>
      </c>
      <c r="AH66" s="27">
        <f t="shared" si="27"/>
        <v>221785</v>
      </c>
      <c r="AI66" s="27">
        <f t="shared" si="27"/>
        <v>0</v>
      </c>
      <c r="AJ66" s="27">
        <f t="shared" si="27"/>
        <v>-156434</v>
      </c>
      <c r="AK66" s="27">
        <f t="shared" si="27"/>
        <v>565102</v>
      </c>
      <c r="AL66" s="27">
        <f t="shared" si="27"/>
        <v>77</v>
      </c>
      <c r="AM66" s="6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</row>
    <row r="67" spans="1:243" ht="33" customHeight="1" thickTop="1">
      <c r="A67" s="34" t="s">
        <v>87</v>
      </c>
      <c r="B67" s="30">
        <f aca="true" t="shared" si="28" ref="B67:AL67">SUM(B66,B18)</f>
        <v>2030816</v>
      </c>
      <c r="C67" s="30">
        <f t="shared" si="28"/>
        <v>1573102</v>
      </c>
      <c r="D67" s="30">
        <f t="shared" si="28"/>
        <v>48820</v>
      </c>
      <c r="E67" s="30">
        <f t="shared" si="28"/>
        <v>48820</v>
      </c>
      <c r="F67" s="30">
        <f t="shared" si="28"/>
        <v>0</v>
      </c>
      <c r="G67" s="30">
        <f t="shared" si="28"/>
        <v>0</v>
      </c>
      <c r="H67" s="30">
        <f t="shared" si="28"/>
        <v>235571</v>
      </c>
      <c r="I67" s="30">
        <f t="shared" si="28"/>
        <v>203007</v>
      </c>
      <c r="J67" s="30">
        <f t="shared" si="28"/>
        <v>32564</v>
      </c>
      <c r="K67" s="30">
        <f t="shared" si="28"/>
        <v>0</v>
      </c>
      <c r="L67" s="30">
        <f t="shared" si="28"/>
        <v>5500</v>
      </c>
      <c r="M67" s="30">
        <f t="shared" si="28"/>
        <v>71763</v>
      </c>
      <c r="N67" s="30">
        <f t="shared" si="28"/>
        <v>61100</v>
      </c>
      <c r="O67" s="30">
        <f t="shared" si="28"/>
        <v>34960</v>
      </c>
      <c r="P67" s="30">
        <f t="shared" si="28"/>
        <v>1942066</v>
      </c>
      <c r="Q67" s="30">
        <f t="shared" si="28"/>
        <v>907306</v>
      </c>
      <c r="R67" s="30">
        <f t="shared" si="28"/>
        <v>915438</v>
      </c>
      <c r="S67" s="30">
        <f t="shared" si="28"/>
        <v>53863</v>
      </c>
      <c r="T67" s="30">
        <f t="shared" si="28"/>
        <v>0</v>
      </c>
      <c r="U67" s="30">
        <f t="shared" si="28"/>
        <v>0</v>
      </c>
      <c r="V67" s="30">
        <f t="shared" si="28"/>
        <v>0</v>
      </c>
      <c r="W67" s="30">
        <f t="shared" si="28"/>
        <v>0</v>
      </c>
      <c r="X67" s="30">
        <f t="shared" si="28"/>
        <v>131</v>
      </c>
      <c r="Y67" s="30">
        <f t="shared" si="28"/>
        <v>65328</v>
      </c>
      <c r="Z67" s="30">
        <f t="shared" si="28"/>
        <v>65328</v>
      </c>
      <c r="AA67" s="30">
        <f t="shared" si="28"/>
        <v>0</v>
      </c>
      <c r="AB67" s="30">
        <f t="shared" si="28"/>
        <v>0</v>
      </c>
      <c r="AC67" s="30">
        <f t="shared" si="28"/>
        <v>0</v>
      </c>
      <c r="AD67" s="30">
        <f t="shared" si="28"/>
        <v>88750</v>
      </c>
      <c r="AE67" s="30">
        <f t="shared" si="28"/>
        <v>9500</v>
      </c>
      <c r="AF67" s="30">
        <f t="shared" si="28"/>
        <v>0</v>
      </c>
      <c r="AG67" s="30">
        <f t="shared" si="28"/>
        <v>79250</v>
      </c>
      <c r="AH67" s="30">
        <f t="shared" si="28"/>
        <v>235571</v>
      </c>
      <c r="AI67" s="30">
        <f t="shared" si="28"/>
        <v>0</v>
      </c>
      <c r="AJ67" s="30">
        <f t="shared" si="28"/>
        <v>-156321</v>
      </c>
      <c r="AK67" s="30">
        <f t="shared" si="28"/>
        <v>685119</v>
      </c>
      <c r="AL67" s="30">
        <f t="shared" si="28"/>
        <v>89</v>
      </c>
      <c r="AM67" s="6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</row>
    <row r="68" spans="1:38" s="49" customFormat="1" ht="26.25" customHeight="1" hidden="1">
      <c r="A68" s="48" t="s">
        <v>118</v>
      </c>
      <c r="B68" s="48"/>
      <c r="C68" s="48">
        <v>53</v>
      </c>
      <c r="D68" s="48">
        <v>53</v>
      </c>
      <c r="E68" s="48">
        <v>53</v>
      </c>
      <c r="F68" s="48">
        <v>53</v>
      </c>
      <c r="G68" s="48">
        <v>53</v>
      </c>
      <c r="H68" s="48">
        <v>53</v>
      </c>
      <c r="I68" s="48">
        <v>53</v>
      </c>
      <c r="J68" s="48">
        <v>53</v>
      </c>
      <c r="K68" s="48">
        <v>53</v>
      </c>
      <c r="L68" s="48">
        <v>53</v>
      </c>
      <c r="M68" s="48">
        <v>53</v>
      </c>
      <c r="N68" s="48">
        <v>53</v>
      </c>
      <c r="O68" s="48">
        <v>53</v>
      </c>
      <c r="P68" s="48"/>
      <c r="Q68" s="48">
        <v>53</v>
      </c>
      <c r="R68" s="48">
        <v>53</v>
      </c>
      <c r="S68" s="48">
        <v>53</v>
      </c>
      <c r="T68" s="48">
        <v>53</v>
      </c>
      <c r="U68" s="48">
        <v>53</v>
      </c>
      <c r="V68" s="48">
        <v>53</v>
      </c>
      <c r="W68" s="48">
        <v>53</v>
      </c>
      <c r="X68" s="48">
        <v>53</v>
      </c>
      <c r="Y68" s="48">
        <v>53</v>
      </c>
      <c r="Z68" s="48">
        <v>53</v>
      </c>
      <c r="AA68" s="48">
        <v>53</v>
      </c>
      <c r="AB68" s="48">
        <v>53</v>
      </c>
      <c r="AC68" s="48">
        <v>53</v>
      </c>
      <c r="AD68" s="48"/>
      <c r="AE68" s="48">
        <v>53</v>
      </c>
      <c r="AF68" s="48">
        <v>53</v>
      </c>
      <c r="AG68" s="48"/>
      <c r="AH68" s="48"/>
      <c r="AI68" s="48"/>
      <c r="AJ68" s="48"/>
      <c r="AK68" s="48">
        <v>53</v>
      </c>
      <c r="AL68" s="48">
        <v>53</v>
      </c>
    </row>
    <row r="69" spans="1:38" s="49" customFormat="1" ht="26.25" customHeight="1" hidden="1">
      <c r="A69" s="49" t="s">
        <v>119</v>
      </c>
      <c r="C69" s="49">
        <v>1</v>
      </c>
      <c r="D69" s="49">
        <v>1</v>
      </c>
      <c r="E69" s="49">
        <v>1</v>
      </c>
      <c r="F69" s="49">
        <v>1</v>
      </c>
      <c r="G69" s="49">
        <v>1</v>
      </c>
      <c r="H69" s="49">
        <v>1</v>
      </c>
      <c r="I69" s="49">
        <v>1</v>
      </c>
      <c r="J69" s="49">
        <v>1</v>
      </c>
      <c r="K69" s="49">
        <v>1</v>
      </c>
      <c r="L69" s="49">
        <v>1</v>
      </c>
      <c r="M69" s="49">
        <v>1</v>
      </c>
      <c r="N69" s="49">
        <v>1</v>
      </c>
      <c r="O69" s="49">
        <v>1</v>
      </c>
      <c r="Q69" s="49">
        <v>1</v>
      </c>
      <c r="R69" s="49">
        <v>1</v>
      </c>
      <c r="S69" s="49">
        <v>1</v>
      </c>
      <c r="T69" s="49">
        <v>1</v>
      </c>
      <c r="U69" s="49">
        <v>1</v>
      </c>
      <c r="V69" s="49">
        <v>1</v>
      </c>
      <c r="W69" s="49">
        <v>1</v>
      </c>
      <c r="X69" s="49">
        <v>1</v>
      </c>
      <c r="Y69" s="49">
        <v>1</v>
      </c>
      <c r="Z69" s="49">
        <v>1</v>
      </c>
      <c r="AA69" s="49">
        <v>1</v>
      </c>
      <c r="AB69" s="49">
        <v>1</v>
      </c>
      <c r="AC69" s="49">
        <v>1</v>
      </c>
      <c r="AE69" s="49">
        <v>1</v>
      </c>
      <c r="AF69" s="49">
        <v>1</v>
      </c>
      <c r="AK69" s="49">
        <v>1</v>
      </c>
      <c r="AL69" s="49">
        <v>1</v>
      </c>
    </row>
    <row r="70" spans="1:38" s="49" customFormat="1" ht="26.25" customHeight="1" hidden="1">
      <c r="A70" s="49" t="s">
        <v>120</v>
      </c>
      <c r="C70" s="49">
        <v>1</v>
      </c>
      <c r="D70" s="49">
        <v>2</v>
      </c>
      <c r="E70" s="49">
        <v>3</v>
      </c>
      <c r="F70" s="49">
        <v>4</v>
      </c>
      <c r="G70" s="49">
        <v>5</v>
      </c>
      <c r="H70" s="49">
        <v>6</v>
      </c>
      <c r="I70" s="49">
        <v>7</v>
      </c>
      <c r="J70" s="49">
        <v>8</v>
      </c>
      <c r="K70" s="49">
        <v>9</v>
      </c>
      <c r="L70" s="49">
        <v>10</v>
      </c>
      <c r="M70" s="49">
        <v>11</v>
      </c>
      <c r="N70" s="49">
        <v>12</v>
      </c>
      <c r="O70" s="49">
        <v>13</v>
      </c>
      <c r="Q70" s="49">
        <v>15</v>
      </c>
      <c r="R70" s="49">
        <v>16</v>
      </c>
      <c r="S70" s="49">
        <v>17</v>
      </c>
      <c r="T70" s="49">
        <v>18</v>
      </c>
      <c r="U70" s="49">
        <v>19</v>
      </c>
      <c r="V70" s="49">
        <v>20</v>
      </c>
      <c r="W70" s="49">
        <v>21</v>
      </c>
      <c r="X70" s="49">
        <v>22</v>
      </c>
      <c r="Y70" s="49">
        <v>23</v>
      </c>
      <c r="Z70" s="49">
        <v>24</v>
      </c>
      <c r="AA70" s="49">
        <v>25</v>
      </c>
      <c r="AB70" s="49">
        <v>26</v>
      </c>
      <c r="AC70" s="49">
        <v>27</v>
      </c>
      <c r="AE70" s="49">
        <v>29</v>
      </c>
      <c r="AF70" s="49">
        <v>30</v>
      </c>
      <c r="AK70" s="49">
        <v>40</v>
      </c>
      <c r="AL70" s="49">
        <v>44</v>
      </c>
    </row>
  </sheetData>
  <mergeCells count="1">
    <mergeCell ref="AD1:AJ1"/>
  </mergeCells>
  <printOptions/>
  <pageMargins left="0.7480314960629921" right="0.7480314960629921" top="0.7874015748031497" bottom="0.3937007874015748" header="0.5905511811023623" footer="0.31496062992125984"/>
  <pageSetup firstPageNumber="266" useFirstPageNumber="1" fitToHeight="10" horizontalDpi="600" verticalDpi="600" orientation="portrait" paperSize="9" scale="35" r:id="rId1"/>
  <headerFooter alignWithMargins="0">
    <oddHeader>&amp;L&amp;24　　第３８表　国民健康保険事業会計（直診勘定）決算の状況</oddHeader>
    <oddFooter>&amp;C&amp;28&amp;P</oddFooter>
  </headerFooter>
  <colBreaks count="3" manualBreakCount="3">
    <brk id="11" max="65535" man="1"/>
    <brk id="21" max="65535" man="1"/>
    <brk id="29" max="9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F-Admin</cp:lastModifiedBy>
  <cp:lastPrinted>2009-03-10T02:36:23Z</cp:lastPrinted>
  <dcterms:modified xsi:type="dcterms:W3CDTF">2009-05-01T00:01:50Z</dcterms:modified>
  <cp:category/>
  <cp:version/>
  <cp:contentType/>
  <cp:contentStatus/>
</cp:coreProperties>
</file>