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30" tabRatio="676" activeTab="0"/>
  </bookViews>
  <sheets>
    <sheet name="第３６表財産区決算（最初のページのみ印刷）" sheetId="1" r:id="rId1"/>
    <sheet name="第３６表財産区決算 (次ページ以降印刷)" sheetId="2" r:id="rId2"/>
  </sheets>
  <definedNames>
    <definedName name="_xlnm.Print_Area" localSheetId="1">'第３６表財産区決算 (次ページ以降印刷)'!$A$1:$Q$67</definedName>
    <definedName name="_xlnm.Print_Area" localSheetId="0">'第３６表財産区決算（最初のページのみ印刷）'!$A$1:$K$67</definedName>
    <definedName name="_xlnm.Print_Titles" localSheetId="1">'第３６表財産区決算 (次ページ以降印刷)'!$A:$A</definedName>
    <definedName name="_xlnm.Print_Titles" localSheetId="0">'第３６表財産区決算（最初のページのみ印刷）'!$A:$A</definedName>
  </definedNames>
  <calcPr fullCalcOnLoad="1"/>
</workbook>
</file>

<file path=xl/sharedStrings.xml><?xml version="1.0" encoding="utf-8"?>
<sst xmlns="http://schemas.openxmlformats.org/spreadsheetml/2006/main" count="195" uniqueCount="108">
  <si>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</si>
  <si>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</si>
  <si>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</si>
  <si>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</si>
  <si>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</si>
  <si>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</si>
  <si>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</si>
  <si>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</si>
  <si>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</si>
  <si>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</si>
  <si>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</si>
  <si>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</si>
  <si>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</si>
  <si>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</si>
  <si>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</si>
  <si>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</si>
  <si>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</si>
  <si>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</si>
  <si>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</si>
  <si>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</si>
  <si>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((a)-(b))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</si>
  <si>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</si>
  <si>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</si>
  <si>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</si>
  <si>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</si>
  <si>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</si>
  <si>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</si>
  <si>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</si>
  <si>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</si>
  <si>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</si>
  <si>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</si>
  <si>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</si>
  <si>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</si>
  <si>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</si>
  <si>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</si>
  <si>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</si>
  <si>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</si>
  <si>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</si>
  <si>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</si>
  <si>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</si>
  <si>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</si>
  <si>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</si>
  <si>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</si>
  <si>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</si>
  <si>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</si>
  <si>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</si>
  <si>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</si>
  <si>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</si>
  <si>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</si>
  <si>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</si>
  <si>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</si>
  <si>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</si>
  <si>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</si>
  <si>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</si>
  <si>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</si>
  <si>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</si>
  <si>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</si>
  <si>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</si>
  <si>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</si>
  <si>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</si>
  <si>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</si>
  <si>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</si>
  <si>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</si>
  <si>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</si>
  <si>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</si>
  <si>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</si>
  <si>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</si>
  <si>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</si>
  <si>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</si>
  <si>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</si>
  <si>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</si>
  <si>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</si>
  <si>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</si>
  <si>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</si>
  <si>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</si>
  <si>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</si>
  <si>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</si>
  <si>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</si>
  <si>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</si>
  <si>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</si>
  <si>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</si>
  <si>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</si>
  <si>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越すべき財源</t>
  </si>
  <si>
    <t>財産区数</t>
  </si>
  <si>
    <t>翌年度に繰り</t>
  </si>
  <si>
    <t>３市町村財政へ</t>
  </si>
  <si>
    <t>４住民等への</t>
  </si>
  <si>
    <t>田村市</t>
  </si>
  <si>
    <t>飯舘村</t>
  </si>
  <si>
    <t>市計</t>
  </si>
  <si>
    <t>うち決算統計の対象となったもの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</si>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</sst>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6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2" xfId="0" applyFont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2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0" xfId="0" applyFont="1" applyAlignment="1">
      <alignment/>
    </xf>
    <xf numFmtId="3" fontId="6" fillId="0" borderId="2" xfId="0" applyFont="1" applyAlignment="1">
      <alignment/>
    </xf>
    <xf numFmtId="3" fontId="9" fillId="0" borderId="3" xfId="0" applyNumberFormat="1" applyFont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4" fillId="0" borderId="5" xfId="0" applyFont="1" applyBorder="1" applyAlignment="1">
      <alignment horizontal="center" vertical="center" wrapText="1"/>
    </xf>
    <xf numFmtId="3" fontId="4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9" fillId="0" borderId="2" xfId="0" applyFont="1" applyAlignment="1">
      <alignment horizontal="center" vertical="center" wrapText="1"/>
    </xf>
    <xf numFmtId="3" fontId="9" fillId="0" borderId="3" xfId="0" applyNumberFormat="1" applyFont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2" xfId="0" applyNumberFormat="1" applyFont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5" xfId="0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0" xfId="0" applyFont="1" applyBorder="1" applyAlignment="1">
      <alignment horizontal="center" vertical="center" wrapText="1"/>
    </xf>
    <xf numFmtId="3" fontId="9" fillId="0" borderId="2" xfId="0" applyFont="1" applyAlignment="1">
      <alignment/>
    </xf>
    <xf numFmtId="3" fontId="9" fillId="0" borderId="0" xfId="0" applyFont="1" applyAlignment="1">
      <alignment/>
    </xf>
    <xf numFmtId="3" fontId="9" fillId="0" borderId="2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horizontal="center" vertical="center" shrinkToFi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76" fontId="6" fillId="0" borderId="3" xfId="0" applyNumberFormat="1" applyFont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" xfId="0" applyNumberFormat="1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3" fontId="9" fillId="0" borderId="3" xfId="0" applyNumberFormat="1" applyFont="1" applyAlignment="1">
      <alignment horizontal="center" wrapText="1"/>
    </xf>
    <xf numFmtId="3" fontId="9" fillId="0" borderId="2" xfId="0" applyNumberFormat="1" applyFont="1" applyAlignment="1">
      <alignment horizontal="center" vertical="top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" xfId="0" applyNumberFormat="1" applyFont="1" applyAlignment="1">
      <alignment horizontal="center" wrapText="1"/>
    </xf>
    <xf numFmtId="3" fontId="5" fillId="0" borderId="3" xfId="0" applyNumberFormat="1" applyFont="1" applyAlignment="1">
      <alignment horizontal="center" wrapText="1"/>
    </xf>
    <xf numFmtId="3" fontId="4" fillId="0" borderId="1" xfId="0" applyNumberFormat="1" applyFont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3" xfId="0" applyNumberFormat="1" applyFont="1" applyAlignment="1">
      <alignment horizontal="center" shrinkToFit="1"/>
    </xf>
    <xf numFmtId="3" fontId="8" fillId="0" borderId="3" xfId="0" applyNumberFormat="1" applyFont="1" applyAlignment="1">
      <alignment horizontal="center" wrapText="1"/>
    </xf>
    <xf numFmtId="3" fontId="9" fillId="0" borderId="3" xfId="0" applyNumberFormat="1" applyFont="1" applyAlignment="1">
      <alignment wrapText="1"/>
    </xf>
    <xf numFmtId="3" fontId="9" fillId="0" borderId="2" xfId="0" applyFont="1" applyAlignment="1">
      <alignment horizontal="center" vertical="top" wrapText="1"/>
    </xf>
    <xf numFmtId="3" fontId="9" fillId="0" borderId="2" xfId="0" applyNumberFormat="1" applyFont="1" applyAlignment="1">
      <alignment vertical="top" wrapText="1"/>
    </xf>
    <xf numFmtId="3" fontId="9" fillId="0" borderId="2" xfId="0" applyFont="1" applyAlignment="1">
      <alignment vertical="top" wrapText="1"/>
    </xf>
    <xf numFmtId="3" fontId="9" fillId="0" borderId="1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vertical="center" shrinkToFit="1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2" xfId="0" applyFont="1" applyBorder="1" applyAlignment="1">
      <alignment horizontal="center" vertical="center" wrapText="1"/>
    </xf>
    <xf numFmtId="3" fontId="9" fillId="0" borderId="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shrinkToFit="1"/>
    </xf>
    <xf numFmtId="3" fontId="9" fillId="0" borderId="3" xfId="0" applyNumberFormat="1" applyFont="1" applyAlignment="1">
      <alignment shrinkToFit="1"/>
    </xf>
    <xf numFmtId="176" fontId="6" fillId="0" borderId="2" xfId="0" applyNumberFormat="1" applyFont="1" applyFill="1" applyAlignment="1">
      <alignment vertical="center"/>
    </xf>
    <xf numFmtId="3" fontId="9" fillId="0" borderId="1" xfId="0" applyNumberFormat="1" applyFont="1" applyFill="1" applyAlignment="1">
      <alignment horizontal="centerContinuous" vertical="center" wrapText="1"/>
    </xf>
    <xf numFmtId="3" fontId="9" fillId="0" borderId="2" xfId="0" applyNumberFormat="1" applyFont="1" applyFill="1" applyAlignment="1">
      <alignment horizontal="left" vertical="center" wrapText="1"/>
    </xf>
    <xf numFmtId="176" fontId="6" fillId="0" borderId="3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0" xfId="0" applyFont="1" applyAlignment="1">
      <alignment/>
    </xf>
    <xf numFmtId="176" fontId="6" fillId="0" borderId="3" xfId="0" applyNumberFormat="1" applyFont="1" applyAlignment="1">
      <alignment vertical="center"/>
    </xf>
    <xf numFmtId="176" fontId="6" fillId="0" borderId="13" xfId="0" applyNumberFormat="1" applyFont="1" applyBorder="1" applyAlignment="1">
      <alignment vertical="center"/>
    </xf>
    <xf numFmtId="3" fontId="6" fillId="0" borderId="2" xfId="0" applyFont="1" applyAlignment="1">
      <alignment/>
    </xf>
    <xf numFmtId="3" fontId="6" fillId="0" borderId="0" xfId="0" applyFont="1" applyAlignment="1">
      <alignment/>
    </xf>
    <xf numFmtId="176" fontId="6" fillId="0" borderId="2" xfId="0" applyNumberFormat="1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3" fontId="6" fillId="0" borderId="1" xfId="0" applyFont="1" applyAlignment="1">
      <alignment/>
    </xf>
    <xf numFmtId="3" fontId="6" fillId="0" borderId="1" xfId="0" applyFont="1" applyFill="1" applyAlignment="1">
      <alignment/>
    </xf>
    <xf numFmtId="3" fontId="6" fillId="0" borderId="0" xfId="0" applyFont="1" applyFill="1" applyAlignment="1">
      <alignment/>
    </xf>
    <xf numFmtId="176" fontId="6" fillId="0" borderId="2" xfId="0" applyNumberFormat="1" applyFont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0"/>
  <sheetViews>
    <sheetView tabSelected="1" showOutlineSymbols="0" view="pageBreakPreview" zoomScale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2" width="20.125" style="0" customWidth="1"/>
    <col min="3" max="3" width="20.125" style="74" customWidth="1"/>
    <col min="4" max="11" width="20.125" style="0" customWidth="1"/>
    <col min="12" max="27" width="20.125" style="0" hidden="1" customWidth="1"/>
    <col min="28" max="35" width="16.25390625" style="0" customWidth="1"/>
  </cols>
  <sheetData>
    <row r="1" spans="1:248" ht="36" customHeight="1">
      <c r="A1" s="63" t="s">
        <v>0</v>
      </c>
      <c r="B1" s="60" t="s">
        <v>83</v>
      </c>
      <c r="C1" s="68"/>
      <c r="D1" s="8" t="s">
        <v>81</v>
      </c>
      <c r="E1" s="8" t="s">
        <v>1</v>
      </c>
      <c r="F1" s="14" t="s">
        <v>2</v>
      </c>
      <c r="G1" s="8" t="s">
        <v>84</v>
      </c>
      <c r="H1" s="15" t="s">
        <v>3</v>
      </c>
      <c r="I1" s="16" t="s">
        <v>4</v>
      </c>
      <c r="J1" s="17"/>
      <c r="K1" s="18"/>
      <c r="L1" s="8"/>
      <c r="M1" s="17"/>
      <c r="N1" s="17"/>
      <c r="O1" s="1"/>
      <c r="P1" s="1"/>
      <c r="Q1" s="1"/>
      <c r="R1" s="12"/>
      <c r="S1" s="16" t="s">
        <v>1</v>
      </c>
      <c r="T1" s="17"/>
      <c r="U1" s="18"/>
      <c r="V1" s="8"/>
      <c r="W1" s="17"/>
      <c r="X1" s="17"/>
      <c r="Y1" s="17"/>
      <c r="Z1" s="17"/>
      <c r="AA1" s="18"/>
      <c r="AB1" s="27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33" customHeight="1">
      <c r="A2" s="23"/>
      <c r="B2" s="58" t="s">
        <v>5</v>
      </c>
      <c r="C2" s="104" t="s">
        <v>90</v>
      </c>
      <c r="D2" s="19"/>
      <c r="E2" s="19"/>
      <c r="F2" s="19"/>
      <c r="G2" s="44" t="s">
        <v>82</v>
      </c>
      <c r="H2" s="20"/>
      <c r="I2" s="21"/>
      <c r="J2" s="43" t="s">
        <v>11</v>
      </c>
      <c r="K2" s="45" t="s">
        <v>12</v>
      </c>
      <c r="L2" s="58"/>
      <c r="M2" s="46"/>
      <c r="N2" s="46"/>
      <c r="O2" s="47" t="s">
        <v>13</v>
      </c>
      <c r="P2" s="48"/>
      <c r="Q2" s="48"/>
      <c r="R2" s="49" t="s">
        <v>14</v>
      </c>
      <c r="S2" s="50"/>
      <c r="T2" s="43" t="s">
        <v>16</v>
      </c>
      <c r="U2" s="45" t="s">
        <v>17</v>
      </c>
      <c r="V2" s="43"/>
      <c r="W2" s="46"/>
      <c r="X2" s="43" t="s">
        <v>85</v>
      </c>
      <c r="Y2" s="43" t="s">
        <v>86</v>
      </c>
      <c r="Z2" s="43" t="s">
        <v>18</v>
      </c>
      <c r="AA2" s="45" t="s">
        <v>19</v>
      </c>
      <c r="AB2" s="27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27" customHeight="1">
      <c r="A3" s="23"/>
      <c r="B3" s="61"/>
      <c r="C3" s="105"/>
      <c r="D3" s="19" t="s">
        <v>6</v>
      </c>
      <c r="E3" s="19" t="s">
        <v>7</v>
      </c>
      <c r="F3" s="19" t="s">
        <v>8</v>
      </c>
      <c r="G3" s="19" t="s">
        <v>9</v>
      </c>
      <c r="H3" s="20" t="s">
        <v>10</v>
      </c>
      <c r="I3" s="21" t="s">
        <v>6</v>
      </c>
      <c r="J3" s="22"/>
      <c r="K3" s="23"/>
      <c r="L3" s="65" t="s">
        <v>21</v>
      </c>
      <c r="M3" s="66" t="s">
        <v>22</v>
      </c>
      <c r="N3" s="51" t="s">
        <v>23</v>
      </c>
      <c r="O3" s="2"/>
      <c r="P3" s="52" t="s">
        <v>91</v>
      </c>
      <c r="Q3" s="53" t="s">
        <v>93</v>
      </c>
      <c r="R3" s="10"/>
      <c r="S3" s="21" t="s">
        <v>15</v>
      </c>
      <c r="T3" s="13"/>
      <c r="U3" s="26"/>
      <c r="V3" s="43" t="s">
        <v>24</v>
      </c>
      <c r="W3" s="43" t="s">
        <v>25</v>
      </c>
      <c r="X3" s="55" t="s">
        <v>94</v>
      </c>
      <c r="Y3" s="56" t="s">
        <v>95</v>
      </c>
      <c r="Z3" s="19"/>
      <c r="AA3" s="26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27" customHeight="1">
      <c r="A4" s="64"/>
      <c r="B4" s="62"/>
      <c r="C4" s="69"/>
      <c r="D4" s="19"/>
      <c r="E4" s="13"/>
      <c r="F4" s="19" t="s">
        <v>20</v>
      </c>
      <c r="G4" s="13"/>
      <c r="H4" s="24"/>
      <c r="I4" s="25"/>
      <c r="J4" s="13"/>
      <c r="K4" s="57"/>
      <c r="L4" s="59"/>
      <c r="M4" s="29"/>
      <c r="N4" s="30"/>
      <c r="O4" s="2"/>
      <c r="P4" s="54" t="s">
        <v>92</v>
      </c>
      <c r="Q4" s="54" t="s">
        <v>96</v>
      </c>
      <c r="R4" s="11"/>
      <c r="S4" s="25"/>
      <c r="T4" s="13"/>
      <c r="U4" s="26"/>
      <c r="V4" s="13"/>
      <c r="W4" s="13"/>
      <c r="X4" s="13"/>
      <c r="Y4" s="13"/>
      <c r="Z4" s="13"/>
      <c r="AA4" s="26"/>
      <c r="AB4" s="27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32.25" customHeight="1">
      <c r="A5" s="5" t="s">
        <v>26</v>
      </c>
      <c r="B5" s="34">
        <v>1</v>
      </c>
      <c r="C5" s="70">
        <v>1</v>
      </c>
      <c r="D5" s="34">
        <v>182076</v>
      </c>
      <c r="E5" s="34">
        <v>95375</v>
      </c>
      <c r="F5" s="34">
        <f>D5-E5</f>
        <v>86701</v>
      </c>
      <c r="G5" s="34">
        <v>10000</v>
      </c>
      <c r="H5" s="34">
        <f>F5-G5</f>
        <v>76701</v>
      </c>
      <c r="I5" s="34">
        <f>D5</f>
        <v>182076</v>
      </c>
      <c r="J5" s="34">
        <v>0</v>
      </c>
      <c r="K5" s="35">
        <v>13</v>
      </c>
      <c r="L5" s="34">
        <v>10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139658</v>
      </c>
      <c r="S5" s="34">
        <f>E5</f>
        <v>95375</v>
      </c>
      <c r="T5" s="34">
        <v>29006</v>
      </c>
      <c r="U5" s="35">
        <f>V5+W5</f>
        <v>65299</v>
      </c>
      <c r="V5" s="34">
        <v>1174</v>
      </c>
      <c r="W5" s="34">
        <v>64125</v>
      </c>
      <c r="X5" s="34">
        <v>0</v>
      </c>
      <c r="Y5" s="34">
        <v>0</v>
      </c>
      <c r="Z5" s="34">
        <v>0</v>
      </c>
      <c r="AA5" s="35">
        <v>0</v>
      </c>
      <c r="AB5" s="7">
        <v>86701</v>
      </c>
      <c r="AC5" s="6">
        <f>H5</f>
        <v>76701</v>
      </c>
      <c r="AD5" s="6">
        <f>AB5-AC5</f>
        <v>10000</v>
      </c>
      <c r="AE5" s="6">
        <v>182076</v>
      </c>
      <c r="AF5" s="6">
        <f>I5-AE5</f>
        <v>0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32.25" customHeight="1">
      <c r="A6" s="4" t="s">
        <v>27</v>
      </c>
      <c r="B6" s="36">
        <v>0</v>
      </c>
      <c r="C6" s="67">
        <v>0</v>
      </c>
      <c r="D6" s="36">
        <v>0</v>
      </c>
      <c r="E6" s="36">
        <v>0</v>
      </c>
      <c r="F6" s="36">
        <f aca="true" t="shared" si="0" ref="F6:F65">D6-E6</f>
        <v>0</v>
      </c>
      <c r="G6" s="36">
        <v>0</v>
      </c>
      <c r="H6" s="36">
        <f aca="true" t="shared" si="1" ref="H6:H14">F6-G6</f>
        <v>0</v>
      </c>
      <c r="I6" s="36">
        <f aca="true" t="shared" si="2" ref="I6:I14">D6</f>
        <v>0</v>
      </c>
      <c r="J6" s="36">
        <v>0</v>
      </c>
      <c r="K6" s="37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f aca="true" t="shared" si="3" ref="S6:S14">E6</f>
        <v>0</v>
      </c>
      <c r="T6" s="36">
        <v>0</v>
      </c>
      <c r="U6" s="37">
        <f aca="true" t="shared" si="4" ref="U6:U14">V6+W6</f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7">
        <v>0</v>
      </c>
      <c r="AB6" s="7">
        <v>0</v>
      </c>
      <c r="AC6" s="6">
        <f aca="true" t="shared" si="5" ref="AC6:AC65">H6</f>
        <v>0</v>
      </c>
      <c r="AD6" s="6">
        <f aca="true" t="shared" si="6" ref="AD6:AD65">AB6-AC6</f>
        <v>0</v>
      </c>
      <c r="AE6" s="6">
        <v>0</v>
      </c>
      <c r="AF6" s="6">
        <f aca="true" t="shared" si="7" ref="AF6:AF65">I6-AE6</f>
        <v>0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32.25" customHeight="1">
      <c r="A7" s="4" t="s">
        <v>28</v>
      </c>
      <c r="B7" s="36">
        <v>13</v>
      </c>
      <c r="C7" s="67">
        <v>13</v>
      </c>
      <c r="D7" s="36">
        <v>176336</v>
      </c>
      <c r="E7" s="36">
        <v>26001</v>
      </c>
      <c r="F7" s="36">
        <f t="shared" si="0"/>
        <v>150335</v>
      </c>
      <c r="G7" s="36">
        <v>0</v>
      </c>
      <c r="H7" s="36">
        <f t="shared" si="1"/>
        <v>150335</v>
      </c>
      <c r="I7" s="36">
        <f t="shared" si="2"/>
        <v>176336</v>
      </c>
      <c r="J7" s="36">
        <v>1270</v>
      </c>
      <c r="K7" s="37">
        <v>18843</v>
      </c>
      <c r="L7" s="36">
        <v>17397</v>
      </c>
      <c r="M7" s="36">
        <v>766</v>
      </c>
      <c r="N7" s="36">
        <v>0</v>
      </c>
      <c r="O7" s="36">
        <v>2100</v>
      </c>
      <c r="P7" s="36">
        <v>0</v>
      </c>
      <c r="Q7" s="36">
        <v>2100</v>
      </c>
      <c r="R7" s="36">
        <v>150191</v>
      </c>
      <c r="S7" s="36">
        <f t="shared" si="3"/>
        <v>26001</v>
      </c>
      <c r="T7" s="36">
        <v>10993</v>
      </c>
      <c r="U7" s="37">
        <f t="shared" si="4"/>
        <v>7644</v>
      </c>
      <c r="V7" s="36">
        <v>7644</v>
      </c>
      <c r="W7" s="36">
        <v>0</v>
      </c>
      <c r="X7" s="36">
        <v>3931</v>
      </c>
      <c r="Y7" s="36">
        <v>0</v>
      </c>
      <c r="Z7" s="36">
        <v>0</v>
      </c>
      <c r="AA7" s="37">
        <v>5912</v>
      </c>
      <c r="AB7" s="7">
        <v>150335</v>
      </c>
      <c r="AC7" s="6">
        <f t="shared" si="5"/>
        <v>150335</v>
      </c>
      <c r="AD7" s="6">
        <f t="shared" si="6"/>
        <v>0</v>
      </c>
      <c r="AE7" s="6">
        <v>176336</v>
      </c>
      <c r="AF7" s="6">
        <f t="shared" si="7"/>
        <v>0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32.25" customHeight="1">
      <c r="A8" s="4" t="s">
        <v>29</v>
      </c>
      <c r="B8" s="36">
        <v>7</v>
      </c>
      <c r="C8" s="67">
        <v>7</v>
      </c>
      <c r="D8" s="36">
        <v>353706</v>
      </c>
      <c r="E8" s="36">
        <v>315028</v>
      </c>
      <c r="F8" s="36">
        <f t="shared" si="0"/>
        <v>38678</v>
      </c>
      <c r="G8" s="36">
        <v>0</v>
      </c>
      <c r="H8" s="36">
        <f t="shared" si="1"/>
        <v>38678</v>
      </c>
      <c r="I8" s="36">
        <f t="shared" si="2"/>
        <v>353706</v>
      </c>
      <c r="J8" s="36">
        <v>3191</v>
      </c>
      <c r="K8" s="37">
        <v>45446</v>
      </c>
      <c r="L8" s="36">
        <v>23679</v>
      </c>
      <c r="M8" s="36">
        <v>2546</v>
      </c>
      <c r="N8" s="36">
        <v>0</v>
      </c>
      <c r="O8" s="36">
        <v>11105</v>
      </c>
      <c r="P8" s="36">
        <v>0</v>
      </c>
      <c r="Q8" s="36">
        <v>11105</v>
      </c>
      <c r="R8" s="36">
        <v>207938</v>
      </c>
      <c r="S8" s="36">
        <f t="shared" si="3"/>
        <v>315028</v>
      </c>
      <c r="T8" s="36">
        <v>48752</v>
      </c>
      <c r="U8" s="37">
        <f t="shared" si="4"/>
        <v>124166</v>
      </c>
      <c r="V8" s="36">
        <v>16858</v>
      </c>
      <c r="W8" s="36">
        <v>107308</v>
      </c>
      <c r="X8" s="36">
        <v>0</v>
      </c>
      <c r="Y8" s="36">
        <v>0</v>
      </c>
      <c r="Z8" s="36">
        <v>43958</v>
      </c>
      <c r="AA8" s="37">
        <v>1746</v>
      </c>
      <c r="AB8" s="7">
        <v>38678</v>
      </c>
      <c r="AC8" s="6">
        <f t="shared" si="5"/>
        <v>38678</v>
      </c>
      <c r="AD8" s="6">
        <f t="shared" si="6"/>
        <v>0</v>
      </c>
      <c r="AE8" s="6">
        <v>353706</v>
      </c>
      <c r="AF8" s="6">
        <f t="shared" si="7"/>
        <v>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32.25" customHeight="1">
      <c r="A9" s="4" t="s">
        <v>30</v>
      </c>
      <c r="B9" s="36">
        <v>3</v>
      </c>
      <c r="C9" s="67">
        <v>3</v>
      </c>
      <c r="D9" s="36">
        <v>3594</v>
      </c>
      <c r="E9" s="36">
        <v>3197</v>
      </c>
      <c r="F9" s="36">
        <f t="shared" si="0"/>
        <v>397</v>
      </c>
      <c r="G9" s="36">
        <v>0</v>
      </c>
      <c r="H9" s="36">
        <f t="shared" si="1"/>
        <v>397</v>
      </c>
      <c r="I9" s="36">
        <f t="shared" si="2"/>
        <v>3594</v>
      </c>
      <c r="J9" s="36">
        <v>0</v>
      </c>
      <c r="K9" s="37">
        <v>392</v>
      </c>
      <c r="L9" s="36">
        <v>23</v>
      </c>
      <c r="M9" s="36">
        <v>0</v>
      </c>
      <c r="N9" s="36">
        <v>0</v>
      </c>
      <c r="O9" s="36">
        <v>4007</v>
      </c>
      <c r="P9" s="36">
        <v>0</v>
      </c>
      <c r="Q9" s="36">
        <v>4007</v>
      </c>
      <c r="R9" s="36">
        <v>215</v>
      </c>
      <c r="S9" s="36">
        <f t="shared" si="3"/>
        <v>3197</v>
      </c>
      <c r="T9" s="36">
        <v>327</v>
      </c>
      <c r="U9" s="37">
        <f t="shared" si="4"/>
        <v>498</v>
      </c>
      <c r="V9" s="36">
        <v>498</v>
      </c>
      <c r="W9" s="36">
        <v>0</v>
      </c>
      <c r="X9" s="36">
        <v>3216</v>
      </c>
      <c r="Y9" s="36">
        <v>0</v>
      </c>
      <c r="Z9" s="36">
        <v>22</v>
      </c>
      <c r="AA9" s="37">
        <v>0</v>
      </c>
      <c r="AB9" s="7">
        <v>397</v>
      </c>
      <c r="AC9" s="6">
        <f t="shared" si="5"/>
        <v>397</v>
      </c>
      <c r="AD9" s="6">
        <f t="shared" si="6"/>
        <v>0</v>
      </c>
      <c r="AE9" s="6">
        <v>3594</v>
      </c>
      <c r="AF9" s="6">
        <f t="shared" si="7"/>
        <v>0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32.25" customHeight="1">
      <c r="A10" s="5" t="s">
        <v>31</v>
      </c>
      <c r="B10" s="34">
        <v>4</v>
      </c>
      <c r="C10" s="70">
        <v>4</v>
      </c>
      <c r="D10" s="34">
        <v>23307</v>
      </c>
      <c r="E10" s="34">
        <v>19651</v>
      </c>
      <c r="F10" s="34">
        <f t="shared" si="0"/>
        <v>3656</v>
      </c>
      <c r="G10" s="34">
        <v>0</v>
      </c>
      <c r="H10" s="34">
        <f t="shared" si="1"/>
        <v>3656</v>
      </c>
      <c r="I10" s="34">
        <f t="shared" si="2"/>
        <v>23307</v>
      </c>
      <c r="J10" s="34">
        <v>0</v>
      </c>
      <c r="K10" s="35">
        <v>17357</v>
      </c>
      <c r="L10" s="34">
        <v>1036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114</v>
      </c>
      <c r="S10" s="34">
        <f t="shared" si="3"/>
        <v>19651</v>
      </c>
      <c r="T10" s="34">
        <v>592</v>
      </c>
      <c r="U10" s="35">
        <f t="shared" si="4"/>
        <v>0</v>
      </c>
      <c r="V10" s="34">
        <v>0</v>
      </c>
      <c r="W10" s="34">
        <v>0</v>
      </c>
      <c r="X10" s="34">
        <v>0</v>
      </c>
      <c r="Y10" s="34">
        <v>0</v>
      </c>
      <c r="Z10" s="34">
        <v>538</v>
      </c>
      <c r="AA10" s="35">
        <v>0</v>
      </c>
      <c r="AB10" s="7">
        <v>3656</v>
      </c>
      <c r="AC10" s="6">
        <f t="shared" si="5"/>
        <v>3656</v>
      </c>
      <c r="AD10" s="6">
        <f t="shared" si="6"/>
        <v>0</v>
      </c>
      <c r="AE10" s="6">
        <v>23307</v>
      </c>
      <c r="AF10" s="6">
        <f t="shared" si="7"/>
        <v>0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32.25" customHeight="1">
      <c r="A11" s="4" t="s">
        <v>32</v>
      </c>
      <c r="B11" s="36">
        <v>5</v>
      </c>
      <c r="C11" s="67">
        <v>5</v>
      </c>
      <c r="D11" s="36">
        <v>84283</v>
      </c>
      <c r="E11" s="36">
        <v>1614</v>
      </c>
      <c r="F11" s="36">
        <f t="shared" si="0"/>
        <v>82669</v>
      </c>
      <c r="G11" s="36">
        <v>0</v>
      </c>
      <c r="H11" s="36">
        <f t="shared" si="1"/>
        <v>82669</v>
      </c>
      <c r="I11" s="36">
        <f t="shared" si="2"/>
        <v>84283</v>
      </c>
      <c r="J11" s="36">
        <v>0</v>
      </c>
      <c r="K11" s="37">
        <v>16</v>
      </c>
      <c r="L11" s="36">
        <v>18198</v>
      </c>
      <c r="M11" s="36">
        <v>0</v>
      </c>
      <c r="N11" s="36">
        <v>0</v>
      </c>
      <c r="O11" s="36">
        <v>613</v>
      </c>
      <c r="P11" s="36">
        <v>0</v>
      </c>
      <c r="Q11" s="36">
        <v>613</v>
      </c>
      <c r="R11" s="36">
        <v>2567</v>
      </c>
      <c r="S11" s="36">
        <f t="shared" si="3"/>
        <v>1614</v>
      </c>
      <c r="T11" s="36">
        <v>641</v>
      </c>
      <c r="U11" s="37">
        <f t="shared" si="4"/>
        <v>10690</v>
      </c>
      <c r="V11" s="36">
        <v>4705</v>
      </c>
      <c r="W11" s="36">
        <v>5985</v>
      </c>
      <c r="X11" s="36">
        <v>0</v>
      </c>
      <c r="Y11" s="36">
        <v>0</v>
      </c>
      <c r="Z11" s="36">
        <v>7956</v>
      </c>
      <c r="AA11" s="37">
        <v>0</v>
      </c>
      <c r="AB11" s="7">
        <v>82669</v>
      </c>
      <c r="AC11" s="6">
        <f t="shared" si="5"/>
        <v>82669</v>
      </c>
      <c r="AD11" s="6">
        <f t="shared" si="6"/>
        <v>0</v>
      </c>
      <c r="AE11" s="6">
        <v>84283</v>
      </c>
      <c r="AF11" s="6">
        <f t="shared" si="7"/>
        <v>0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32.25" customHeight="1">
      <c r="A12" s="4" t="s">
        <v>33</v>
      </c>
      <c r="B12" s="36">
        <v>0</v>
      </c>
      <c r="C12" s="67">
        <v>0</v>
      </c>
      <c r="D12" s="36">
        <v>0</v>
      </c>
      <c r="E12" s="36">
        <v>0</v>
      </c>
      <c r="F12" s="36">
        <f t="shared" si="0"/>
        <v>0</v>
      </c>
      <c r="G12" s="36">
        <v>0</v>
      </c>
      <c r="H12" s="36">
        <f t="shared" si="1"/>
        <v>0</v>
      </c>
      <c r="I12" s="36">
        <f t="shared" si="2"/>
        <v>0</v>
      </c>
      <c r="J12" s="36">
        <v>0</v>
      </c>
      <c r="K12" s="37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f t="shared" si="3"/>
        <v>0</v>
      </c>
      <c r="T12" s="36">
        <v>0</v>
      </c>
      <c r="U12" s="37">
        <f t="shared" si="4"/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7">
        <v>0</v>
      </c>
      <c r="AB12" s="7">
        <v>0</v>
      </c>
      <c r="AC12" s="6">
        <f t="shared" si="5"/>
        <v>0</v>
      </c>
      <c r="AD12" s="6">
        <f t="shared" si="6"/>
        <v>0</v>
      </c>
      <c r="AE12" s="6">
        <v>0</v>
      </c>
      <c r="AF12" s="6">
        <f t="shared" si="7"/>
        <v>0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32.25" customHeight="1">
      <c r="A13" s="4" t="s">
        <v>34</v>
      </c>
      <c r="B13" s="36">
        <v>5</v>
      </c>
      <c r="C13" s="67">
        <v>5</v>
      </c>
      <c r="D13" s="36">
        <v>6605</v>
      </c>
      <c r="E13" s="36">
        <v>5664</v>
      </c>
      <c r="F13" s="36">
        <f t="shared" si="0"/>
        <v>941</v>
      </c>
      <c r="G13" s="36">
        <v>0</v>
      </c>
      <c r="H13" s="36">
        <f t="shared" si="1"/>
        <v>941</v>
      </c>
      <c r="I13" s="36">
        <f t="shared" si="2"/>
        <v>6605</v>
      </c>
      <c r="J13" s="36">
        <v>0</v>
      </c>
      <c r="K13" s="37">
        <v>764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f t="shared" si="3"/>
        <v>5664</v>
      </c>
      <c r="T13" s="36">
        <v>0</v>
      </c>
      <c r="U13" s="37">
        <f t="shared" si="4"/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7">
        <v>0</v>
      </c>
      <c r="AB13" s="7">
        <v>941</v>
      </c>
      <c r="AC13" s="6">
        <f t="shared" si="5"/>
        <v>941</v>
      </c>
      <c r="AD13" s="6">
        <f t="shared" si="6"/>
        <v>0</v>
      </c>
      <c r="AE13" s="6">
        <v>6605</v>
      </c>
      <c r="AF13" s="6">
        <f t="shared" si="7"/>
        <v>0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32.25" customHeight="1">
      <c r="A14" s="4" t="s">
        <v>87</v>
      </c>
      <c r="B14" s="36">
        <v>0</v>
      </c>
      <c r="C14" s="67">
        <v>0</v>
      </c>
      <c r="D14" s="36">
        <v>0</v>
      </c>
      <c r="E14" s="36">
        <v>0</v>
      </c>
      <c r="F14" s="36">
        <f t="shared" si="0"/>
        <v>0</v>
      </c>
      <c r="G14" s="36">
        <v>0</v>
      </c>
      <c r="H14" s="36">
        <f t="shared" si="1"/>
        <v>0</v>
      </c>
      <c r="I14" s="36">
        <f t="shared" si="2"/>
        <v>0</v>
      </c>
      <c r="J14" s="36">
        <v>0</v>
      </c>
      <c r="K14" s="37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f t="shared" si="3"/>
        <v>0</v>
      </c>
      <c r="T14" s="36">
        <v>0</v>
      </c>
      <c r="U14" s="37">
        <f t="shared" si="4"/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7">
        <v>0</v>
      </c>
      <c r="AB14" s="7">
        <v>0</v>
      </c>
      <c r="AC14" s="6">
        <f t="shared" si="5"/>
        <v>0</v>
      </c>
      <c r="AD14" s="6">
        <f t="shared" si="6"/>
        <v>0</v>
      </c>
      <c r="AE14" s="6">
        <v>0</v>
      </c>
      <c r="AF14" s="6">
        <f t="shared" si="7"/>
        <v>0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32.25" customHeight="1">
      <c r="A15" s="90" t="s">
        <v>100</v>
      </c>
      <c r="B15" s="91">
        <v>1</v>
      </c>
      <c r="C15" s="92">
        <v>1</v>
      </c>
      <c r="D15" s="91">
        <v>1158</v>
      </c>
      <c r="E15" s="91">
        <v>1079</v>
      </c>
      <c r="F15" s="91">
        <f>D15-E15</f>
        <v>79</v>
      </c>
      <c r="G15" s="91">
        <v>0</v>
      </c>
      <c r="H15" s="91">
        <f>F15-G15</f>
        <v>79</v>
      </c>
      <c r="I15" s="91">
        <f>D15</f>
        <v>1158</v>
      </c>
      <c r="J15" s="91">
        <v>0</v>
      </c>
      <c r="K15" s="35">
        <v>1097</v>
      </c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6"/>
      <c r="W15" s="36"/>
      <c r="X15" s="36"/>
      <c r="Y15" s="36"/>
      <c r="Z15" s="36"/>
      <c r="AA15" s="37"/>
      <c r="AB15" s="7">
        <v>79</v>
      </c>
      <c r="AC15" s="6">
        <f t="shared" si="5"/>
        <v>79</v>
      </c>
      <c r="AD15" s="6">
        <f t="shared" si="6"/>
        <v>0</v>
      </c>
      <c r="AE15" s="6">
        <v>1158</v>
      </c>
      <c r="AF15" s="6">
        <f t="shared" si="7"/>
        <v>0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32.25" customHeight="1" thickBot="1">
      <c r="A16" s="95" t="s">
        <v>101</v>
      </c>
      <c r="B16" s="37">
        <v>14</v>
      </c>
      <c r="C16" s="96">
        <v>0</v>
      </c>
      <c r="D16" s="37">
        <v>14877</v>
      </c>
      <c r="E16" s="37">
        <v>7967</v>
      </c>
      <c r="F16" s="37">
        <f t="shared" si="0"/>
        <v>6910</v>
      </c>
      <c r="G16" s="37">
        <v>0</v>
      </c>
      <c r="H16" s="37">
        <f aca="true" t="shared" si="8" ref="H16:H65">F16-G16</f>
        <v>6910</v>
      </c>
      <c r="I16" s="37">
        <f aca="true" t="shared" si="9" ref="I16:I65">D16</f>
        <v>14877</v>
      </c>
      <c r="J16" s="37">
        <v>0</v>
      </c>
      <c r="K16" s="37">
        <v>4503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f>E16</f>
        <v>7967</v>
      </c>
      <c r="T16" s="38">
        <v>0</v>
      </c>
      <c r="U16" s="38">
        <f aca="true" t="shared" si="10" ref="U16:U65">V16+W16</f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7">
        <v>6910</v>
      </c>
      <c r="AC16" s="6">
        <f t="shared" si="5"/>
        <v>6910</v>
      </c>
      <c r="AD16" s="6">
        <f t="shared" si="6"/>
        <v>0</v>
      </c>
      <c r="AE16" s="6">
        <v>14877</v>
      </c>
      <c r="AF16" s="6">
        <f t="shared" si="7"/>
        <v>0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32.25" customHeight="1" thickBot="1" thickTop="1">
      <c r="A17" s="87" t="s">
        <v>104</v>
      </c>
      <c r="B17" s="88">
        <v>0</v>
      </c>
      <c r="C17" s="89">
        <v>0</v>
      </c>
      <c r="D17" s="88">
        <v>0</v>
      </c>
      <c r="E17" s="88">
        <v>0</v>
      </c>
      <c r="F17" s="37">
        <f t="shared" si="0"/>
        <v>0</v>
      </c>
      <c r="G17" s="88">
        <v>0</v>
      </c>
      <c r="H17" s="37">
        <f t="shared" si="8"/>
        <v>0</v>
      </c>
      <c r="I17" s="37">
        <f t="shared" si="9"/>
        <v>0</v>
      </c>
      <c r="J17" s="88">
        <v>0</v>
      </c>
      <c r="K17" s="88">
        <v>0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7">
        <v>0</v>
      </c>
      <c r="AC17" s="6">
        <f t="shared" si="5"/>
        <v>0</v>
      </c>
      <c r="AD17" s="6">
        <f t="shared" si="6"/>
        <v>0</v>
      </c>
      <c r="AE17" s="6">
        <v>0</v>
      </c>
      <c r="AF17" s="6">
        <f t="shared" si="7"/>
        <v>0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32.25" customHeight="1" thickBot="1" thickTop="1">
      <c r="A18" s="31" t="s">
        <v>89</v>
      </c>
      <c r="B18" s="39">
        <f>SUM(B5:B17)</f>
        <v>53</v>
      </c>
      <c r="C18" s="39">
        <f aca="true" t="shared" si="11" ref="C18:J18">SUM(C5:C17)</f>
        <v>39</v>
      </c>
      <c r="D18" s="39">
        <f t="shared" si="11"/>
        <v>845942</v>
      </c>
      <c r="E18" s="39">
        <f t="shared" si="11"/>
        <v>475576</v>
      </c>
      <c r="F18" s="39">
        <f t="shared" si="11"/>
        <v>370366</v>
      </c>
      <c r="G18" s="39">
        <f t="shared" si="11"/>
        <v>10000</v>
      </c>
      <c r="H18" s="39">
        <f t="shared" si="11"/>
        <v>360366</v>
      </c>
      <c r="I18" s="39">
        <f t="shared" si="11"/>
        <v>845942</v>
      </c>
      <c r="J18" s="39">
        <f t="shared" si="11"/>
        <v>4461</v>
      </c>
      <c r="K18" s="39">
        <f>SUM(K5:K17)</f>
        <v>88431</v>
      </c>
      <c r="L18" s="39">
        <f aca="true" t="shared" si="12" ref="L18:AA18">SUM(L5:L16)</f>
        <v>60343</v>
      </c>
      <c r="M18" s="39">
        <f t="shared" si="12"/>
        <v>3312</v>
      </c>
      <c r="N18" s="39">
        <f t="shared" si="12"/>
        <v>0</v>
      </c>
      <c r="O18" s="39">
        <f t="shared" si="12"/>
        <v>17825</v>
      </c>
      <c r="P18" s="39">
        <f t="shared" si="12"/>
        <v>0</v>
      </c>
      <c r="Q18" s="39">
        <f t="shared" si="12"/>
        <v>17825</v>
      </c>
      <c r="R18" s="39">
        <f t="shared" si="12"/>
        <v>500683</v>
      </c>
      <c r="S18" s="39">
        <f t="shared" si="12"/>
        <v>474497</v>
      </c>
      <c r="T18" s="39">
        <f t="shared" si="12"/>
        <v>90311</v>
      </c>
      <c r="U18" s="39">
        <f t="shared" si="12"/>
        <v>208297</v>
      </c>
      <c r="V18" s="39">
        <f t="shared" si="12"/>
        <v>30879</v>
      </c>
      <c r="W18" s="39">
        <f t="shared" si="12"/>
        <v>177418</v>
      </c>
      <c r="X18" s="39">
        <f t="shared" si="12"/>
        <v>7147</v>
      </c>
      <c r="Y18" s="39">
        <f t="shared" si="12"/>
        <v>0</v>
      </c>
      <c r="Z18" s="39">
        <f t="shared" si="12"/>
        <v>52474</v>
      </c>
      <c r="AA18" s="39">
        <f t="shared" si="12"/>
        <v>7658</v>
      </c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32.25" customHeight="1" thickTop="1">
      <c r="A19" s="4" t="s">
        <v>35</v>
      </c>
      <c r="B19" s="36">
        <v>1</v>
      </c>
      <c r="C19" s="67">
        <v>1</v>
      </c>
      <c r="D19" s="36">
        <v>878</v>
      </c>
      <c r="E19" s="36">
        <v>715</v>
      </c>
      <c r="F19" s="36">
        <f t="shared" si="0"/>
        <v>163</v>
      </c>
      <c r="G19" s="36">
        <v>0</v>
      </c>
      <c r="H19" s="36">
        <f t="shared" si="8"/>
        <v>163</v>
      </c>
      <c r="I19" s="36">
        <f t="shared" si="9"/>
        <v>878</v>
      </c>
      <c r="J19" s="36">
        <v>0</v>
      </c>
      <c r="K19" s="37">
        <v>95</v>
      </c>
      <c r="L19" s="36">
        <v>54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1113</v>
      </c>
      <c r="S19" s="36">
        <f aca="true" t="shared" si="13" ref="S19:S65">E19</f>
        <v>715</v>
      </c>
      <c r="T19" s="36">
        <v>667</v>
      </c>
      <c r="U19" s="37">
        <f t="shared" si="10"/>
        <v>19</v>
      </c>
      <c r="V19" s="36">
        <v>19</v>
      </c>
      <c r="W19" s="36">
        <v>0</v>
      </c>
      <c r="X19" s="36">
        <v>0</v>
      </c>
      <c r="Y19" s="36">
        <v>0</v>
      </c>
      <c r="Z19" s="36">
        <v>314</v>
      </c>
      <c r="AA19" s="37">
        <v>0</v>
      </c>
      <c r="AB19" s="7">
        <v>163</v>
      </c>
      <c r="AC19" s="6">
        <f t="shared" si="5"/>
        <v>163</v>
      </c>
      <c r="AD19" s="6">
        <f t="shared" si="6"/>
        <v>0</v>
      </c>
      <c r="AE19" s="6">
        <v>878</v>
      </c>
      <c r="AF19" s="6">
        <f t="shared" si="7"/>
        <v>0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32.25" customHeight="1">
      <c r="A20" s="4" t="s">
        <v>36</v>
      </c>
      <c r="B20" s="36">
        <v>4</v>
      </c>
      <c r="C20" s="67">
        <v>0</v>
      </c>
      <c r="D20" s="36">
        <v>815</v>
      </c>
      <c r="E20" s="36">
        <v>683</v>
      </c>
      <c r="F20" s="36">
        <f t="shared" si="0"/>
        <v>132</v>
      </c>
      <c r="G20" s="36">
        <v>0</v>
      </c>
      <c r="H20" s="36">
        <f t="shared" si="8"/>
        <v>132</v>
      </c>
      <c r="I20" s="36">
        <f t="shared" si="9"/>
        <v>815</v>
      </c>
      <c r="J20" s="36">
        <v>0</v>
      </c>
      <c r="K20" s="37">
        <v>42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f t="shared" si="13"/>
        <v>683</v>
      </c>
      <c r="T20" s="36">
        <v>0</v>
      </c>
      <c r="U20" s="37">
        <f t="shared" si="10"/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7">
        <v>0</v>
      </c>
      <c r="AB20" s="7">
        <v>132</v>
      </c>
      <c r="AC20" s="6">
        <f t="shared" si="5"/>
        <v>132</v>
      </c>
      <c r="AD20" s="6">
        <f t="shared" si="6"/>
        <v>0</v>
      </c>
      <c r="AE20" s="6">
        <v>815</v>
      </c>
      <c r="AF20" s="6">
        <f t="shared" si="7"/>
        <v>0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</row>
    <row r="21" spans="1:248" ht="32.25" customHeight="1">
      <c r="A21" s="4" t="s">
        <v>37</v>
      </c>
      <c r="B21" s="36">
        <v>5</v>
      </c>
      <c r="C21" s="67">
        <v>5</v>
      </c>
      <c r="D21" s="36">
        <v>11951</v>
      </c>
      <c r="E21" s="36">
        <v>1480</v>
      </c>
      <c r="F21" s="36">
        <f t="shared" si="0"/>
        <v>10471</v>
      </c>
      <c r="G21" s="36">
        <v>0</v>
      </c>
      <c r="H21" s="36">
        <f t="shared" si="8"/>
        <v>10471</v>
      </c>
      <c r="I21" s="36">
        <f t="shared" si="9"/>
        <v>11951</v>
      </c>
      <c r="J21" s="36">
        <v>0</v>
      </c>
      <c r="K21" s="37">
        <v>2981</v>
      </c>
      <c r="L21" s="36">
        <v>49</v>
      </c>
      <c r="M21" s="36">
        <v>0</v>
      </c>
      <c r="N21" s="36">
        <v>0</v>
      </c>
      <c r="O21" s="36">
        <v>504</v>
      </c>
      <c r="P21" s="36">
        <v>444</v>
      </c>
      <c r="Q21" s="36">
        <v>60</v>
      </c>
      <c r="R21" s="36">
        <v>3094</v>
      </c>
      <c r="S21" s="36">
        <f t="shared" si="13"/>
        <v>1480</v>
      </c>
      <c r="T21" s="36">
        <v>370</v>
      </c>
      <c r="U21" s="37">
        <f t="shared" si="10"/>
        <v>3129</v>
      </c>
      <c r="V21" s="36">
        <v>3129</v>
      </c>
      <c r="W21" s="36">
        <v>0</v>
      </c>
      <c r="X21" s="36">
        <v>0</v>
      </c>
      <c r="Y21" s="36">
        <v>0</v>
      </c>
      <c r="Z21" s="36">
        <v>0</v>
      </c>
      <c r="AA21" s="37">
        <v>0</v>
      </c>
      <c r="AB21" s="7">
        <v>10471</v>
      </c>
      <c r="AC21" s="6">
        <f t="shared" si="5"/>
        <v>10471</v>
      </c>
      <c r="AD21" s="6">
        <f t="shared" si="6"/>
        <v>0</v>
      </c>
      <c r="AE21" s="6">
        <v>11951</v>
      </c>
      <c r="AF21" s="6">
        <f t="shared" si="7"/>
        <v>0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248" ht="32.25" customHeight="1">
      <c r="A22" s="4" t="s">
        <v>38</v>
      </c>
      <c r="B22" s="36">
        <v>1</v>
      </c>
      <c r="C22" s="67">
        <v>1</v>
      </c>
      <c r="D22" s="36">
        <v>1931</v>
      </c>
      <c r="E22" s="36">
        <v>606</v>
      </c>
      <c r="F22" s="36">
        <f t="shared" si="0"/>
        <v>1325</v>
      </c>
      <c r="G22" s="36">
        <v>0</v>
      </c>
      <c r="H22" s="36">
        <f t="shared" si="8"/>
        <v>1325</v>
      </c>
      <c r="I22" s="36">
        <f t="shared" si="9"/>
        <v>1931</v>
      </c>
      <c r="J22" s="36">
        <v>0</v>
      </c>
      <c r="K22" s="37">
        <v>588</v>
      </c>
      <c r="L22" s="36">
        <v>2</v>
      </c>
      <c r="M22" s="36">
        <v>0</v>
      </c>
      <c r="N22" s="36">
        <v>0</v>
      </c>
      <c r="O22" s="36">
        <v>2650</v>
      </c>
      <c r="P22" s="36">
        <v>0</v>
      </c>
      <c r="Q22" s="36">
        <v>2650</v>
      </c>
      <c r="R22" s="36">
        <v>6877</v>
      </c>
      <c r="S22" s="36">
        <f t="shared" si="13"/>
        <v>606</v>
      </c>
      <c r="T22" s="36">
        <v>1403</v>
      </c>
      <c r="U22" s="37">
        <f t="shared" si="10"/>
        <v>3427</v>
      </c>
      <c r="V22" s="36">
        <v>3427</v>
      </c>
      <c r="W22" s="36">
        <v>0</v>
      </c>
      <c r="X22" s="36">
        <v>1330</v>
      </c>
      <c r="Y22" s="36">
        <v>0</v>
      </c>
      <c r="Z22" s="36">
        <v>0</v>
      </c>
      <c r="AA22" s="37">
        <v>0</v>
      </c>
      <c r="AB22" s="7">
        <v>1325</v>
      </c>
      <c r="AC22" s="6">
        <f t="shared" si="5"/>
        <v>1325</v>
      </c>
      <c r="AD22" s="6">
        <f t="shared" si="6"/>
        <v>0</v>
      </c>
      <c r="AE22" s="6">
        <v>1931</v>
      </c>
      <c r="AF22" s="6">
        <f t="shared" si="7"/>
        <v>0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</row>
    <row r="23" spans="1:248" ht="32.25" customHeight="1">
      <c r="A23" s="9" t="s">
        <v>39</v>
      </c>
      <c r="B23" s="40">
        <v>1</v>
      </c>
      <c r="C23" s="72">
        <v>1</v>
      </c>
      <c r="D23" s="40">
        <v>11048</v>
      </c>
      <c r="E23" s="40">
        <v>10574</v>
      </c>
      <c r="F23" s="40">
        <f t="shared" si="0"/>
        <v>474</v>
      </c>
      <c r="G23" s="40">
        <v>0</v>
      </c>
      <c r="H23" s="40">
        <f t="shared" si="8"/>
        <v>474</v>
      </c>
      <c r="I23" s="40">
        <f t="shared" si="9"/>
        <v>11048</v>
      </c>
      <c r="J23" s="40">
        <v>0</v>
      </c>
      <c r="K23" s="41">
        <v>4989</v>
      </c>
      <c r="L23" s="34">
        <v>2332</v>
      </c>
      <c r="M23" s="34">
        <v>1085</v>
      </c>
      <c r="N23" s="34">
        <v>0</v>
      </c>
      <c r="O23" s="34">
        <v>362</v>
      </c>
      <c r="P23" s="34">
        <v>0</v>
      </c>
      <c r="Q23" s="34">
        <v>362</v>
      </c>
      <c r="R23" s="34">
        <v>1118</v>
      </c>
      <c r="S23" s="34">
        <f t="shared" si="13"/>
        <v>10574</v>
      </c>
      <c r="T23" s="34">
        <v>5211</v>
      </c>
      <c r="U23" s="35">
        <f t="shared" si="10"/>
        <v>19563</v>
      </c>
      <c r="V23" s="34">
        <v>9672</v>
      </c>
      <c r="W23" s="34">
        <v>9891</v>
      </c>
      <c r="X23" s="34">
        <v>0</v>
      </c>
      <c r="Y23" s="34">
        <v>0</v>
      </c>
      <c r="Z23" s="34">
        <v>716</v>
      </c>
      <c r="AA23" s="35">
        <v>0</v>
      </c>
      <c r="AB23" s="7">
        <v>474</v>
      </c>
      <c r="AC23" s="6">
        <f t="shared" si="5"/>
        <v>474</v>
      </c>
      <c r="AD23" s="6">
        <f t="shared" si="6"/>
        <v>0</v>
      </c>
      <c r="AE23" s="6">
        <v>11048</v>
      </c>
      <c r="AF23" s="6">
        <f t="shared" si="7"/>
        <v>0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</row>
    <row r="24" spans="1:248" ht="32.25" customHeight="1">
      <c r="A24" s="4" t="s">
        <v>40</v>
      </c>
      <c r="B24" s="36">
        <v>0</v>
      </c>
      <c r="C24" s="67">
        <v>0</v>
      </c>
      <c r="D24" s="36">
        <v>0</v>
      </c>
      <c r="E24" s="36">
        <v>0</v>
      </c>
      <c r="F24" s="36">
        <f t="shared" si="0"/>
        <v>0</v>
      </c>
      <c r="G24" s="36">
        <v>0</v>
      </c>
      <c r="H24" s="36">
        <f t="shared" si="8"/>
        <v>0</v>
      </c>
      <c r="I24" s="36">
        <f t="shared" si="9"/>
        <v>0</v>
      </c>
      <c r="J24" s="36">
        <v>0</v>
      </c>
      <c r="K24" s="37">
        <v>0</v>
      </c>
      <c r="L24" s="36">
        <v>310</v>
      </c>
      <c r="M24" s="36">
        <v>540</v>
      </c>
      <c r="N24" s="36">
        <v>0</v>
      </c>
      <c r="O24" s="36">
        <v>0</v>
      </c>
      <c r="P24" s="36">
        <v>0</v>
      </c>
      <c r="Q24" s="36">
        <v>0</v>
      </c>
      <c r="R24" s="36">
        <v>8087</v>
      </c>
      <c r="S24" s="36">
        <f t="shared" si="13"/>
        <v>0</v>
      </c>
      <c r="T24" s="36">
        <v>451</v>
      </c>
      <c r="U24" s="37">
        <f t="shared" si="10"/>
        <v>241</v>
      </c>
      <c r="V24" s="36">
        <v>241</v>
      </c>
      <c r="W24" s="36">
        <v>0</v>
      </c>
      <c r="X24" s="36">
        <v>0</v>
      </c>
      <c r="Y24" s="36">
        <v>0</v>
      </c>
      <c r="Z24" s="36">
        <v>0</v>
      </c>
      <c r="AA24" s="37">
        <v>0</v>
      </c>
      <c r="AB24" s="7">
        <v>0</v>
      </c>
      <c r="AC24" s="6">
        <f t="shared" si="5"/>
        <v>0</v>
      </c>
      <c r="AD24" s="6">
        <f t="shared" si="6"/>
        <v>0</v>
      </c>
      <c r="AE24" s="6">
        <v>0</v>
      </c>
      <c r="AF24" s="6">
        <f t="shared" si="7"/>
        <v>0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</row>
    <row r="25" spans="1:248" ht="32.25" customHeight="1">
      <c r="A25" s="4" t="s">
        <v>41</v>
      </c>
      <c r="B25" s="36">
        <v>3</v>
      </c>
      <c r="C25" s="67">
        <v>3</v>
      </c>
      <c r="D25" s="36">
        <v>7100</v>
      </c>
      <c r="E25" s="36">
        <v>3873</v>
      </c>
      <c r="F25" s="36">
        <f t="shared" si="0"/>
        <v>3227</v>
      </c>
      <c r="G25" s="36">
        <v>0</v>
      </c>
      <c r="H25" s="36">
        <f t="shared" si="8"/>
        <v>3227</v>
      </c>
      <c r="I25" s="36">
        <f t="shared" si="9"/>
        <v>7100</v>
      </c>
      <c r="J25" s="36">
        <v>0</v>
      </c>
      <c r="K25" s="37">
        <v>1552</v>
      </c>
      <c r="L25" s="36">
        <v>238</v>
      </c>
      <c r="M25" s="36">
        <v>0</v>
      </c>
      <c r="N25" s="36">
        <v>93</v>
      </c>
      <c r="O25" s="36">
        <v>0</v>
      </c>
      <c r="P25" s="36">
        <v>0</v>
      </c>
      <c r="Q25" s="36">
        <v>0</v>
      </c>
      <c r="R25" s="36">
        <v>1558</v>
      </c>
      <c r="S25" s="36">
        <f t="shared" si="13"/>
        <v>3873</v>
      </c>
      <c r="T25" s="36">
        <v>554</v>
      </c>
      <c r="U25" s="37">
        <f t="shared" si="10"/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7">
        <v>0</v>
      </c>
      <c r="AB25" s="7">
        <v>3227</v>
      </c>
      <c r="AC25" s="6">
        <f t="shared" si="5"/>
        <v>3227</v>
      </c>
      <c r="AD25" s="6">
        <f t="shared" si="6"/>
        <v>0</v>
      </c>
      <c r="AE25" s="6">
        <v>7100</v>
      </c>
      <c r="AF25" s="6">
        <f t="shared" si="7"/>
        <v>0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32.25" customHeight="1">
      <c r="A26" s="97" t="s">
        <v>42</v>
      </c>
      <c r="B26" s="98">
        <v>0</v>
      </c>
      <c r="C26" s="99">
        <v>0</v>
      </c>
      <c r="D26" s="98">
        <v>0</v>
      </c>
      <c r="E26" s="98">
        <v>0</v>
      </c>
      <c r="F26" s="98">
        <f t="shared" si="0"/>
        <v>0</v>
      </c>
      <c r="G26" s="98">
        <v>0</v>
      </c>
      <c r="H26" s="98">
        <f t="shared" si="8"/>
        <v>0</v>
      </c>
      <c r="I26" s="98">
        <f t="shared" si="9"/>
        <v>0</v>
      </c>
      <c r="J26" s="98">
        <v>0</v>
      </c>
      <c r="K26" s="37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f t="shared" si="13"/>
        <v>0</v>
      </c>
      <c r="T26" s="34">
        <v>0</v>
      </c>
      <c r="U26" s="35">
        <f t="shared" si="10"/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5">
        <v>0</v>
      </c>
      <c r="AB26" s="7">
        <v>0</v>
      </c>
      <c r="AC26" s="6">
        <f t="shared" si="5"/>
        <v>0</v>
      </c>
      <c r="AD26" s="6">
        <f t="shared" si="6"/>
        <v>0</v>
      </c>
      <c r="AE26" s="6">
        <v>0</v>
      </c>
      <c r="AF26" s="6">
        <f t="shared" si="7"/>
        <v>0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32.25" customHeight="1">
      <c r="A27" s="97" t="s">
        <v>43</v>
      </c>
      <c r="B27" s="98">
        <v>0</v>
      </c>
      <c r="C27" s="99">
        <v>0</v>
      </c>
      <c r="D27" s="98">
        <v>0</v>
      </c>
      <c r="E27" s="98">
        <v>0</v>
      </c>
      <c r="F27" s="98">
        <f t="shared" si="0"/>
        <v>0</v>
      </c>
      <c r="G27" s="98">
        <v>0</v>
      </c>
      <c r="H27" s="98">
        <f t="shared" si="8"/>
        <v>0</v>
      </c>
      <c r="I27" s="98">
        <f t="shared" si="9"/>
        <v>0</v>
      </c>
      <c r="J27" s="98">
        <v>0</v>
      </c>
      <c r="K27" s="37">
        <v>0</v>
      </c>
      <c r="L27" s="36">
        <v>4571</v>
      </c>
      <c r="M27" s="36">
        <v>0</v>
      </c>
      <c r="N27" s="36">
        <v>0</v>
      </c>
      <c r="O27" s="36">
        <v>1418</v>
      </c>
      <c r="P27" s="36">
        <v>0</v>
      </c>
      <c r="Q27" s="36">
        <v>1418</v>
      </c>
      <c r="R27" s="36">
        <v>10236</v>
      </c>
      <c r="S27" s="36">
        <f t="shared" si="13"/>
        <v>0</v>
      </c>
      <c r="T27" s="36">
        <v>1595</v>
      </c>
      <c r="U27" s="37">
        <f t="shared" si="10"/>
        <v>2051</v>
      </c>
      <c r="V27" s="36">
        <v>2051</v>
      </c>
      <c r="W27" s="36">
        <v>0</v>
      </c>
      <c r="X27" s="36">
        <v>1418</v>
      </c>
      <c r="Y27" s="36">
        <v>115</v>
      </c>
      <c r="Z27" s="36">
        <v>10115</v>
      </c>
      <c r="AA27" s="37">
        <v>0</v>
      </c>
      <c r="AB27" s="7">
        <v>0</v>
      </c>
      <c r="AC27" s="6">
        <f t="shared" si="5"/>
        <v>0</v>
      </c>
      <c r="AD27" s="6">
        <f t="shared" si="6"/>
        <v>0</v>
      </c>
      <c r="AE27" s="6">
        <v>0</v>
      </c>
      <c r="AF27" s="6">
        <f t="shared" si="7"/>
        <v>0</v>
      </c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</row>
    <row r="28" spans="1:248" ht="32.25" customHeight="1">
      <c r="A28" s="9" t="s">
        <v>44</v>
      </c>
      <c r="B28" s="40">
        <v>1</v>
      </c>
      <c r="C28" s="72">
        <v>1</v>
      </c>
      <c r="D28" s="40">
        <v>11264</v>
      </c>
      <c r="E28" s="40">
        <v>2301</v>
      </c>
      <c r="F28" s="40">
        <f t="shared" si="0"/>
        <v>8963</v>
      </c>
      <c r="G28" s="40">
        <v>8963</v>
      </c>
      <c r="H28" s="40">
        <f t="shared" si="8"/>
        <v>0</v>
      </c>
      <c r="I28" s="40">
        <f t="shared" si="9"/>
        <v>11264</v>
      </c>
      <c r="J28" s="40">
        <v>0</v>
      </c>
      <c r="K28" s="41">
        <v>4047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f t="shared" si="13"/>
        <v>2301</v>
      </c>
      <c r="T28" s="36">
        <v>0</v>
      </c>
      <c r="U28" s="37">
        <f t="shared" si="10"/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7">
        <v>0</v>
      </c>
      <c r="AB28" s="7">
        <v>8963</v>
      </c>
      <c r="AC28" s="6">
        <f t="shared" si="5"/>
        <v>0</v>
      </c>
      <c r="AD28" s="6">
        <f t="shared" si="6"/>
        <v>8963</v>
      </c>
      <c r="AE28" s="6">
        <v>11264</v>
      </c>
      <c r="AF28" s="6">
        <f t="shared" si="7"/>
        <v>0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32.25" customHeight="1">
      <c r="A29" s="4" t="s">
        <v>102</v>
      </c>
      <c r="B29" s="36">
        <v>1</v>
      </c>
      <c r="C29" s="67">
        <v>1</v>
      </c>
      <c r="D29" s="36">
        <v>20890</v>
      </c>
      <c r="E29" s="36">
        <v>20240</v>
      </c>
      <c r="F29" s="36">
        <f t="shared" si="0"/>
        <v>650</v>
      </c>
      <c r="G29" s="36">
        <v>0</v>
      </c>
      <c r="H29" s="36">
        <f t="shared" si="8"/>
        <v>650</v>
      </c>
      <c r="I29" s="36">
        <f t="shared" si="9"/>
        <v>20890</v>
      </c>
      <c r="J29" s="36">
        <v>0</v>
      </c>
      <c r="K29" s="37">
        <v>7460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f t="shared" si="13"/>
        <v>20240</v>
      </c>
      <c r="T29" s="36">
        <v>0</v>
      </c>
      <c r="U29" s="37">
        <f t="shared" si="10"/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7">
        <v>0</v>
      </c>
      <c r="AB29" s="7">
        <v>650</v>
      </c>
      <c r="AC29" s="6">
        <f t="shared" si="5"/>
        <v>650</v>
      </c>
      <c r="AD29" s="6">
        <f t="shared" si="6"/>
        <v>0</v>
      </c>
      <c r="AE29" s="6">
        <v>20890</v>
      </c>
      <c r="AF29" s="6">
        <f t="shared" si="7"/>
        <v>0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</row>
    <row r="30" spans="1:248" ht="32.25" customHeight="1">
      <c r="A30" s="4" t="s">
        <v>45</v>
      </c>
      <c r="B30" s="36">
        <v>0</v>
      </c>
      <c r="C30" s="67">
        <v>0</v>
      </c>
      <c r="D30" s="36">
        <v>0</v>
      </c>
      <c r="E30" s="36">
        <v>0</v>
      </c>
      <c r="F30" s="36">
        <f t="shared" si="0"/>
        <v>0</v>
      </c>
      <c r="G30" s="36">
        <v>0</v>
      </c>
      <c r="H30" s="36">
        <f t="shared" si="8"/>
        <v>0</v>
      </c>
      <c r="I30" s="36">
        <f t="shared" si="9"/>
        <v>0</v>
      </c>
      <c r="J30" s="36">
        <v>0</v>
      </c>
      <c r="K30" s="37">
        <v>0</v>
      </c>
      <c r="L30" s="36">
        <v>228</v>
      </c>
      <c r="M30" s="36">
        <v>0</v>
      </c>
      <c r="N30" s="36">
        <v>0</v>
      </c>
      <c r="O30" s="36">
        <v>1600</v>
      </c>
      <c r="P30" s="36">
        <v>0</v>
      </c>
      <c r="Q30" s="36">
        <v>1600</v>
      </c>
      <c r="R30" s="36">
        <v>1184</v>
      </c>
      <c r="S30" s="36">
        <f t="shared" si="13"/>
        <v>0</v>
      </c>
      <c r="T30" s="36">
        <v>541</v>
      </c>
      <c r="U30" s="37">
        <f t="shared" si="10"/>
        <v>1076</v>
      </c>
      <c r="V30" s="36">
        <v>0</v>
      </c>
      <c r="W30" s="36">
        <v>1076</v>
      </c>
      <c r="X30" s="36">
        <v>0</v>
      </c>
      <c r="Y30" s="36">
        <v>98</v>
      </c>
      <c r="Z30" s="36">
        <v>0</v>
      </c>
      <c r="AA30" s="37">
        <v>0</v>
      </c>
      <c r="AB30" s="7">
        <v>0</v>
      </c>
      <c r="AC30" s="6">
        <f t="shared" si="5"/>
        <v>0</v>
      </c>
      <c r="AD30" s="6">
        <f t="shared" si="6"/>
        <v>0</v>
      </c>
      <c r="AE30" s="6">
        <v>0</v>
      </c>
      <c r="AF30" s="6">
        <f t="shared" si="7"/>
        <v>0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32.25" customHeight="1">
      <c r="A31" s="97" t="s">
        <v>46</v>
      </c>
      <c r="B31" s="98">
        <v>2</v>
      </c>
      <c r="C31" s="99">
        <v>2</v>
      </c>
      <c r="D31" s="98">
        <v>5019</v>
      </c>
      <c r="E31" s="98">
        <v>4944</v>
      </c>
      <c r="F31" s="98">
        <f t="shared" si="0"/>
        <v>75</v>
      </c>
      <c r="G31" s="98">
        <v>0</v>
      </c>
      <c r="H31" s="98">
        <f t="shared" si="8"/>
        <v>75</v>
      </c>
      <c r="I31" s="98">
        <f t="shared" si="9"/>
        <v>5019</v>
      </c>
      <c r="J31" s="98">
        <v>0</v>
      </c>
      <c r="K31" s="37">
        <v>824</v>
      </c>
      <c r="L31" s="34">
        <v>146</v>
      </c>
      <c r="M31" s="34">
        <v>0</v>
      </c>
      <c r="N31" s="34">
        <v>0</v>
      </c>
      <c r="O31" s="34">
        <v>11726</v>
      </c>
      <c r="P31" s="34">
        <v>0</v>
      </c>
      <c r="Q31" s="34">
        <v>11726</v>
      </c>
      <c r="R31" s="34">
        <v>796</v>
      </c>
      <c r="S31" s="34">
        <f t="shared" si="13"/>
        <v>4944</v>
      </c>
      <c r="T31" s="34">
        <v>596</v>
      </c>
      <c r="U31" s="35">
        <f t="shared" si="10"/>
        <v>730</v>
      </c>
      <c r="V31" s="34">
        <v>730</v>
      </c>
      <c r="W31" s="34">
        <v>0</v>
      </c>
      <c r="X31" s="34">
        <v>250</v>
      </c>
      <c r="Y31" s="34">
        <v>10407</v>
      </c>
      <c r="Z31" s="34">
        <v>0</v>
      </c>
      <c r="AA31" s="35">
        <v>0</v>
      </c>
      <c r="AB31" s="7">
        <v>75</v>
      </c>
      <c r="AC31" s="6">
        <f t="shared" si="5"/>
        <v>75</v>
      </c>
      <c r="AD31" s="6">
        <f t="shared" si="6"/>
        <v>0</v>
      </c>
      <c r="AE31" s="6">
        <v>5019</v>
      </c>
      <c r="AF31" s="6">
        <f t="shared" si="7"/>
        <v>0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32.25" customHeight="1">
      <c r="A32" s="97" t="s">
        <v>47</v>
      </c>
      <c r="B32" s="98">
        <v>0</v>
      </c>
      <c r="C32" s="99">
        <v>0</v>
      </c>
      <c r="D32" s="98">
        <v>0</v>
      </c>
      <c r="E32" s="98">
        <v>0</v>
      </c>
      <c r="F32" s="98">
        <f t="shared" si="0"/>
        <v>0</v>
      </c>
      <c r="G32" s="98">
        <v>0</v>
      </c>
      <c r="H32" s="98">
        <f t="shared" si="8"/>
        <v>0</v>
      </c>
      <c r="I32" s="98">
        <f t="shared" si="9"/>
        <v>0</v>
      </c>
      <c r="J32" s="98">
        <v>0</v>
      </c>
      <c r="K32" s="37">
        <v>0</v>
      </c>
      <c r="L32" s="36">
        <v>24</v>
      </c>
      <c r="M32" s="36">
        <v>1748</v>
      </c>
      <c r="N32" s="36">
        <v>0</v>
      </c>
      <c r="O32" s="36">
        <v>0</v>
      </c>
      <c r="P32" s="36">
        <v>0</v>
      </c>
      <c r="Q32" s="36">
        <v>0</v>
      </c>
      <c r="R32" s="36">
        <v>1104</v>
      </c>
      <c r="S32" s="36">
        <f t="shared" si="13"/>
        <v>0</v>
      </c>
      <c r="T32" s="36">
        <v>899</v>
      </c>
      <c r="U32" s="37">
        <f t="shared" si="10"/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7">
        <v>0</v>
      </c>
      <c r="AB32" s="7">
        <v>0</v>
      </c>
      <c r="AC32" s="6">
        <f t="shared" si="5"/>
        <v>0</v>
      </c>
      <c r="AD32" s="6">
        <f t="shared" si="6"/>
        <v>0</v>
      </c>
      <c r="AE32" s="6">
        <v>0</v>
      </c>
      <c r="AF32" s="6">
        <f t="shared" si="7"/>
        <v>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8" ht="32.25" customHeight="1">
      <c r="A33" s="9" t="s">
        <v>48</v>
      </c>
      <c r="B33" s="40">
        <v>4</v>
      </c>
      <c r="C33" s="72">
        <v>4</v>
      </c>
      <c r="D33" s="40">
        <v>59803</v>
      </c>
      <c r="E33" s="40">
        <v>59156</v>
      </c>
      <c r="F33" s="40">
        <f t="shared" si="0"/>
        <v>647</v>
      </c>
      <c r="G33" s="40">
        <v>0</v>
      </c>
      <c r="H33" s="40">
        <f t="shared" si="8"/>
        <v>647</v>
      </c>
      <c r="I33" s="40">
        <f t="shared" si="9"/>
        <v>59803</v>
      </c>
      <c r="J33" s="40">
        <v>0</v>
      </c>
      <c r="K33" s="41">
        <v>29502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f t="shared" si="13"/>
        <v>59156</v>
      </c>
      <c r="T33" s="36">
        <v>0</v>
      </c>
      <c r="U33" s="37">
        <f t="shared" si="10"/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7">
        <v>0</v>
      </c>
      <c r="AB33" s="7">
        <v>647</v>
      </c>
      <c r="AC33" s="6">
        <f t="shared" si="5"/>
        <v>647</v>
      </c>
      <c r="AD33" s="6">
        <f t="shared" si="6"/>
        <v>0</v>
      </c>
      <c r="AE33" s="6">
        <v>59803</v>
      </c>
      <c r="AF33" s="6">
        <f t="shared" si="7"/>
        <v>0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ht="32.25" customHeight="1">
      <c r="A34" s="4" t="s">
        <v>49</v>
      </c>
      <c r="B34" s="36">
        <v>0</v>
      </c>
      <c r="C34" s="67">
        <v>0</v>
      </c>
      <c r="D34" s="36">
        <v>0</v>
      </c>
      <c r="E34" s="36">
        <v>0</v>
      </c>
      <c r="F34" s="36">
        <f t="shared" si="0"/>
        <v>0</v>
      </c>
      <c r="G34" s="36">
        <v>0</v>
      </c>
      <c r="H34" s="36">
        <f t="shared" si="8"/>
        <v>0</v>
      </c>
      <c r="I34" s="36">
        <f t="shared" si="9"/>
        <v>0</v>
      </c>
      <c r="J34" s="36">
        <v>0</v>
      </c>
      <c r="K34" s="37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f t="shared" si="13"/>
        <v>0</v>
      </c>
      <c r="T34" s="36">
        <v>0</v>
      </c>
      <c r="U34" s="37">
        <f t="shared" si="10"/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7">
        <v>0</v>
      </c>
      <c r="AB34" s="7">
        <v>0</v>
      </c>
      <c r="AC34" s="6">
        <f t="shared" si="5"/>
        <v>0</v>
      </c>
      <c r="AD34" s="6">
        <f t="shared" si="6"/>
        <v>0</v>
      </c>
      <c r="AE34" s="6">
        <v>0</v>
      </c>
      <c r="AF34" s="6">
        <f t="shared" si="7"/>
        <v>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:248" ht="32.25" customHeight="1">
      <c r="A35" s="4" t="s">
        <v>50</v>
      </c>
      <c r="B35" s="36">
        <v>0</v>
      </c>
      <c r="C35" s="67">
        <v>0</v>
      </c>
      <c r="D35" s="36">
        <v>0</v>
      </c>
      <c r="E35" s="36">
        <v>0</v>
      </c>
      <c r="F35" s="36">
        <f t="shared" si="0"/>
        <v>0</v>
      </c>
      <c r="G35" s="36">
        <v>0</v>
      </c>
      <c r="H35" s="36">
        <f t="shared" si="8"/>
        <v>0</v>
      </c>
      <c r="I35" s="36">
        <f t="shared" si="9"/>
        <v>0</v>
      </c>
      <c r="J35" s="36">
        <v>0</v>
      </c>
      <c r="K35" s="37">
        <v>0</v>
      </c>
      <c r="L35" s="36">
        <v>17</v>
      </c>
      <c r="M35" s="36">
        <v>1</v>
      </c>
      <c r="N35" s="36">
        <v>0</v>
      </c>
      <c r="O35" s="36">
        <v>3551</v>
      </c>
      <c r="P35" s="36">
        <v>3551</v>
      </c>
      <c r="Q35" s="36">
        <v>0</v>
      </c>
      <c r="R35" s="36">
        <v>5476</v>
      </c>
      <c r="S35" s="36">
        <f t="shared" si="13"/>
        <v>0</v>
      </c>
      <c r="T35" s="36">
        <v>829</v>
      </c>
      <c r="U35" s="37">
        <f t="shared" si="10"/>
        <v>420</v>
      </c>
      <c r="V35" s="36">
        <v>420</v>
      </c>
      <c r="W35" s="36">
        <v>0</v>
      </c>
      <c r="X35" s="36">
        <v>3079</v>
      </c>
      <c r="Y35" s="36">
        <v>0</v>
      </c>
      <c r="Z35" s="36">
        <v>2009</v>
      </c>
      <c r="AA35" s="37">
        <v>0</v>
      </c>
      <c r="AB35" s="7">
        <v>0</v>
      </c>
      <c r="AC35" s="6">
        <f t="shared" si="5"/>
        <v>0</v>
      </c>
      <c r="AD35" s="6">
        <f t="shared" si="6"/>
        <v>0</v>
      </c>
      <c r="AE35" s="6">
        <v>0</v>
      </c>
      <c r="AF35" s="6">
        <f t="shared" si="7"/>
        <v>0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:248" ht="32.25" customHeight="1">
      <c r="A36" s="97" t="s">
        <v>51</v>
      </c>
      <c r="B36" s="98">
        <v>0</v>
      </c>
      <c r="C36" s="99">
        <v>0</v>
      </c>
      <c r="D36" s="98">
        <v>0</v>
      </c>
      <c r="E36" s="98">
        <v>0</v>
      </c>
      <c r="F36" s="98">
        <f t="shared" si="0"/>
        <v>0</v>
      </c>
      <c r="G36" s="98">
        <v>0</v>
      </c>
      <c r="H36" s="98">
        <f t="shared" si="8"/>
        <v>0</v>
      </c>
      <c r="I36" s="98">
        <f t="shared" si="9"/>
        <v>0</v>
      </c>
      <c r="J36" s="98">
        <v>0</v>
      </c>
      <c r="K36" s="37">
        <v>0</v>
      </c>
      <c r="L36" s="34">
        <v>139</v>
      </c>
      <c r="M36" s="34">
        <v>122</v>
      </c>
      <c r="N36" s="34">
        <v>0</v>
      </c>
      <c r="O36" s="34">
        <v>5000</v>
      </c>
      <c r="P36" s="34">
        <v>0</v>
      </c>
      <c r="Q36" s="34">
        <v>5000</v>
      </c>
      <c r="R36" s="34">
        <v>19007</v>
      </c>
      <c r="S36" s="34">
        <f t="shared" si="13"/>
        <v>0</v>
      </c>
      <c r="T36" s="34">
        <v>6916</v>
      </c>
      <c r="U36" s="35">
        <f t="shared" si="10"/>
        <v>14895</v>
      </c>
      <c r="V36" s="34">
        <v>14895</v>
      </c>
      <c r="W36" s="34">
        <v>0</v>
      </c>
      <c r="X36" s="34">
        <v>31</v>
      </c>
      <c r="Y36" s="34">
        <v>0</v>
      </c>
      <c r="Z36" s="34">
        <v>1200</v>
      </c>
      <c r="AA36" s="35">
        <v>0</v>
      </c>
      <c r="AB36" s="7">
        <v>0</v>
      </c>
      <c r="AC36" s="6">
        <f t="shared" si="5"/>
        <v>0</v>
      </c>
      <c r="AD36" s="6">
        <f t="shared" si="6"/>
        <v>0</v>
      </c>
      <c r="AE36" s="6">
        <v>0</v>
      </c>
      <c r="AF36" s="6">
        <f t="shared" si="7"/>
        <v>0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:248" ht="32.25" customHeight="1">
      <c r="A37" s="97" t="s">
        <v>52</v>
      </c>
      <c r="B37" s="98">
        <v>0</v>
      </c>
      <c r="C37" s="99">
        <v>0</v>
      </c>
      <c r="D37" s="98">
        <v>0</v>
      </c>
      <c r="E37" s="98">
        <v>0</v>
      </c>
      <c r="F37" s="98">
        <f t="shared" si="0"/>
        <v>0</v>
      </c>
      <c r="G37" s="98">
        <v>0</v>
      </c>
      <c r="H37" s="98">
        <f t="shared" si="8"/>
        <v>0</v>
      </c>
      <c r="I37" s="98">
        <f t="shared" si="9"/>
        <v>0</v>
      </c>
      <c r="J37" s="98">
        <v>0</v>
      </c>
      <c r="K37" s="37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f t="shared" si="13"/>
        <v>0</v>
      </c>
      <c r="T37" s="36">
        <v>0</v>
      </c>
      <c r="U37" s="37">
        <f t="shared" si="10"/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7">
        <v>0</v>
      </c>
      <c r="AB37" s="7">
        <v>0</v>
      </c>
      <c r="AC37" s="6">
        <f t="shared" si="5"/>
        <v>0</v>
      </c>
      <c r="AD37" s="6">
        <f t="shared" si="6"/>
        <v>0</v>
      </c>
      <c r="AE37" s="6">
        <v>0</v>
      </c>
      <c r="AF37" s="6">
        <f t="shared" si="7"/>
        <v>0</v>
      </c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:248" ht="32.25" customHeight="1">
      <c r="A38" s="9" t="s">
        <v>53</v>
      </c>
      <c r="B38" s="40">
        <v>1</v>
      </c>
      <c r="C38" s="72">
        <v>1</v>
      </c>
      <c r="D38" s="40">
        <v>23612</v>
      </c>
      <c r="E38" s="40">
        <v>6506</v>
      </c>
      <c r="F38" s="40">
        <f t="shared" si="0"/>
        <v>17106</v>
      </c>
      <c r="G38" s="40">
        <v>0</v>
      </c>
      <c r="H38" s="40">
        <f t="shared" si="8"/>
        <v>17106</v>
      </c>
      <c r="I38" s="40">
        <f t="shared" si="9"/>
        <v>23612</v>
      </c>
      <c r="J38" s="40">
        <v>0</v>
      </c>
      <c r="K38" s="41">
        <v>1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f t="shared" si="13"/>
        <v>6506</v>
      </c>
      <c r="T38" s="36">
        <v>0</v>
      </c>
      <c r="U38" s="37">
        <f t="shared" si="10"/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7">
        <v>0</v>
      </c>
      <c r="AB38" s="7">
        <v>17106</v>
      </c>
      <c r="AC38" s="6">
        <f t="shared" si="5"/>
        <v>17106</v>
      </c>
      <c r="AD38" s="6">
        <f t="shared" si="6"/>
        <v>0</v>
      </c>
      <c r="AE38" s="6">
        <v>23612</v>
      </c>
      <c r="AF38" s="6">
        <f t="shared" si="7"/>
        <v>0</v>
      </c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1:248" ht="32.25" customHeight="1">
      <c r="A39" s="4" t="s">
        <v>54</v>
      </c>
      <c r="B39" s="36">
        <v>0</v>
      </c>
      <c r="C39" s="67">
        <v>0</v>
      </c>
      <c r="D39" s="36">
        <v>0</v>
      </c>
      <c r="E39" s="36">
        <v>0</v>
      </c>
      <c r="F39" s="36">
        <f t="shared" si="0"/>
        <v>0</v>
      </c>
      <c r="G39" s="36">
        <v>0</v>
      </c>
      <c r="H39" s="36">
        <f t="shared" si="8"/>
        <v>0</v>
      </c>
      <c r="I39" s="36">
        <f t="shared" si="9"/>
        <v>0</v>
      </c>
      <c r="J39" s="36">
        <v>0</v>
      </c>
      <c r="K39" s="37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f t="shared" si="13"/>
        <v>0</v>
      </c>
      <c r="T39" s="36">
        <v>0</v>
      </c>
      <c r="U39" s="37">
        <f t="shared" si="10"/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7">
        <v>0</v>
      </c>
      <c r="AB39" s="7">
        <v>0</v>
      </c>
      <c r="AC39" s="6">
        <f t="shared" si="5"/>
        <v>0</v>
      </c>
      <c r="AD39" s="6">
        <f t="shared" si="6"/>
        <v>0</v>
      </c>
      <c r="AE39" s="6">
        <v>0</v>
      </c>
      <c r="AF39" s="6">
        <f t="shared" si="7"/>
        <v>0</v>
      </c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</row>
    <row r="40" spans="1:248" ht="32.25" customHeight="1">
      <c r="A40" s="4" t="s">
        <v>103</v>
      </c>
      <c r="B40" s="36">
        <v>2</v>
      </c>
      <c r="C40" s="67">
        <v>1</v>
      </c>
      <c r="D40" s="36">
        <v>187</v>
      </c>
      <c r="E40" s="36">
        <v>151</v>
      </c>
      <c r="F40" s="36">
        <f t="shared" si="0"/>
        <v>36</v>
      </c>
      <c r="G40" s="36">
        <v>0</v>
      </c>
      <c r="H40" s="36">
        <f t="shared" si="8"/>
        <v>36</v>
      </c>
      <c r="I40" s="36">
        <f t="shared" si="9"/>
        <v>187</v>
      </c>
      <c r="J40" s="36">
        <v>0</v>
      </c>
      <c r="K40" s="37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f t="shared" si="13"/>
        <v>151</v>
      </c>
      <c r="T40" s="36">
        <v>0</v>
      </c>
      <c r="U40" s="37">
        <f t="shared" si="10"/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7">
        <v>0</v>
      </c>
      <c r="AB40" s="7">
        <v>36</v>
      </c>
      <c r="AC40" s="6">
        <f t="shared" si="5"/>
        <v>36</v>
      </c>
      <c r="AD40" s="6">
        <f t="shared" si="6"/>
        <v>0</v>
      </c>
      <c r="AE40" s="6">
        <v>187</v>
      </c>
      <c r="AF40" s="6">
        <f t="shared" si="7"/>
        <v>0</v>
      </c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:248" ht="32.25" customHeight="1">
      <c r="A41" s="97" t="s">
        <v>55</v>
      </c>
      <c r="B41" s="98">
        <v>0</v>
      </c>
      <c r="C41" s="99">
        <v>0</v>
      </c>
      <c r="D41" s="98">
        <v>0</v>
      </c>
      <c r="E41" s="98">
        <v>0</v>
      </c>
      <c r="F41" s="98">
        <f t="shared" si="0"/>
        <v>0</v>
      </c>
      <c r="G41" s="98">
        <v>0</v>
      </c>
      <c r="H41" s="98">
        <f t="shared" si="8"/>
        <v>0</v>
      </c>
      <c r="I41" s="98">
        <f t="shared" si="9"/>
        <v>0</v>
      </c>
      <c r="J41" s="98">
        <v>0</v>
      </c>
      <c r="K41" s="37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f t="shared" si="13"/>
        <v>0</v>
      </c>
      <c r="T41" s="34">
        <v>0</v>
      </c>
      <c r="U41" s="35">
        <f t="shared" si="10"/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5">
        <v>0</v>
      </c>
      <c r="AB41" s="7">
        <v>0</v>
      </c>
      <c r="AC41" s="6">
        <f t="shared" si="5"/>
        <v>0</v>
      </c>
      <c r="AD41" s="6">
        <f t="shared" si="6"/>
        <v>0</v>
      </c>
      <c r="AE41" s="6">
        <v>0</v>
      </c>
      <c r="AF41" s="6">
        <f t="shared" si="7"/>
        <v>0</v>
      </c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</row>
    <row r="42" spans="1:248" ht="32.25" customHeight="1">
      <c r="A42" s="97" t="s">
        <v>56</v>
      </c>
      <c r="B42" s="98">
        <v>0</v>
      </c>
      <c r="C42" s="99">
        <v>0</v>
      </c>
      <c r="D42" s="98">
        <v>0</v>
      </c>
      <c r="E42" s="98">
        <v>0</v>
      </c>
      <c r="F42" s="98">
        <f t="shared" si="0"/>
        <v>0</v>
      </c>
      <c r="G42" s="98">
        <v>0</v>
      </c>
      <c r="H42" s="98">
        <f t="shared" si="8"/>
        <v>0</v>
      </c>
      <c r="I42" s="98">
        <f t="shared" si="9"/>
        <v>0</v>
      </c>
      <c r="J42" s="98">
        <v>0</v>
      </c>
      <c r="K42" s="37">
        <v>0</v>
      </c>
      <c r="L42" s="36">
        <v>3957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6046</v>
      </c>
      <c r="S42" s="36">
        <f t="shared" si="13"/>
        <v>0</v>
      </c>
      <c r="T42" s="36">
        <v>371</v>
      </c>
      <c r="U42" s="37">
        <f t="shared" si="10"/>
        <v>0</v>
      </c>
      <c r="V42" s="36">
        <v>0</v>
      </c>
      <c r="W42" s="36">
        <v>0</v>
      </c>
      <c r="X42" s="36">
        <v>0</v>
      </c>
      <c r="Y42" s="36">
        <v>1950</v>
      </c>
      <c r="Z42" s="36">
        <v>0</v>
      </c>
      <c r="AA42" s="37">
        <v>0</v>
      </c>
      <c r="AB42" s="7">
        <v>0</v>
      </c>
      <c r="AC42" s="6">
        <f t="shared" si="5"/>
        <v>0</v>
      </c>
      <c r="AD42" s="6">
        <f t="shared" si="6"/>
        <v>0</v>
      </c>
      <c r="AE42" s="6">
        <v>0</v>
      </c>
      <c r="AF42" s="6">
        <f t="shared" si="7"/>
        <v>0</v>
      </c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</row>
    <row r="43" spans="1:248" ht="32.25" customHeight="1">
      <c r="A43" s="9" t="s">
        <v>57</v>
      </c>
      <c r="B43" s="40">
        <v>0</v>
      </c>
      <c r="C43" s="72">
        <v>0</v>
      </c>
      <c r="D43" s="40">
        <v>0</v>
      </c>
      <c r="E43" s="40">
        <v>0</v>
      </c>
      <c r="F43" s="40">
        <f t="shared" si="0"/>
        <v>0</v>
      </c>
      <c r="G43" s="40">
        <v>0</v>
      </c>
      <c r="H43" s="40">
        <f t="shared" si="8"/>
        <v>0</v>
      </c>
      <c r="I43" s="40">
        <f t="shared" si="9"/>
        <v>0</v>
      </c>
      <c r="J43" s="40">
        <v>0</v>
      </c>
      <c r="K43" s="41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f t="shared" si="13"/>
        <v>0</v>
      </c>
      <c r="T43" s="36">
        <v>0</v>
      </c>
      <c r="U43" s="37">
        <f t="shared" si="10"/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7">
        <v>0</v>
      </c>
      <c r="AB43" s="7">
        <v>0</v>
      </c>
      <c r="AC43" s="6">
        <f t="shared" si="5"/>
        <v>0</v>
      </c>
      <c r="AD43" s="6">
        <f t="shared" si="6"/>
        <v>0</v>
      </c>
      <c r="AE43" s="6">
        <v>0</v>
      </c>
      <c r="AF43" s="6">
        <f t="shared" si="7"/>
        <v>0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</row>
    <row r="44" spans="1:248" ht="32.25" customHeight="1">
      <c r="A44" s="4" t="s">
        <v>58</v>
      </c>
      <c r="B44" s="36">
        <v>0</v>
      </c>
      <c r="C44" s="67">
        <v>0</v>
      </c>
      <c r="D44" s="36">
        <v>0</v>
      </c>
      <c r="E44" s="36">
        <v>0</v>
      </c>
      <c r="F44" s="36">
        <f t="shared" si="0"/>
        <v>0</v>
      </c>
      <c r="G44" s="36">
        <v>0</v>
      </c>
      <c r="H44" s="36">
        <f t="shared" si="8"/>
        <v>0</v>
      </c>
      <c r="I44" s="36">
        <f t="shared" si="9"/>
        <v>0</v>
      </c>
      <c r="J44" s="36">
        <v>0</v>
      </c>
      <c r="K44" s="37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f t="shared" si="13"/>
        <v>0</v>
      </c>
      <c r="T44" s="36">
        <v>0</v>
      </c>
      <c r="U44" s="37">
        <f t="shared" si="10"/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7">
        <v>0</v>
      </c>
      <c r="AB44" s="7">
        <v>0</v>
      </c>
      <c r="AC44" s="6">
        <f t="shared" si="5"/>
        <v>0</v>
      </c>
      <c r="AD44" s="6">
        <f t="shared" si="6"/>
        <v>0</v>
      </c>
      <c r="AE44" s="6">
        <v>0</v>
      </c>
      <c r="AF44" s="6">
        <f t="shared" si="7"/>
        <v>0</v>
      </c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</row>
    <row r="45" spans="1:248" ht="32.25" customHeight="1">
      <c r="A45" s="4" t="s">
        <v>59</v>
      </c>
      <c r="B45" s="36">
        <v>0</v>
      </c>
      <c r="C45" s="67">
        <v>0</v>
      </c>
      <c r="D45" s="36">
        <v>0</v>
      </c>
      <c r="E45" s="36">
        <v>0</v>
      </c>
      <c r="F45" s="36">
        <f t="shared" si="0"/>
        <v>0</v>
      </c>
      <c r="G45" s="36">
        <v>0</v>
      </c>
      <c r="H45" s="36">
        <f t="shared" si="8"/>
        <v>0</v>
      </c>
      <c r="I45" s="36">
        <f t="shared" si="9"/>
        <v>0</v>
      </c>
      <c r="J45" s="36">
        <v>0</v>
      </c>
      <c r="K45" s="37">
        <v>0</v>
      </c>
      <c r="L45" s="36">
        <v>12</v>
      </c>
      <c r="M45" s="36">
        <v>0</v>
      </c>
      <c r="N45" s="36">
        <v>0</v>
      </c>
      <c r="O45" s="36">
        <v>753</v>
      </c>
      <c r="P45" s="36">
        <v>0</v>
      </c>
      <c r="Q45" s="36">
        <v>753</v>
      </c>
      <c r="R45" s="36">
        <v>42</v>
      </c>
      <c r="S45" s="36">
        <f t="shared" si="13"/>
        <v>0</v>
      </c>
      <c r="T45" s="36">
        <v>540</v>
      </c>
      <c r="U45" s="37">
        <f t="shared" si="10"/>
        <v>216</v>
      </c>
      <c r="V45" s="36">
        <v>216</v>
      </c>
      <c r="W45" s="36">
        <v>0</v>
      </c>
      <c r="X45" s="36">
        <v>0</v>
      </c>
      <c r="Y45" s="36">
        <v>0</v>
      </c>
      <c r="Z45" s="36">
        <v>0</v>
      </c>
      <c r="AA45" s="37">
        <v>0</v>
      </c>
      <c r="AB45" s="7">
        <v>0</v>
      </c>
      <c r="AC45" s="6">
        <f t="shared" si="5"/>
        <v>0</v>
      </c>
      <c r="AD45" s="6">
        <f t="shared" si="6"/>
        <v>0</v>
      </c>
      <c r="AE45" s="6">
        <v>0</v>
      </c>
      <c r="AF45" s="6">
        <f t="shared" si="7"/>
        <v>0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</row>
    <row r="46" spans="1:248" ht="32.25" customHeight="1">
      <c r="A46" s="97" t="s">
        <v>60</v>
      </c>
      <c r="B46" s="98">
        <v>0</v>
      </c>
      <c r="C46" s="99">
        <v>0</v>
      </c>
      <c r="D46" s="98">
        <v>0</v>
      </c>
      <c r="E46" s="98">
        <v>0</v>
      </c>
      <c r="F46" s="98">
        <f t="shared" si="0"/>
        <v>0</v>
      </c>
      <c r="G46" s="98">
        <v>0</v>
      </c>
      <c r="H46" s="98">
        <f t="shared" si="8"/>
        <v>0</v>
      </c>
      <c r="I46" s="98">
        <f t="shared" si="9"/>
        <v>0</v>
      </c>
      <c r="J46" s="98">
        <v>0</v>
      </c>
      <c r="K46" s="37">
        <v>0</v>
      </c>
      <c r="L46" s="34">
        <v>6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77524</v>
      </c>
      <c r="S46" s="34">
        <f t="shared" si="13"/>
        <v>0</v>
      </c>
      <c r="T46" s="34">
        <v>614</v>
      </c>
      <c r="U46" s="35">
        <f t="shared" si="10"/>
        <v>118</v>
      </c>
      <c r="V46" s="34">
        <v>118</v>
      </c>
      <c r="W46" s="34">
        <v>0</v>
      </c>
      <c r="X46" s="34">
        <v>700</v>
      </c>
      <c r="Y46" s="34">
        <v>0</v>
      </c>
      <c r="Z46" s="34">
        <v>0</v>
      </c>
      <c r="AA46" s="35">
        <v>0</v>
      </c>
      <c r="AB46" s="7">
        <v>0</v>
      </c>
      <c r="AC46" s="6">
        <f t="shared" si="5"/>
        <v>0</v>
      </c>
      <c r="AD46" s="6">
        <f t="shared" si="6"/>
        <v>0</v>
      </c>
      <c r="AE46" s="6">
        <v>0</v>
      </c>
      <c r="AF46" s="6">
        <f t="shared" si="7"/>
        <v>0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</row>
    <row r="47" spans="1:248" ht="32.25" customHeight="1">
      <c r="A47" s="97" t="s">
        <v>61</v>
      </c>
      <c r="B47" s="98">
        <v>1</v>
      </c>
      <c r="C47" s="99">
        <v>1</v>
      </c>
      <c r="D47" s="98">
        <v>22943</v>
      </c>
      <c r="E47" s="98">
        <v>12851</v>
      </c>
      <c r="F47" s="98">
        <f t="shared" si="0"/>
        <v>10092</v>
      </c>
      <c r="G47" s="98">
        <v>0</v>
      </c>
      <c r="H47" s="98">
        <f t="shared" si="8"/>
        <v>10092</v>
      </c>
      <c r="I47" s="98">
        <f t="shared" si="9"/>
        <v>22943</v>
      </c>
      <c r="J47" s="98">
        <v>0</v>
      </c>
      <c r="K47" s="37">
        <v>6</v>
      </c>
      <c r="L47" s="36">
        <v>532</v>
      </c>
      <c r="M47" s="36">
        <v>0</v>
      </c>
      <c r="N47" s="36">
        <v>0</v>
      </c>
      <c r="O47" s="36">
        <v>25257</v>
      </c>
      <c r="P47" s="36">
        <v>0</v>
      </c>
      <c r="Q47" s="36">
        <v>25257</v>
      </c>
      <c r="R47" s="36">
        <v>251</v>
      </c>
      <c r="S47" s="36">
        <f t="shared" si="13"/>
        <v>12851</v>
      </c>
      <c r="T47" s="36">
        <v>1984</v>
      </c>
      <c r="U47" s="37">
        <f t="shared" si="10"/>
        <v>1626</v>
      </c>
      <c r="V47" s="36">
        <v>1626</v>
      </c>
      <c r="W47" s="36">
        <v>0</v>
      </c>
      <c r="X47" s="36">
        <v>21000</v>
      </c>
      <c r="Y47" s="36">
        <v>70</v>
      </c>
      <c r="Z47" s="36">
        <v>0</v>
      </c>
      <c r="AA47" s="37">
        <v>1094</v>
      </c>
      <c r="AB47" s="7">
        <v>10092</v>
      </c>
      <c r="AC47" s="6">
        <f t="shared" si="5"/>
        <v>10092</v>
      </c>
      <c r="AD47" s="6">
        <f t="shared" si="6"/>
        <v>0</v>
      </c>
      <c r="AE47" s="6">
        <v>22943</v>
      </c>
      <c r="AF47" s="6">
        <f t="shared" si="7"/>
        <v>0</v>
      </c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</row>
    <row r="48" spans="1:248" ht="32.25" customHeight="1">
      <c r="A48" s="9" t="s">
        <v>62</v>
      </c>
      <c r="B48" s="40">
        <v>0</v>
      </c>
      <c r="C48" s="72">
        <v>0</v>
      </c>
      <c r="D48" s="40">
        <v>0</v>
      </c>
      <c r="E48" s="40">
        <v>0</v>
      </c>
      <c r="F48" s="40">
        <f t="shared" si="0"/>
        <v>0</v>
      </c>
      <c r="G48" s="40">
        <v>0</v>
      </c>
      <c r="H48" s="40">
        <f t="shared" si="8"/>
        <v>0</v>
      </c>
      <c r="I48" s="40">
        <f t="shared" si="9"/>
        <v>0</v>
      </c>
      <c r="J48" s="40">
        <v>0</v>
      </c>
      <c r="K48" s="41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f t="shared" si="13"/>
        <v>0</v>
      </c>
      <c r="T48" s="36">
        <v>0</v>
      </c>
      <c r="U48" s="37">
        <f t="shared" si="10"/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7">
        <v>0</v>
      </c>
      <c r="AB48" s="7">
        <v>0</v>
      </c>
      <c r="AC48" s="6">
        <f t="shared" si="5"/>
        <v>0</v>
      </c>
      <c r="AD48" s="6">
        <f t="shared" si="6"/>
        <v>0</v>
      </c>
      <c r="AE48" s="6">
        <v>0</v>
      </c>
      <c r="AF48" s="6">
        <f t="shared" si="7"/>
        <v>0</v>
      </c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</row>
    <row r="49" spans="1:248" ht="32.25" customHeight="1">
      <c r="A49" s="4" t="s">
        <v>63</v>
      </c>
      <c r="B49" s="36">
        <v>2</v>
      </c>
      <c r="C49" s="67">
        <v>2</v>
      </c>
      <c r="D49" s="36">
        <v>25279</v>
      </c>
      <c r="E49" s="36">
        <v>836</v>
      </c>
      <c r="F49" s="36">
        <f t="shared" si="0"/>
        <v>24443</v>
      </c>
      <c r="G49" s="36">
        <v>0</v>
      </c>
      <c r="H49" s="36">
        <f t="shared" si="8"/>
        <v>24443</v>
      </c>
      <c r="I49" s="36">
        <f t="shared" si="9"/>
        <v>25279</v>
      </c>
      <c r="J49" s="36">
        <v>0</v>
      </c>
      <c r="K49" s="37">
        <v>749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f t="shared" si="13"/>
        <v>836</v>
      </c>
      <c r="T49" s="36">
        <v>0</v>
      </c>
      <c r="U49" s="37">
        <f t="shared" si="10"/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7">
        <v>0</v>
      </c>
      <c r="AB49" s="7">
        <v>24443</v>
      </c>
      <c r="AC49" s="6">
        <f t="shared" si="5"/>
        <v>24443</v>
      </c>
      <c r="AD49" s="6">
        <f t="shared" si="6"/>
        <v>0</v>
      </c>
      <c r="AE49" s="6">
        <v>25279</v>
      </c>
      <c r="AF49" s="6">
        <f t="shared" si="7"/>
        <v>0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</row>
    <row r="50" spans="1:248" ht="32.25" customHeight="1">
      <c r="A50" s="97" t="s">
        <v>64</v>
      </c>
      <c r="B50" s="98">
        <v>0</v>
      </c>
      <c r="C50" s="99">
        <v>0</v>
      </c>
      <c r="D50" s="98">
        <v>0</v>
      </c>
      <c r="E50" s="98">
        <v>0</v>
      </c>
      <c r="F50" s="98">
        <f t="shared" si="0"/>
        <v>0</v>
      </c>
      <c r="G50" s="98">
        <v>0</v>
      </c>
      <c r="H50" s="98">
        <f t="shared" si="8"/>
        <v>0</v>
      </c>
      <c r="I50" s="98">
        <f t="shared" si="9"/>
        <v>0</v>
      </c>
      <c r="J50" s="98">
        <v>0</v>
      </c>
      <c r="K50" s="37">
        <v>0</v>
      </c>
      <c r="L50" s="40">
        <v>22611</v>
      </c>
      <c r="M50" s="40">
        <v>0</v>
      </c>
      <c r="N50" s="40">
        <v>0</v>
      </c>
      <c r="O50" s="40">
        <v>1327</v>
      </c>
      <c r="P50" s="40">
        <v>42</v>
      </c>
      <c r="Q50" s="40">
        <v>1285</v>
      </c>
      <c r="R50" s="40">
        <v>36040</v>
      </c>
      <c r="S50" s="40">
        <f t="shared" si="13"/>
        <v>0</v>
      </c>
      <c r="T50" s="40">
        <v>4599</v>
      </c>
      <c r="U50" s="41">
        <f t="shared" si="10"/>
        <v>1355</v>
      </c>
      <c r="V50" s="40">
        <v>1355</v>
      </c>
      <c r="W50" s="40">
        <v>0</v>
      </c>
      <c r="X50" s="40">
        <v>870</v>
      </c>
      <c r="Y50" s="40">
        <v>50091</v>
      </c>
      <c r="Z50" s="40">
        <v>2170</v>
      </c>
      <c r="AA50" s="41">
        <v>0</v>
      </c>
      <c r="AB50" s="7">
        <v>0</v>
      </c>
      <c r="AC50" s="6">
        <f t="shared" si="5"/>
        <v>0</v>
      </c>
      <c r="AD50" s="6">
        <f t="shared" si="6"/>
        <v>0</v>
      </c>
      <c r="AE50" s="6">
        <v>0</v>
      </c>
      <c r="AF50" s="6">
        <f t="shared" si="7"/>
        <v>0</v>
      </c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</row>
    <row r="51" spans="1:248" ht="32.25" customHeight="1">
      <c r="A51" s="97" t="s">
        <v>65</v>
      </c>
      <c r="B51" s="98">
        <v>0</v>
      </c>
      <c r="C51" s="99">
        <v>0</v>
      </c>
      <c r="D51" s="98">
        <v>0</v>
      </c>
      <c r="E51" s="98">
        <v>0</v>
      </c>
      <c r="F51" s="98">
        <f t="shared" si="0"/>
        <v>0</v>
      </c>
      <c r="G51" s="98">
        <v>0</v>
      </c>
      <c r="H51" s="98">
        <f t="shared" si="8"/>
        <v>0</v>
      </c>
      <c r="I51" s="98">
        <f t="shared" si="9"/>
        <v>0</v>
      </c>
      <c r="J51" s="98">
        <v>0</v>
      </c>
      <c r="K51" s="37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f t="shared" si="13"/>
        <v>0</v>
      </c>
      <c r="T51" s="34">
        <v>0</v>
      </c>
      <c r="U51" s="35">
        <f t="shared" si="10"/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5">
        <v>0</v>
      </c>
      <c r="AB51" s="7">
        <v>0</v>
      </c>
      <c r="AC51" s="6">
        <f t="shared" si="5"/>
        <v>0</v>
      </c>
      <c r="AD51" s="6">
        <f t="shared" si="6"/>
        <v>0</v>
      </c>
      <c r="AE51" s="6">
        <v>0</v>
      </c>
      <c r="AF51" s="6">
        <f t="shared" si="7"/>
        <v>0</v>
      </c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</row>
    <row r="52" spans="1:248" ht="32.25" customHeight="1">
      <c r="A52" s="97" t="s">
        <v>66</v>
      </c>
      <c r="B52" s="98">
        <v>1</v>
      </c>
      <c r="C52" s="99">
        <v>1</v>
      </c>
      <c r="D52" s="98">
        <v>213</v>
      </c>
      <c r="E52" s="98">
        <v>142</v>
      </c>
      <c r="F52" s="98">
        <f t="shared" si="0"/>
        <v>71</v>
      </c>
      <c r="G52" s="98">
        <v>0</v>
      </c>
      <c r="H52" s="98">
        <f t="shared" si="8"/>
        <v>71</v>
      </c>
      <c r="I52" s="98">
        <f t="shared" si="9"/>
        <v>213</v>
      </c>
      <c r="J52" s="98">
        <v>0</v>
      </c>
      <c r="K52" s="37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f t="shared" si="13"/>
        <v>142</v>
      </c>
      <c r="T52" s="36">
        <v>0</v>
      </c>
      <c r="U52" s="37">
        <f t="shared" si="10"/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7">
        <v>0</v>
      </c>
      <c r="AB52" s="7">
        <v>71</v>
      </c>
      <c r="AC52" s="6">
        <f t="shared" si="5"/>
        <v>71</v>
      </c>
      <c r="AD52" s="6">
        <f t="shared" si="6"/>
        <v>0</v>
      </c>
      <c r="AE52" s="6">
        <v>213</v>
      </c>
      <c r="AF52" s="6">
        <f t="shared" si="7"/>
        <v>0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</row>
    <row r="53" spans="1:248" ht="32.25" customHeight="1">
      <c r="A53" s="9" t="s">
        <v>67</v>
      </c>
      <c r="B53" s="40">
        <v>0</v>
      </c>
      <c r="C53" s="72">
        <v>0</v>
      </c>
      <c r="D53" s="40">
        <v>0</v>
      </c>
      <c r="E53" s="40">
        <v>0</v>
      </c>
      <c r="F53" s="40">
        <f t="shared" si="0"/>
        <v>0</v>
      </c>
      <c r="G53" s="40">
        <v>0</v>
      </c>
      <c r="H53" s="40">
        <f t="shared" si="8"/>
        <v>0</v>
      </c>
      <c r="I53" s="40">
        <f t="shared" si="9"/>
        <v>0</v>
      </c>
      <c r="J53" s="40">
        <v>0</v>
      </c>
      <c r="K53" s="41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f t="shared" si="13"/>
        <v>0</v>
      </c>
      <c r="T53" s="36">
        <v>0</v>
      </c>
      <c r="U53" s="37">
        <f t="shared" si="10"/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7">
        <v>0</v>
      </c>
      <c r="AB53" s="7">
        <v>0</v>
      </c>
      <c r="AC53" s="6">
        <f t="shared" si="5"/>
        <v>0</v>
      </c>
      <c r="AD53" s="6">
        <f t="shared" si="6"/>
        <v>0</v>
      </c>
      <c r="AE53" s="6">
        <v>0</v>
      </c>
      <c r="AF53" s="6">
        <f t="shared" si="7"/>
        <v>0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</row>
    <row r="54" spans="1:248" ht="32.25" customHeight="1">
      <c r="A54" s="4" t="s">
        <v>68</v>
      </c>
      <c r="B54" s="36">
        <v>0</v>
      </c>
      <c r="C54" s="67">
        <v>0</v>
      </c>
      <c r="D54" s="36">
        <v>0</v>
      </c>
      <c r="E54" s="36">
        <v>0</v>
      </c>
      <c r="F54" s="36">
        <f t="shared" si="0"/>
        <v>0</v>
      </c>
      <c r="G54" s="36">
        <v>0</v>
      </c>
      <c r="H54" s="36">
        <f t="shared" si="8"/>
        <v>0</v>
      </c>
      <c r="I54" s="36">
        <f t="shared" si="9"/>
        <v>0</v>
      </c>
      <c r="J54" s="36">
        <v>0</v>
      </c>
      <c r="K54" s="37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f t="shared" si="13"/>
        <v>0</v>
      </c>
      <c r="T54" s="36">
        <v>0</v>
      </c>
      <c r="U54" s="37">
        <f t="shared" si="10"/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7">
        <v>0</v>
      </c>
      <c r="AB54" s="7">
        <v>0</v>
      </c>
      <c r="AC54" s="6">
        <f t="shared" si="5"/>
        <v>0</v>
      </c>
      <c r="AD54" s="6">
        <f t="shared" si="6"/>
        <v>0</v>
      </c>
      <c r="AE54" s="6">
        <v>0</v>
      </c>
      <c r="AF54" s="6">
        <f t="shared" si="7"/>
        <v>0</v>
      </c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</row>
    <row r="55" spans="1:248" ht="32.25" customHeight="1">
      <c r="A55" s="4" t="s">
        <v>69</v>
      </c>
      <c r="B55" s="36">
        <v>0</v>
      </c>
      <c r="C55" s="67">
        <v>0</v>
      </c>
      <c r="D55" s="36">
        <v>0</v>
      </c>
      <c r="E55" s="36">
        <v>0</v>
      </c>
      <c r="F55" s="36">
        <f t="shared" si="0"/>
        <v>0</v>
      </c>
      <c r="G55" s="36">
        <v>0</v>
      </c>
      <c r="H55" s="36">
        <f t="shared" si="8"/>
        <v>0</v>
      </c>
      <c r="I55" s="36">
        <f t="shared" si="9"/>
        <v>0</v>
      </c>
      <c r="J55" s="36">
        <v>0</v>
      </c>
      <c r="K55" s="37">
        <v>0</v>
      </c>
      <c r="L55" s="36">
        <v>18</v>
      </c>
      <c r="M55" s="36">
        <v>0</v>
      </c>
      <c r="N55" s="36">
        <v>0</v>
      </c>
      <c r="O55" s="36">
        <v>481</v>
      </c>
      <c r="P55" s="36">
        <v>481</v>
      </c>
      <c r="Q55" s="36">
        <v>0</v>
      </c>
      <c r="R55" s="36">
        <v>212</v>
      </c>
      <c r="S55" s="36">
        <f t="shared" si="13"/>
        <v>0</v>
      </c>
      <c r="T55" s="36">
        <v>454</v>
      </c>
      <c r="U55" s="37">
        <f t="shared" si="10"/>
        <v>226</v>
      </c>
      <c r="V55" s="36">
        <v>226</v>
      </c>
      <c r="W55" s="36">
        <v>0</v>
      </c>
      <c r="X55" s="36">
        <v>0</v>
      </c>
      <c r="Y55" s="36">
        <v>0</v>
      </c>
      <c r="Z55" s="36">
        <v>0</v>
      </c>
      <c r="AA55" s="37">
        <v>0</v>
      </c>
      <c r="AB55" s="7">
        <v>0</v>
      </c>
      <c r="AC55" s="6">
        <f t="shared" si="5"/>
        <v>0</v>
      </c>
      <c r="AD55" s="6">
        <f t="shared" si="6"/>
        <v>0</v>
      </c>
      <c r="AE55" s="6">
        <v>0</v>
      </c>
      <c r="AF55" s="6">
        <f t="shared" si="7"/>
        <v>0</v>
      </c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</row>
    <row r="56" spans="1:248" ht="32.25" customHeight="1">
      <c r="A56" s="97" t="s">
        <v>70</v>
      </c>
      <c r="B56" s="98">
        <v>0</v>
      </c>
      <c r="C56" s="99">
        <v>0</v>
      </c>
      <c r="D56" s="98">
        <v>0</v>
      </c>
      <c r="E56" s="98">
        <v>0</v>
      </c>
      <c r="F56" s="98">
        <f t="shared" si="0"/>
        <v>0</v>
      </c>
      <c r="G56" s="98">
        <v>0</v>
      </c>
      <c r="H56" s="98">
        <f t="shared" si="8"/>
        <v>0</v>
      </c>
      <c r="I56" s="98">
        <f t="shared" si="9"/>
        <v>0</v>
      </c>
      <c r="J56" s="98">
        <v>0</v>
      </c>
      <c r="K56" s="37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f t="shared" si="13"/>
        <v>0</v>
      </c>
      <c r="T56" s="34">
        <v>0</v>
      </c>
      <c r="U56" s="35">
        <f t="shared" si="10"/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5">
        <v>0</v>
      </c>
      <c r="AB56" s="7">
        <v>0</v>
      </c>
      <c r="AC56" s="6">
        <f t="shared" si="5"/>
        <v>0</v>
      </c>
      <c r="AD56" s="6">
        <f t="shared" si="6"/>
        <v>0</v>
      </c>
      <c r="AE56" s="6">
        <v>0</v>
      </c>
      <c r="AF56" s="6">
        <f t="shared" si="7"/>
        <v>0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</row>
    <row r="57" spans="1:248" ht="32.25" customHeight="1">
      <c r="A57" s="97" t="s">
        <v>71</v>
      </c>
      <c r="B57" s="98">
        <v>0</v>
      </c>
      <c r="C57" s="99">
        <v>0</v>
      </c>
      <c r="D57" s="98">
        <v>0</v>
      </c>
      <c r="E57" s="98">
        <v>0</v>
      </c>
      <c r="F57" s="98">
        <f t="shared" si="0"/>
        <v>0</v>
      </c>
      <c r="G57" s="98">
        <v>0</v>
      </c>
      <c r="H57" s="98">
        <f t="shared" si="8"/>
        <v>0</v>
      </c>
      <c r="I57" s="98">
        <f t="shared" si="9"/>
        <v>0</v>
      </c>
      <c r="J57" s="98">
        <v>0</v>
      </c>
      <c r="K57" s="37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f t="shared" si="13"/>
        <v>0</v>
      </c>
      <c r="T57" s="36">
        <v>0</v>
      </c>
      <c r="U57" s="37">
        <f t="shared" si="10"/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7">
        <v>0</v>
      </c>
      <c r="AB57" s="7">
        <v>0</v>
      </c>
      <c r="AC57" s="6">
        <f t="shared" si="5"/>
        <v>0</v>
      </c>
      <c r="AD57" s="6">
        <f t="shared" si="6"/>
        <v>0</v>
      </c>
      <c r="AE57" s="6">
        <v>0</v>
      </c>
      <c r="AF57" s="6">
        <f t="shared" si="7"/>
        <v>0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</row>
    <row r="58" spans="1:248" ht="32.25" customHeight="1">
      <c r="A58" s="9" t="s">
        <v>72</v>
      </c>
      <c r="B58" s="40">
        <v>0</v>
      </c>
      <c r="C58" s="72">
        <v>0</v>
      </c>
      <c r="D58" s="40">
        <v>0</v>
      </c>
      <c r="E58" s="40">
        <v>0</v>
      </c>
      <c r="F58" s="40">
        <f t="shared" si="0"/>
        <v>0</v>
      </c>
      <c r="G58" s="40">
        <v>0</v>
      </c>
      <c r="H58" s="40">
        <f t="shared" si="8"/>
        <v>0</v>
      </c>
      <c r="I58" s="40">
        <f t="shared" si="9"/>
        <v>0</v>
      </c>
      <c r="J58" s="40">
        <v>0</v>
      </c>
      <c r="K58" s="41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f t="shared" si="13"/>
        <v>0</v>
      </c>
      <c r="T58" s="36">
        <v>0</v>
      </c>
      <c r="U58" s="37">
        <f t="shared" si="10"/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7">
        <v>0</v>
      </c>
      <c r="AB58" s="7">
        <v>0</v>
      </c>
      <c r="AC58" s="6">
        <f t="shared" si="5"/>
        <v>0</v>
      </c>
      <c r="AD58" s="6">
        <f t="shared" si="6"/>
        <v>0</v>
      </c>
      <c r="AE58" s="6">
        <v>0</v>
      </c>
      <c r="AF58" s="6">
        <f t="shared" si="7"/>
        <v>0</v>
      </c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</row>
    <row r="59" spans="1:248" ht="32.25" customHeight="1">
      <c r="A59" s="4" t="s">
        <v>73</v>
      </c>
      <c r="B59" s="36">
        <v>0</v>
      </c>
      <c r="C59" s="67">
        <v>0</v>
      </c>
      <c r="D59" s="36">
        <v>0</v>
      </c>
      <c r="E59" s="36">
        <v>0</v>
      </c>
      <c r="F59" s="36">
        <f t="shared" si="0"/>
        <v>0</v>
      </c>
      <c r="G59" s="36">
        <v>0</v>
      </c>
      <c r="H59" s="36">
        <f t="shared" si="8"/>
        <v>0</v>
      </c>
      <c r="I59" s="36">
        <f t="shared" si="9"/>
        <v>0</v>
      </c>
      <c r="J59" s="36">
        <v>0</v>
      </c>
      <c r="K59" s="37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21158</v>
      </c>
      <c r="S59" s="36">
        <f t="shared" si="13"/>
        <v>0</v>
      </c>
      <c r="T59" s="36">
        <v>331</v>
      </c>
      <c r="U59" s="37">
        <f t="shared" si="10"/>
        <v>3835</v>
      </c>
      <c r="V59" s="36">
        <v>3835</v>
      </c>
      <c r="W59" s="36">
        <v>0</v>
      </c>
      <c r="X59" s="36">
        <v>389</v>
      </c>
      <c r="Y59" s="36">
        <v>0</v>
      </c>
      <c r="Z59" s="36">
        <v>0</v>
      </c>
      <c r="AA59" s="37">
        <v>0</v>
      </c>
      <c r="AB59" s="7">
        <v>0</v>
      </c>
      <c r="AC59" s="6">
        <f t="shared" si="5"/>
        <v>0</v>
      </c>
      <c r="AD59" s="6">
        <f t="shared" si="6"/>
        <v>0</v>
      </c>
      <c r="AE59" s="6">
        <v>0</v>
      </c>
      <c r="AF59" s="6">
        <f t="shared" si="7"/>
        <v>0</v>
      </c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</row>
    <row r="60" spans="1:248" ht="32.25" customHeight="1">
      <c r="A60" s="4" t="s">
        <v>74</v>
      </c>
      <c r="B60" s="36">
        <v>0</v>
      </c>
      <c r="C60" s="67">
        <v>0</v>
      </c>
      <c r="D60" s="36">
        <v>0</v>
      </c>
      <c r="E60" s="36">
        <v>0</v>
      </c>
      <c r="F60" s="36">
        <f t="shared" si="0"/>
        <v>0</v>
      </c>
      <c r="G60" s="36">
        <v>0</v>
      </c>
      <c r="H60" s="36">
        <f t="shared" si="8"/>
        <v>0</v>
      </c>
      <c r="I60" s="36">
        <f t="shared" si="9"/>
        <v>0</v>
      </c>
      <c r="J60" s="36">
        <v>0</v>
      </c>
      <c r="K60" s="37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f t="shared" si="13"/>
        <v>0</v>
      </c>
      <c r="T60" s="36">
        <v>0</v>
      </c>
      <c r="U60" s="37">
        <f t="shared" si="10"/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7">
        <v>0</v>
      </c>
      <c r="AB60" s="7">
        <v>0</v>
      </c>
      <c r="AC60" s="6">
        <f t="shared" si="5"/>
        <v>0</v>
      </c>
      <c r="AD60" s="6">
        <f t="shared" si="6"/>
        <v>0</v>
      </c>
      <c r="AE60" s="6">
        <v>0</v>
      </c>
      <c r="AF60" s="6">
        <f t="shared" si="7"/>
        <v>0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</row>
    <row r="61" spans="1:248" ht="32.25" customHeight="1">
      <c r="A61" s="97" t="s">
        <v>75</v>
      </c>
      <c r="B61" s="98">
        <v>0</v>
      </c>
      <c r="C61" s="99">
        <v>0</v>
      </c>
      <c r="D61" s="98">
        <v>0</v>
      </c>
      <c r="E61" s="98">
        <v>0</v>
      </c>
      <c r="F61" s="98">
        <f t="shared" si="0"/>
        <v>0</v>
      </c>
      <c r="G61" s="98">
        <v>0</v>
      </c>
      <c r="H61" s="98">
        <f t="shared" si="8"/>
        <v>0</v>
      </c>
      <c r="I61" s="98">
        <f t="shared" si="9"/>
        <v>0</v>
      </c>
      <c r="J61" s="98">
        <v>0</v>
      </c>
      <c r="K61" s="37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f t="shared" si="13"/>
        <v>0</v>
      </c>
      <c r="T61" s="34">
        <v>0</v>
      </c>
      <c r="U61" s="35">
        <f t="shared" si="10"/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5">
        <v>0</v>
      </c>
      <c r="AB61" s="7">
        <v>0</v>
      </c>
      <c r="AC61" s="6">
        <f t="shared" si="5"/>
        <v>0</v>
      </c>
      <c r="AD61" s="6">
        <f t="shared" si="6"/>
        <v>0</v>
      </c>
      <c r="AE61" s="6">
        <v>0</v>
      </c>
      <c r="AF61" s="6">
        <f t="shared" si="7"/>
        <v>0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</row>
    <row r="62" spans="1:248" ht="32.25" customHeight="1">
      <c r="A62" s="97" t="s">
        <v>76</v>
      </c>
      <c r="B62" s="98">
        <v>2</v>
      </c>
      <c r="C62" s="99">
        <v>0</v>
      </c>
      <c r="D62" s="98">
        <v>7035</v>
      </c>
      <c r="E62" s="98">
        <v>336</v>
      </c>
      <c r="F62" s="98">
        <f t="shared" si="0"/>
        <v>6699</v>
      </c>
      <c r="G62" s="98">
        <v>0</v>
      </c>
      <c r="H62" s="98">
        <f t="shared" si="8"/>
        <v>6699</v>
      </c>
      <c r="I62" s="98">
        <f t="shared" si="9"/>
        <v>7035</v>
      </c>
      <c r="J62" s="98">
        <v>0</v>
      </c>
      <c r="K62" s="37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f t="shared" si="13"/>
        <v>336</v>
      </c>
      <c r="T62" s="36">
        <v>0</v>
      </c>
      <c r="U62" s="37">
        <f t="shared" si="10"/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>
        <v>0</v>
      </c>
      <c r="AB62" s="7">
        <v>6699</v>
      </c>
      <c r="AC62" s="6">
        <f t="shared" si="5"/>
        <v>6699</v>
      </c>
      <c r="AD62" s="6">
        <f t="shared" si="6"/>
        <v>0</v>
      </c>
      <c r="AE62" s="6">
        <v>7035</v>
      </c>
      <c r="AF62" s="6">
        <f t="shared" si="7"/>
        <v>0</v>
      </c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</row>
    <row r="63" spans="1:248" ht="32.25" customHeight="1">
      <c r="A63" s="9" t="s">
        <v>77</v>
      </c>
      <c r="B63" s="40">
        <v>0</v>
      </c>
      <c r="C63" s="72">
        <v>0</v>
      </c>
      <c r="D63" s="40">
        <v>0</v>
      </c>
      <c r="E63" s="40">
        <v>0</v>
      </c>
      <c r="F63" s="40">
        <f t="shared" si="0"/>
        <v>0</v>
      </c>
      <c r="G63" s="40">
        <v>0</v>
      </c>
      <c r="H63" s="40">
        <f t="shared" si="8"/>
        <v>0</v>
      </c>
      <c r="I63" s="40">
        <f t="shared" si="9"/>
        <v>0</v>
      </c>
      <c r="J63" s="40">
        <v>0</v>
      </c>
      <c r="K63" s="41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13"/>
        <v>0</v>
      </c>
      <c r="T63" s="36">
        <v>0</v>
      </c>
      <c r="U63" s="37">
        <f t="shared" si="10"/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7">
        <v>0</v>
      </c>
      <c r="AB63" s="7">
        <v>0</v>
      </c>
      <c r="AC63" s="6">
        <f t="shared" si="5"/>
        <v>0</v>
      </c>
      <c r="AD63" s="6">
        <f t="shared" si="6"/>
        <v>0</v>
      </c>
      <c r="AE63" s="6">
        <v>0</v>
      </c>
      <c r="AF63" s="6">
        <f t="shared" si="7"/>
        <v>0</v>
      </c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</row>
    <row r="64" spans="1:248" ht="32.25" customHeight="1">
      <c r="A64" s="4" t="s">
        <v>78</v>
      </c>
      <c r="B64" s="36">
        <v>0</v>
      </c>
      <c r="C64" s="67">
        <v>0</v>
      </c>
      <c r="D64" s="36">
        <v>0</v>
      </c>
      <c r="E64" s="36">
        <v>0</v>
      </c>
      <c r="F64" s="36">
        <f t="shared" si="0"/>
        <v>0</v>
      </c>
      <c r="G64" s="36">
        <v>0</v>
      </c>
      <c r="H64" s="36">
        <f t="shared" si="8"/>
        <v>0</v>
      </c>
      <c r="I64" s="36">
        <f t="shared" si="9"/>
        <v>0</v>
      </c>
      <c r="J64" s="36">
        <v>0</v>
      </c>
      <c r="K64" s="37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f t="shared" si="13"/>
        <v>0</v>
      </c>
      <c r="T64" s="36">
        <v>0</v>
      </c>
      <c r="U64" s="37">
        <f t="shared" si="10"/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7">
        <v>0</v>
      </c>
      <c r="AB64" s="7">
        <v>0</v>
      </c>
      <c r="AC64" s="6">
        <f t="shared" si="5"/>
        <v>0</v>
      </c>
      <c r="AD64" s="6">
        <f t="shared" si="6"/>
        <v>0</v>
      </c>
      <c r="AE64" s="6">
        <v>0</v>
      </c>
      <c r="AF64" s="6">
        <f t="shared" si="7"/>
        <v>0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</row>
    <row r="65" spans="1:248" ht="32.25" customHeight="1" thickBot="1">
      <c r="A65" s="4" t="s">
        <v>88</v>
      </c>
      <c r="B65" s="36">
        <v>0</v>
      </c>
      <c r="C65" s="67">
        <v>0</v>
      </c>
      <c r="D65" s="36">
        <v>0</v>
      </c>
      <c r="E65" s="36">
        <v>0</v>
      </c>
      <c r="F65" s="36">
        <f t="shared" si="0"/>
        <v>0</v>
      </c>
      <c r="G65" s="36">
        <v>0</v>
      </c>
      <c r="H65" s="36">
        <f t="shared" si="8"/>
        <v>0</v>
      </c>
      <c r="I65" s="36">
        <f t="shared" si="9"/>
        <v>0</v>
      </c>
      <c r="J65" s="36">
        <v>0</v>
      </c>
      <c r="K65" s="37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f t="shared" si="13"/>
        <v>0</v>
      </c>
      <c r="T65" s="36">
        <v>0</v>
      </c>
      <c r="U65" s="37">
        <f t="shared" si="10"/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7">
        <v>0</v>
      </c>
      <c r="AB65" s="7">
        <v>0</v>
      </c>
      <c r="AC65" s="6">
        <f t="shared" si="5"/>
        <v>0</v>
      </c>
      <c r="AD65" s="6">
        <f t="shared" si="6"/>
        <v>0</v>
      </c>
      <c r="AE65" s="6">
        <v>0</v>
      </c>
      <c r="AF65" s="6">
        <f t="shared" si="7"/>
        <v>0</v>
      </c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</row>
    <row r="66" spans="1:248" ht="32.25" customHeight="1" thickBot="1" thickTop="1">
      <c r="A66" s="32" t="s">
        <v>79</v>
      </c>
      <c r="B66" s="39">
        <f aca="true" t="shared" si="14" ref="B66:AA66">SUM(B19:B65)</f>
        <v>32</v>
      </c>
      <c r="C66" s="71">
        <f t="shared" si="14"/>
        <v>25</v>
      </c>
      <c r="D66" s="39">
        <f t="shared" si="14"/>
        <v>209968</v>
      </c>
      <c r="E66" s="39">
        <f>SUM(E19:E65)</f>
        <v>125394</v>
      </c>
      <c r="F66" s="39">
        <f t="shared" si="14"/>
        <v>84574</v>
      </c>
      <c r="G66" s="39">
        <f t="shared" si="14"/>
        <v>8963</v>
      </c>
      <c r="H66" s="39">
        <f>SUM(H19:H65)</f>
        <v>75611</v>
      </c>
      <c r="I66" s="39">
        <f t="shared" si="14"/>
        <v>209968</v>
      </c>
      <c r="J66" s="39">
        <f t="shared" si="14"/>
        <v>0</v>
      </c>
      <c r="K66" s="39">
        <f t="shared" si="14"/>
        <v>52836</v>
      </c>
      <c r="L66" s="39">
        <f t="shared" si="14"/>
        <v>35246</v>
      </c>
      <c r="M66" s="39">
        <f t="shared" si="14"/>
        <v>3496</v>
      </c>
      <c r="N66" s="39">
        <f t="shared" si="14"/>
        <v>93</v>
      </c>
      <c r="O66" s="39">
        <f t="shared" si="14"/>
        <v>54629</v>
      </c>
      <c r="P66" s="39">
        <f t="shared" si="14"/>
        <v>4518</v>
      </c>
      <c r="Q66" s="39">
        <f t="shared" si="14"/>
        <v>50111</v>
      </c>
      <c r="R66" s="39">
        <f t="shared" si="14"/>
        <v>200923</v>
      </c>
      <c r="S66" s="39">
        <f t="shared" si="14"/>
        <v>125394</v>
      </c>
      <c r="T66" s="39">
        <f t="shared" si="14"/>
        <v>28925</v>
      </c>
      <c r="U66" s="39">
        <f t="shared" si="14"/>
        <v>52927</v>
      </c>
      <c r="V66" s="39">
        <f t="shared" si="14"/>
        <v>41960</v>
      </c>
      <c r="W66" s="39">
        <f t="shared" si="14"/>
        <v>10967</v>
      </c>
      <c r="X66" s="39">
        <f t="shared" si="14"/>
        <v>29067</v>
      </c>
      <c r="Y66" s="39">
        <f t="shared" si="14"/>
        <v>62731</v>
      </c>
      <c r="Z66" s="39">
        <f t="shared" si="14"/>
        <v>16524</v>
      </c>
      <c r="AA66" s="39">
        <f t="shared" si="14"/>
        <v>1094</v>
      </c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</row>
    <row r="67" spans="1:248" ht="32.25" customHeight="1" thickTop="1">
      <c r="A67" s="33" t="s">
        <v>80</v>
      </c>
      <c r="B67" s="42">
        <f aca="true" t="shared" si="15" ref="B67:AA67">SUM(B66,B18)</f>
        <v>85</v>
      </c>
      <c r="C67" s="73">
        <f t="shared" si="15"/>
        <v>64</v>
      </c>
      <c r="D67" s="42">
        <f t="shared" si="15"/>
        <v>1055910</v>
      </c>
      <c r="E67" s="42">
        <f t="shared" si="15"/>
        <v>600970</v>
      </c>
      <c r="F67" s="42">
        <f t="shared" si="15"/>
        <v>454940</v>
      </c>
      <c r="G67" s="42">
        <f t="shared" si="15"/>
        <v>18963</v>
      </c>
      <c r="H67" s="42">
        <f t="shared" si="15"/>
        <v>435977</v>
      </c>
      <c r="I67" s="42">
        <f t="shared" si="15"/>
        <v>1055910</v>
      </c>
      <c r="J67" s="42">
        <f t="shared" si="15"/>
        <v>4461</v>
      </c>
      <c r="K67" s="42">
        <f t="shared" si="15"/>
        <v>141267</v>
      </c>
      <c r="L67" s="42">
        <f t="shared" si="15"/>
        <v>95589</v>
      </c>
      <c r="M67" s="42">
        <f t="shared" si="15"/>
        <v>6808</v>
      </c>
      <c r="N67" s="42">
        <f t="shared" si="15"/>
        <v>93</v>
      </c>
      <c r="O67" s="42">
        <f t="shared" si="15"/>
        <v>72454</v>
      </c>
      <c r="P67" s="42">
        <f t="shared" si="15"/>
        <v>4518</v>
      </c>
      <c r="Q67" s="42">
        <f t="shared" si="15"/>
        <v>67936</v>
      </c>
      <c r="R67" s="42">
        <f t="shared" si="15"/>
        <v>701606</v>
      </c>
      <c r="S67" s="42">
        <f t="shared" si="15"/>
        <v>599891</v>
      </c>
      <c r="T67" s="42">
        <f t="shared" si="15"/>
        <v>119236</v>
      </c>
      <c r="U67" s="42">
        <f t="shared" si="15"/>
        <v>261224</v>
      </c>
      <c r="V67" s="42">
        <f t="shared" si="15"/>
        <v>72839</v>
      </c>
      <c r="W67" s="42">
        <f t="shared" si="15"/>
        <v>188385</v>
      </c>
      <c r="X67" s="42">
        <f t="shared" si="15"/>
        <v>36214</v>
      </c>
      <c r="Y67" s="42">
        <f t="shared" si="15"/>
        <v>62731</v>
      </c>
      <c r="Z67" s="42">
        <f t="shared" si="15"/>
        <v>68998</v>
      </c>
      <c r="AA67" s="42">
        <f t="shared" si="15"/>
        <v>8752</v>
      </c>
      <c r="AB67" s="7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</row>
    <row r="68" spans="1:27" s="79" customFormat="1" ht="27.75" customHeight="1">
      <c r="A68" s="100" t="s">
        <v>105</v>
      </c>
      <c r="B68" s="100">
        <v>48</v>
      </c>
      <c r="C68" s="101">
        <v>48</v>
      </c>
      <c r="D68" s="100">
        <v>48</v>
      </c>
      <c r="E68" s="100">
        <v>48</v>
      </c>
      <c r="F68" s="100">
        <v>48</v>
      </c>
      <c r="G68" s="100">
        <v>48</v>
      </c>
      <c r="H68" s="100">
        <v>48</v>
      </c>
      <c r="I68" s="100">
        <v>48</v>
      </c>
      <c r="J68" s="100">
        <v>48</v>
      </c>
      <c r="K68" s="100">
        <v>48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1:11" s="79" customFormat="1" ht="27.75" customHeight="1">
      <c r="A69" s="79" t="s">
        <v>106</v>
      </c>
      <c r="B69" s="79">
        <v>1</v>
      </c>
      <c r="C69" s="102">
        <v>1</v>
      </c>
      <c r="D69" s="79">
        <v>1</v>
      </c>
      <c r="E69" s="79">
        <v>1</v>
      </c>
      <c r="F69" s="79">
        <v>1</v>
      </c>
      <c r="G69" s="79">
        <v>1</v>
      </c>
      <c r="H69" s="79">
        <v>1</v>
      </c>
      <c r="I69" s="79">
        <v>1</v>
      </c>
      <c r="J69" s="79">
        <v>1</v>
      </c>
      <c r="K69" s="79">
        <v>1</v>
      </c>
    </row>
    <row r="70" spans="1:11" s="79" customFormat="1" ht="27.75" customHeight="1">
      <c r="A70" s="79" t="s">
        <v>107</v>
      </c>
      <c r="B70" s="79">
        <v>6</v>
      </c>
      <c r="C70" s="102">
        <v>7</v>
      </c>
      <c r="D70" s="79">
        <v>8</v>
      </c>
      <c r="E70" s="79">
        <v>9</v>
      </c>
      <c r="F70" s="79">
        <v>10</v>
      </c>
      <c r="G70" s="79">
        <v>11</v>
      </c>
      <c r="H70" s="79">
        <v>12</v>
      </c>
      <c r="I70" s="79">
        <v>8</v>
      </c>
      <c r="J70" s="79">
        <v>13</v>
      </c>
      <c r="K70" s="79">
        <v>14</v>
      </c>
    </row>
  </sheetData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6" useFirstPageNumber="1" fitToHeight="10" horizontalDpi="600" verticalDpi="600" orientation="portrait" paperSize="9" scale="35" r:id="rId1"/>
  <headerFooter alignWithMargins="0">
    <oddHeader>&amp;L&amp;24Ⅵ　　財産区決算の状況
　　第３６表　平成１９年度市町村別財産区及び決算の状況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70"/>
  <sheetViews>
    <sheetView showOutlineSymbols="0" view="pageBreakPreview" zoomScale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24.75390625" defaultRowHeight="14.25"/>
  <cols>
    <col min="1" max="1" width="20.625" style="0" customWidth="1"/>
    <col min="2" max="17" width="20.125" style="0" customWidth="1"/>
  </cols>
  <sheetData>
    <row r="1" spans="1:238" ht="36" customHeight="1">
      <c r="A1" s="63" t="s">
        <v>0</v>
      </c>
      <c r="B1" s="8"/>
      <c r="C1" s="17"/>
      <c r="D1" s="17"/>
      <c r="E1" s="1"/>
      <c r="F1" s="1"/>
      <c r="G1" s="1"/>
      <c r="H1" s="12"/>
      <c r="I1" s="16" t="s">
        <v>1</v>
      </c>
      <c r="J1" s="17"/>
      <c r="K1" s="18"/>
      <c r="L1" s="8"/>
      <c r="M1" s="17"/>
      <c r="N1" s="17"/>
      <c r="O1" s="17"/>
      <c r="P1" s="17"/>
      <c r="Q1" s="18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</row>
    <row r="2" spans="1:238" ht="33" customHeight="1">
      <c r="A2" s="23"/>
      <c r="B2" s="58"/>
      <c r="C2" s="46"/>
      <c r="D2" s="46"/>
      <c r="E2" s="47" t="s">
        <v>13</v>
      </c>
      <c r="F2" s="48"/>
      <c r="G2" s="48"/>
      <c r="H2" s="49" t="s">
        <v>14</v>
      </c>
      <c r="I2" s="50"/>
      <c r="J2" s="43" t="s">
        <v>16</v>
      </c>
      <c r="K2" s="45" t="s">
        <v>17</v>
      </c>
      <c r="L2" s="43"/>
      <c r="M2" s="46"/>
      <c r="N2" s="43" t="s">
        <v>97</v>
      </c>
      <c r="O2" s="43" t="s">
        <v>86</v>
      </c>
      <c r="P2" s="43" t="s">
        <v>18</v>
      </c>
      <c r="Q2" s="45" t="s">
        <v>19</v>
      </c>
      <c r="R2" s="27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</row>
    <row r="3" spans="1:238" ht="27" customHeight="1">
      <c r="A3" s="23"/>
      <c r="B3" s="65" t="s">
        <v>21</v>
      </c>
      <c r="C3" s="66" t="s">
        <v>22</v>
      </c>
      <c r="D3" s="51" t="s">
        <v>23</v>
      </c>
      <c r="E3" s="2"/>
      <c r="F3" s="52" t="s">
        <v>98</v>
      </c>
      <c r="G3" s="53" t="s">
        <v>99</v>
      </c>
      <c r="H3" s="10"/>
      <c r="I3" s="21" t="s">
        <v>15</v>
      </c>
      <c r="J3" s="13"/>
      <c r="K3" s="26"/>
      <c r="L3" s="43" t="s">
        <v>24</v>
      </c>
      <c r="M3" s="43" t="s">
        <v>25</v>
      </c>
      <c r="N3" s="55" t="s">
        <v>94</v>
      </c>
      <c r="O3" s="56" t="s">
        <v>95</v>
      </c>
      <c r="P3" s="19"/>
      <c r="Q3" s="26"/>
      <c r="R3" s="2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</row>
    <row r="4" spans="1:238" ht="27" customHeight="1">
      <c r="A4" s="64"/>
      <c r="B4" s="59"/>
      <c r="C4" s="29"/>
      <c r="D4" s="30"/>
      <c r="E4" s="2"/>
      <c r="F4" s="54" t="s">
        <v>92</v>
      </c>
      <c r="G4" s="54" t="s">
        <v>96</v>
      </c>
      <c r="H4" s="11"/>
      <c r="I4" s="25"/>
      <c r="J4" s="13"/>
      <c r="K4" s="26"/>
      <c r="L4" s="13"/>
      <c r="M4" s="13"/>
      <c r="N4" s="13"/>
      <c r="O4" s="13"/>
      <c r="P4" s="13"/>
      <c r="Q4" s="26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</row>
    <row r="5" spans="1:238" ht="32.25" customHeight="1">
      <c r="A5" s="5" t="s">
        <v>26</v>
      </c>
      <c r="B5" s="76">
        <v>13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182063</v>
      </c>
      <c r="I5" s="77">
        <f>'第３６表財産区決算（最初のページのみ印刷）'!E5</f>
        <v>95375</v>
      </c>
      <c r="J5" s="76">
        <v>30980</v>
      </c>
      <c r="K5" s="77">
        <f>L5+M5</f>
        <v>64395</v>
      </c>
      <c r="L5" s="76">
        <v>623</v>
      </c>
      <c r="M5" s="76">
        <v>63772</v>
      </c>
      <c r="N5" s="76">
        <v>0</v>
      </c>
      <c r="O5" s="76">
        <v>0</v>
      </c>
      <c r="P5" s="76">
        <v>0</v>
      </c>
      <c r="Q5" s="77">
        <v>0</v>
      </c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</row>
    <row r="6" spans="1:238" ht="32.25" customHeight="1">
      <c r="A6" s="4" t="s">
        <v>27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1">
        <f>'第３６表財産区決算（最初のページのみ印刷）'!E6</f>
        <v>0</v>
      </c>
      <c r="J6" s="80">
        <v>0</v>
      </c>
      <c r="K6" s="81">
        <f aca="true" t="shared" si="0" ref="K6:K17">L6+M6</f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1">
        <v>0</v>
      </c>
      <c r="R6" s="78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</row>
    <row r="7" spans="1:238" ht="32.25" customHeight="1">
      <c r="A7" s="4" t="s">
        <v>28</v>
      </c>
      <c r="B7" s="80">
        <v>17049</v>
      </c>
      <c r="C7" s="80">
        <v>1794</v>
      </c>
      <c r="D7" s="80">
        <v>0</v>
      </c>
      <c r="E7" s="80">
        <v>0</v>
      </c>
      <c r="F7" s="80">
        <v>0</v>
      </c>
      <c r="G7" s="80">
        <v>0</v>
      </c>
      <c r="H7" s="80">
        <v>156223</v>
      </c>
      <c r="I7" s="81">
        <f>'第３６表財産区決算（最初のページのみ印刷）'!E7</f>
        <v>26001</v>
      </c>
      <c r="J7" s="80">
        <v>10802</v>
      </c>
      <c r="K7" s="81">
        <f t="shared" si="0"/>
        <v>9167</v>
      </c>
      <c r="L7" s="80">
        <v>9167</v>
      </c>
      <c r="M7" s="80">
        <v>0</v>
      </c>
      <c r="N7" s="80">
        <v>6032</v>
      </c>
      <c r="O7" s="80">
        <v>0</v>
      </c>
      <c r="P7" s="80">
        <v>0</v>
      </c>
      <c r="Q7" s="81">
        <v>0</v>
      </c>
      <c r="R7" s="78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</row>
    <row r="8" spans="1:238" ht="32.25" customHeight="1">
      <c r="A8" s="4" t="s">
        <v>29</v>
      </c>
      <c r="B8" s="80">
        <v>25088</v>
      </c>
      <c r="C8" s="80">
        <v>20358</v>
      </c>
      <c r="D8" s="80">
        <v>0</v>
      </c>
      <c r="E8" s="80">
        <v>33946</v>
      </c>
      <c r="F8" s="80">
        <v>0</v>
      </c>
      <c r="G8" s="80">
        <v>33946</v>
      </c>
      <c r="H8" s="80">
        <v>271123</v>
      </c>
      <c r="I8" s="81">
        <f>'第３６表財産区決算（最初のページのみ印刷）'!E8</f>
        <v>315028</v>
      </c>
      <c r="J8" s="80">
        <v>44813</v>
      </c>
      <c r="K8" s="81">
        <f t="shared" si="0"/>
        <v>223976</v>
      </c>
      <c r="L8" s="80">
        <v>14055</v>
      </c>
      <c r="M8" s="80">
        <v>209921</v>
      </c>
      <c r="N8" s="80">
        <v>9114</v>
      </c>
      <c r="O8" s="80">
        <v>0</v>
      </c>
      <c r="P8" s="80">
        <v>36495</v>
      </c>
      <c r="Q8" s="81">
        <v>630</v>
      </c>
      <c r="R8" s="78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</row>
    <row r="9" spans="1:238" ht="32.25" customHeight="1">
      <c r="A9" s="4" t="s">
        <v>30</v>
      </c>
      <c r="B9" s="80">
        <v>392</v>
      </c>
      <c r="C9" s="80">
        <v>0</v>
      </c>
      <c r="D9" s="80">
        <v>0</v>
      </c>
      <c r="E9" s="80">
        <v>1558</v>
      </c>
      <c r="F9" s="80">
        <v>0</v>
      </c>
      <c r="G9" s="80">
        <v>1558</v>
      </c>
      <c r="H9" s="80">
        <v>1644</v>
      </c>
      <c r="I9" s="84">
        <f>'第３６表財産区決算（最初のページのみ印刷）'!E9</f>
        <v>3197</v>
      </c>
      <c r="J9" s="80">
        <v>142</v>
      </c>
      <c r="K9" s="81">
        <f t="shared" si="0"/>
        <v>1029</v>
      </c>
      <c r="L9" s="80">
        <v>1029</v>
      </c>
      <c r="M9" s="80">
        <v>0</v>
      </c>
      <c r="N9" s="80">
        <v>493</v>
      </c>
      <c r="O9" s="80">
        <v>0</v>
      </c>
      <c r="P9" s="80">
        <v>1533</v>
      </c>
      <c r="Q9" s="81">
        <v>0</v>
      </c>
      <c r="R9" s="78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</row>
    <row r="10" spans="1:238" ht="32.25" customHeight="1">
      <c r="A10" s="5" t="s">
        <v>31</v>
      </c>
      <c r="B10" s="76">
        <v>17357</v>
      </c>
      <c r="C10" s="76">
        <v>0</v>
      </c>
      <c r="D10" s="76">
        <v>0</v>
      </c>
      <c r="E10" s="76">
        <v>1650</v>
      </c>
      <c r="F10" s="76">
        <v>0</v>
      </c>
      <c r="G10" s="76">
        <v>1650</v>
      </c>
      <c r="H10" s="76">
        <v>4300</v>
      </c>
      <c r="I10" s="77">
        <f>'第３６表財産区決算（最初のページのみ印刷）'!E10</f>
        <v>19651</v>
      </c>
      <c r="J10" s="76">
        <v>687</v>
      </c>
      <c r="K10" s="77">
        <f t="shared" si="0"/>
        <v>12760</v>
      </c>
      <c r="L10" s="76">
        <v>5491</v>
      </c>
      <c r="M10" s="76">
        <v>7269</v>
      </c>
      <c r="N10" s="76">
        <v>0</v>
      </c>
      <c r="O10" s="76">
        <v>0</v>
      </c>
      <c r="P10" s="76">
        <v>6204</v>
      </c>
      <c r="Q10" s="77">
        <v>0</v>
      </c>
      <c r="R10" s="78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</row>
    <row r="11" spans="1:238" ht="32.25" customHeight="1">
      <c r="A11" s="4" t="s">
        <v>32</v>
      </c>
      <c r="B11" s="80">
        <v>16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84267</v>
      </c>
      <c r="I11" s="81">
        <f>'第３６表財産区決算（最初のページのみ印刷）'!E11</f>
        <v>1614</v>
      </c>
      <c r="J11" s="80">
        <v>428</v>
      </c>
      <c r="K11" s="81">
        <f t="shared" si="0"/>
        <v>112</v>
      </c>
      <c r="L11" s="80">
        <v>0</v>
      </c>
      <c r="M11" s="80">
        <v>112</v>
      </c>
      <c r="N11" s="80">
        <v>1074</v>
      </c>
      <c r="O11" s="80">
        <v>0</v>
      </c>
      <c r="P11" s="80">
        <v>0</v>
      </c>
      <c r="Q11" s="81">
        <v>0</v>
      </c>
      <c r="R11" s="7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</row>
    <row r="12" spans="1:238" ht="32.25" customHeight="1">
      <c r="A12" s="4" t="s">
        <v>33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1">
        <f>'第３６表財産区決算（最初のページのみ印刷）'!E12</f>
        <v>0</v>
      </c>
      <c r="J12" s="80">
        <v>0</v>
      </c>
      <c r="K12" s="81">
        <f t="shared" si="0"/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1">
        <v>0</v>
      </c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</row>
    <row r="13" spans="1:238" ht="32.25" customHeight="1">
      <c r="A13" s="4" t="s">
        <v>34</v>
      </c>
      <c r="B13" s="80">
        <v>622</v>
      </c>
      <c r="C13" s="80">
        <v>142</v>
      </c>
      <c r="D13" s="80">
        <v>0</v>
      </c>
      <c r="E13" s="80">
        <v>4154</v>
      </c>
      <c r="F13" s="80">
        <v>0</v>
      </c>
      <c r="G13" s="80">
        <v>4154</v>
      </c>
      <c r="H13" s="80">
        <v>1687</v>
      </c>
      <c r="I13" s="81">
        <f>'第３６表財産区決算（最初のページのみ印刷）'!E13</f>
        <v>5664</v>
      </c>
      <c r="J13" s="80">
        <v>1899</v>
      </c>
      <c r="K13" s="81">
        <f t="shared" si="0"/>
        <v>905</v>
      </c>
      <c r="L13" s="80">
        <v>0</v>
      </c>
      <c r="M13" s="80">
        <v>905</v>
      </c>
      <c r="N13" s="80">
        <v>0</v>
      </c>
      <c r="O13" s="80">
        <v>2705</v>
      </c>
      <c r="P13" s="80">
        <v>0</v>
      </c>
      <c r="Q13" s="81">
        <v>155</v>
      </c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</row>
    <row r="14" spans="1:238" ht="32.25" customHeight="1">
      <c r="A14" s="4" t="s">
        <v>87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4">
        <f>'第３６表財産区決算（最初のページのみ印刷）'!E14</f>
        <v>0</v>
      </c>
      <c r="J14" s="80">
        <v>0</v>
      </c>
      <c r="K14" s="81">
        <f t="shared" si="0"/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1">
        <v>0</v>
      </c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</row>
    <row r="15" spans="1:238" ht="32.25" customHeight="1">
      <c r="A15" s="90" t="s">
        <v>100</v>
      </c>
      <c r="B15" s="94">
        <v>1097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61</v>
      </c>
      <c r="I15" s="77">
        <f>'第３６表財産区決算（最初のページのみ印刷）'!E15</f>
        <v>1079</v>
      </c>
      <c r="J15" s="94">
        <v>554</v>
      </c>
      <c r="K15" s="77">
        <f t="shared" si="0"/>
        <v>0</v>
      </c>
      <c r="L15" s="94">
        <v>0</v>
      </c>
      <c r="M15" s="94">
        <v>0</v>
      </c>
      <c r="N15" s="94">
        <v>0</v>
      </c>
      <c r="O15" s="94">
        <v>0</v>
      </c>
      <c r="P15" s="94">
        <v>525</v>
      </c>
      <c r="Q15" s="77">
        <v>0</v>
      </c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</row>
    <row r="16" spans="1:238" ht="32.25" customHeight="1">
      <c r="A16" s="95" t="s">
        <v>101</v>
      </c>
      <c r="B16" s="81">
        <v>3823</v>
      </c>
      <c r="C16" s="81">
        <v>680</v>
      </c>
      <c r="D16" s="81">
        <v>0</v>
      </c>
      <c r="E16" s="81">
        <v>2365</v>
      </c>
      <c r="F16" s="81">
        <v>0</v>
      </c>
      <c r="G16" s="81">
        <v>2365</v>
      </c>
      <c r="H16" s="81">
        <v>8009</v>
      </c>
      <c r="I16" s="81">
        <f>'第３６表財産区決算（最初のページのみ印刷）'!E16</f>
        <v>7967</v>
      </c>
      <c r="J16" s="81">
        <v>2922</v>
      </c>
      <c r="K16" s="81">
        <f t="shared" si="0"/>
        <v>3623</v>
      </c>
      <c r="L16" s="81">
        <v>2395</v>
      </c>
      <c r="M16" s="81">
        <v>1228</v>
      </c>
      <c r="N16" s="81">
        <v>0</v>
      </c>
      <c r="O16" s="81">
        <v>687</v>
      </c>
      <c r="P16" s="81">
        <v>735</v>
      </c>
      <c r="Q16" s="81">
        <v>0</v>
      </c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</row>
    <row r="17" spans="1:238" ht="32.25" customHeight="1" thickBot="1">
      <c r="A17" s="87" t="s">
        <v>104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81">
        <f>'第３６表財産区決算（最初のページのみ印刷）'!E17</f>
        <v>0</v>
      </c>
      <c r="J17" s="93">
        <v>0</v>
      </c>
      <c r="K17" s="81">
        <f t="shared" si="0"/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</row>
    <row r="18" spans="1:238" ht="32.25" customHeight="1" thickBot="1" thickTop="1">
      <c r="A18" s="31" t="s">
        <v>89</v>
      </c>
      <c r="B18" s="82">
        <f>SUM(B5:B17)</f>
        <v>65457</v>
      </c>
      <c r="C18" s="82">
        <f aca="true" t="shared" si="1" ref="C18:Q18">SUM(C5:C17)</f>
        <v>22974</v>
      </c>
      <c r="D18" s="82">
        <f t="shared" si="1"/>
        <v>0</v>
      </c>
      <c r="E18" s="82">
        <f t="shared" si="1"/>
        <v>43673</v>
      </c>
      <c r="F18" s="82">
        <f>SUM(F5:F17)</f>
        <v>0</v>
      </c>
      <c r="G18" s="82">
        <f t="shared" si="1"/>
        <v>43673</v>
      </c>
      <c r="H18" s="82">
        <f t="shared" si="1"/>
        <v>709377</v>
      </c>
      <c r="I18" s="82">
        <f>SUM(I5:I17)</f>
        <v>475576</v>
      </c>
      <c r="J18" s="82">
        <f t="shared" si="1"/>
        <v>93227</v>
      </c>
      <c r="K18" s="82">
        <f t="shared" si="1"/>
        <v>315967</v>
      </c>
      <c r="L18" s="82">
        <f t="shared" si="1"/>
        <v>32760</v>
      </c>
      <c r="M18" s="82">
        <f t="shared" si="1"/>
        <v>283207</v>
      </c>
      <c r="N18" s="82">
        <f t="shared" si="1"/>
        <v>16713</v>
      </c>
      <c r="O18" s="82">
        <f t="shared" si="1"/>
        <v>3392</v>
      </c>
      <c r="P18" s="82">
        <f t="shared" si="1"/>
        <v>45492</v>
      </c>
      <c r="Q18" s="82">
        <f t="shared" si="1"/>
        <v>785</v>
      </c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</row>
    <row r="19" spans="1:238" ht="32.25" customHeight="1" thickTop="1">
      <c r="A19" s="4" t="s">
        <v>35</v>
      </c>
      <c r="B19" s="80">
        <v>95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783</v>
      </c>
      <c r="I19" s="81">
        <f>'第３６表財産区決算（最初のページのみ印刷）'!E19</f>
        <v>715</v>
      </c>
      <c r="J19" s="80">
        <v>646</v>
      </c>
      <c r="K19" s="81">
        <f aca="true" t="shared" si="2" ref="K19:K48">L19+M19</f>
        <v>29</v>
      </c>
      <c r="L19" s="80">
        <v>29</v>
      </c>
      <c r="M19" s="80">
        <v>0</v>
      </c>
      <c r="N19" s="80">
        <v>0</v>
      </c>
      <c r="O19" s="80">
        <v>0</v>
      </c>
      <c r="P19" s="80">
        <v>40</v>
      </c>
      <c r="Q19" s="81">
        <v>0</v>
      </c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</row>
    <row r="20" spans="1:238" ht="32.25" customHeight="1">
      <c r="A20" s="4" t="s">
        <v>36</v>
      </c>
      <c r="B20" s="80">
        <v>42</v>
      </c>
      <c r="C20" s="80">
        <v>0</v>
      </c>
      <c r="D20" s="80">
        <v>0</v>
      </c>
      <c r="E20" s="80">
        <v>631</v>
      </c>
      <c r="F20" s="80">
        <v>451</v>
      </c>
      <c r="G20" s="80">
        <v>180</v>
      </c>
      <c r="H20" s="80">
        <v>142</v>
      </c>
      <c r="I20" s="81">
        <f>'第３６表財産区決算（最初のページのみ印刷）'!E20</f>
        <v>683</v>
      </c>
      <c r="J20" s="80">
        <v>557</v>
      </c>
      <c r="K20" s="81">
        <f t="shared" si="2"/>
        <v>124</v>
      </c>
      <c r="L20" s="80">
        <v>124</v>
      </c>
      <c r="M20" s="80">
        <v>0</v>
      </c>
      <c r="N20" s="80">
        <v>0</v>
      </c>
      <c r="O20" s="80">
        <v>0</v>
      </c>
      <c r="P20" s="80">
        <v>2</v>
      </c>
      <c r="Q20" s="81">
        <v>0</v>
      </c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</row>
    <row r="21" spans="1:238" ht="32.25" customHeight="1">
      <c r="A21" s="4" t="s">
        <v>37</v>
      </c>
      <c r="B21" s="80">
        <v>2981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8970</v>
      </c>
      <c r="I21" s="80">
        <f>'第３６表財産区決算（最初のページのみ印刷）'!E21</f>
        <v>1480</v>
      </c>
      <c r="J21" s="80">
        <v>415</v>
      </c>
      <c r="K21" s="81">
        <f t="shared" si="2"/>
        <v>154</v>
      </c>
      <c r="L21" s="80">
        <v>154</v>
      </c>
      <c r="M21" s="80">
        <v>0</v>
      </c>
      <c r="N21" s="80">
        <v>900</v>
      </c>
      <c r="O21" s="80">
        <v>0</v>
      </c>
      <c r="P21" s="80">
        <v>11</v>
      </c>
      <c r="Q21" s="81">
        <v>0</v>
      </c>
      <c r="R21" s="78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</row>
    <row r="22" spans="1:238" ht="32.25" customHeight="1">
      <c r="A22" s="4" t="s">
        <v>38</v>
      </c>
      <c r="B22" s="80">
        <v>588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1343</v>
      </c>
      <c r="I22" s="80">
        <f>'第３６表財産区決算（最初のページのみ印刷）'!E22</f>
        <v>606</v>
      </c>
      <c r="J22" s="80">
        <v>606</v>
      </c>
      <c r="K22" s="81">
        <f t="shared" si="2"/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1">
        <v>0</v>
      </c>
      <c r="R22" s="78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</row>
    <row r="23" spans="1:238" ht="32.25" customHeight="1">
      <c r="A23" s="9" t="s">
        <v>39</v>
      </c>
      <c r="B23" s="83">
        <v>4989</v>
      </c>
      <c r="C23" s="83">
        <v>0</v>
      </c>
      <c r="D23" s="83">
        <v>0</v>
      </c>
      <c r="E23" s="83">
        <v>2600</v>
      </c>
      <c r="F23" s="83">
        <v>0</v>
      </c>
      <c r="G23" s="83">
        <v>2600</v>
      </c>
      <c r="H23" s="83">
        <v>3459</v>
      </c>
      <c r="I23" s="83">
        <f>'第３６表財産区決算（最初のページのみ印刷）'!E23</f>
        <v>10574</v>
      </c>
      <c r="J23" s="83">
        <v>1550</v>
      </c>
      <c r="K23" s="84">
        <f t="shared" si="2"/>
        <v>3842</v>
      </c>
      <c r="L23" s="83">
        <v>3842</v>
      </c>
      <c r="M23" s="83">
        <v>0</v>
      </c>
      <c r="N23" s="83">
        <v>5000</v>
      </c>
      <c r="O23" s="83">
        <v>95</v>
      </c>
      <c r="P23" s="83">
        <v>87</v>
      </c>
      <c r="Q23" s="84">
        <v>0</v>
      </c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</row>
    <row r="24" spans="1:238" ht="32.25" customHeight="1">
      <c r="A24" s="4" t="s">
        <v>40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f>'第３６表財産区決算（最初のページのみ印刷）'!E24</f>
        <v>0</v>
      </c>
      <c r="J24" s="80">
        <v>0</v>
      </c>
      <c r="K24" s="81">
        <f t="shared" si="2"/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1">
        <v>0</v>
      </c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</row>
    <row r="25" spans="1:238" ht="32.25" customHeight="1">
      <c r="A25" s="4" t="s">
        <v>41</v>
      </c>
      <c r="B25" s="80">
        <v>77</v>
      </c>
      <c r="C25" s="80">
        <v>1475</v>
      </c>
      <c r="D25" s="80">
        <v>0</v>
      </c>
      <c r="E25" s="80">
        <v>3261</v>
      </c>
      <c r="F25" s="80">
        <v>3261</v>
      </c>
      <c r="G25" s="80">
        <v>0</v>
      </c>
      <c r="H25" s="80">
        <v>2287</v>
      </c>
      <c r="I25" s="80">
        <f>'第３６表財産区決算（最初のページのみ印刷）'!E25</f>
        <v>3873</v>
      </c>
      <c r="J25" s="80">
        <v>758</v>
      </c>
      <c r="K25" s="81">
        <f t="shared" si="2"/>
        <v>12</v>
      </c>
      <c r="L25" s="80">
        <v>12</v>
      </c>
      <c r="M25" s="80">
        <v>0</v>
      </c>
      <c r="N25" s="80">
        <v>3035</v>
      </c>
      <c r="O25" s="80">
        <v>0</v>
      </c>
      <c r="P25" s="80">
        <v>68</v>
      </c>
      <c r="Q25" s="81">
        <v>0</v>
      </c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</row>
    <row r="26" spans="1:238" ht="32.25" customHeight="1">
      <c r="A26" s="97" t="s">
        <v>42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f>'第３６表財産区決算（最初のページのみ印刷）'!E26</f>
        <v>0</v>
      </c>
      <c r="J26" s="103">
        <v>0</v>
      </c>
      <c r="K26" s="81">
        <f t="shared" si="2"/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81">
        <v>0</v>
      </c>
      <c r="R26" s="78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</row>
    <row r="27" spans="1:238" ht="32.25" customHeight="1">
      <c r="A27" s="97" t="s">
        <v>43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f>'第３６表財産区決算（最初のページのみ印刷）'!E27</f>
        <v>0</v>
      </c>
      <c r="J27" s="103">
        <v>0</v>
      </c>
      <c r="K27" s="81">
        <f t="shared" si="2"/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81">
        <v>0</v>
      </c>
      <c r="R27" s="7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</row>
    <row r="28" spans="1:238" ht="32.25" customHeight="1">
      <c r="A28" s="9" t="s">
        <v>44</v>
      </c>
      <c r="B28" s="83">
        <v>4047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7217</v>
      </c>
      <c r="I28" s="83">
        <f>'第３６表財産区決算（最初のページのみ印刷）'!E28</f>
        <v>2301</v>
      </c>
      <c r="J28" s="83">
        <v>306</v>
      </c>
      <c r="K28" s="84">
        <f t="shared" si="2"/>
        <v>0</v>
      </c>
      <c r="L28" s="83">
        <v>0</v>
      </c>
      <c r="M28" s="83">
        <v>0</v>
      </c>
      <c r="N28" s="83">
        <v>0</v>
      </c>
      <c r="O28" s="83">
        <v>1995</v>
      </c>
      <c r="P28" s="83">
        <v>0</v>
      </c>
      <c r="Q28" s="84">
        <v>0</v>
      </c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</row>
    <row r="29" spans="1:238" ht="32.25" customHeight="1">
      <c r="A29" s="4" t="s">
        <v>102</v>
      </c>
      <c r="B29" s="80">
        <v>239</v>
      </c>
      <c r="C29" s="80">
        <v>7221</v>
      </c>
      <c r="D29" s="80">
        <v>0</v>
      </c>
      <c r="E29" s="80">
        <v>0</v>
      </c>
      <c r="F29" s="80">
        <v>0</v>
      </c>
      <c r="G29" s="80">
        <v>0</v>
      </c>
      <c r="H29" s="80">
        <v>13430</v>
      </c>
      <c r="I29" s="80">
        <f>'第３６表財産区決算（最初のページのみ印刷）'!E29</f>
        <v>20240</v>
      </c>
      <c r="J29" s="80">
        <v>1439</v>
      </c>
      <c r="K29" s="81">
        <f t="shared" si="2"/>
        <v>12031</v>
      </c>
      <c r="L29" s="80">
        <v>12031</v>
      </c>
      <c r="M29" s="80">
        <v>0</v>
      </c>
      <c r="N29" s="80">
        <v>3570</v>
      </c>
      <c r="O29" s="80">
        <v>0</v>
      </c>
      <c r="P29" s="80">
        <v>3200</v>
      </c>
      <c r="Q29" s="81">
        <v>0</v>
      </c>
      <c r="R29" s="78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</row>
    <row r="30" spans="1:238" ht="32.25" customHeight="1">
      <c r="A30" s="4" t="s">
        <v>45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f>'第３６表財産区決算（最初のページのみ印刷）'!E30</f>
        <v>0</v>
      </c>
      <c r="J30" s="80">
        <v>0</v>
      </c>
      <c r="K30" s="81">
        <f t="shared" si="2"/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1">
        <v>0</v>
      </c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</row>
    <row r="31" spans="1:238" ht="32.25" customHeight="1">
      <c r="A31" s="97" t="s">
        <v>46</v>
      </c>
      <c r="B31" s="103">
        <v>635</v>
      </c>
      <c r="C31" s="103">
        <v>189</v>
      </c>
      <c r="D31" s="103">
        <v>0</v>
      </c>
      <c r="E31" s="103">
        <v>3720</v>
      </c>
      <c r="F31" s="103">
        <v>0</v>
      </c>
      <c r="G31" s="103">
        <v>3720</v>
      </c>
      <c r="H31" s="103">
        <v>475</v>
      </c>
      <c r="I31" s="103">
        <f>'第３６表財産区決算（最初のページのみ印刷）'!E31</f>
        <v>4944</v>
      </c>
      <c r="J31" s="103">
        <v>2082</v>
      </c>
      <c r="K31" s="81">
        <f t="shared" si="2"/>
        <v>1502</v>
      </c>
      <c r="L31" s="103">
        <v>1502</v>
      </c>
      <c r="M31" s="103">
        <v>0</v>
      </c>
      <c r="N31" s="103">
        <v>0</v>
      </c>
      <c r="O31" s="103">
        <v>70</v>
      </c>
      <c r="P31" s="103">
        <v>0</v>
      </c>
      <c r="Q31" s="81">
        <v>1290</v>
      </c>
      <c r="R31" s="78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</row>
    <row r="32" spans="1:238" ht="32.25" customHeight="1">
      <c r="A32" s="97" t="s">
        <v>47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f>'第３６表財産区決算（最初のページのみ印刷）'!E32</f>
        <v>0</v>
      </c>
      <c r="J32" s="103">
        <v>0</v>
      </c>
      <c r="K32" s="81">
        <f t="shared" si="2"/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81">
        <v>0</v>
      </c>
      <c r="R32" s="78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</row>
    <row r="33" spans="1:238" ht="32.25" customHeight="1">
      <c r="A33" s="9" t="s">
        <v>48</v>
      </c>
      <c r="B33" s="83">
        <v>17066</v>
      </c>
      <c r="C33" s="83">
        <v>4044</v>
      </c>
      <c r="D33" s="83">
        <v>8392</v>
      </c>
      <c r="E33" s="83">
        <v>735</v>
      </c>
      <c r="F33" s="83">
        <v>0</v>
      </c>
      <c r="G33" s="83">
        <v>735</v>
      </c>
      <c r="H33" s="83">
        <v>29566</v>
      </c>
      <c r="I33" s="83">
        <f>'第３６表財産区決算（最初のページのみ印刷）'!E33</f>
        <v>59156</v>
      </c>
      <c r="J33" s="83">
        <v>5233</v>
      </c>
      <c r="K33" s="84">
        <f t="shared" si="2"/>
        <v>18375</v>
      </c>
      <c r="L33" s="83">
        <v>18375</v>
      </c>
      <c r="M33" s="83">
        <v>0</v>
      </c>
      <c r="N33" s="83">
        <v>2235</v>
      </c>
      <c r="O33" s="83">
        <v>33313</v>
      </c>
      <c r="P33" s="83">
        <v>0</v>
      </c>
      <c r="Q33" s="84">
        <v>0</v>
      </c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</row>
    <row r="34" spans="1:238" ht="32.25" customHeight="1">
      <c r="A34" s="4" t="s">
        <v>49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f>'第３６表財産区決算（最初のページのみ印刷）'!E34</f>
        <v>0</v>
      </c>
      <c r="J34" s="80">
        <v>0</v>
      </c>
      <c r="K34" s="81">
        <f t="shared" si="2"/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1">
        <v>0</v>
      </c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</row>
    <row r="35" spans="1:238" ht="32.25" customHeight="1">
      <c r="A35" s="4" t="s">
        <v>50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f>'第３６表財産区決算（最初のページのみ印刷）'!E35</f>
        <v>0</v>
      </c>
      <c r="J35" s="80">
        <v>0</v>
      </c>
      <c r="K35" s="81">
        <f t="shared" si="2"/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1">
        <v>0</v>
      </c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</row>
    <row r="36" spans="1:238" ht="32.25" customHeight="1">
      <c r="A36" s="97" t="s">
        <v>51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f>'第３６表財産区決算（最初のページのみ印刷）'!E36</f>
        <v>0</v>
      </c>
      <c r="J36" s="103">
        <v>0</v>
      </c>
      <c r="K36" s="81">
        <f t="shared" si="2"/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81">
        <v>0</v>
      </c>
      <c r="R36" s="7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</row>
    <row r="37" spans="1:238" ht="32.25" customHeight="1">
      <c r="A37" s="97" t="s">
        <v>52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f>'第３６表財産区決算（最初のページのみ印刷）'!E37</f>
        <v>0</v>
      </c>
      <c r="J37" s="103">
        <v>0</v>
      </c>
      <c r="K37" s="81">
        <f t="shared" si="2"/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81">
        <v>0</v>
      </c>
      <c r="R37" s="78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</row>
    <row r="38" spans="1:238" ht="32.25" customHeight="1">
      <c r="A38" s="9" t="s">
        <v>53</v>
      </c>
      <c r="B38" s="83">
        <v>1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23611</v>
      </c>
      <c r="I38" s="83">
        <f>'第３６表財産区決算（最初のページのみ印刷）'!E38</f>
        <v>6506</v>
      </c>
      <c r="J38" s="83">
        <v>335</v>
      </c>
      <c r="K38" s="84">
        <f t="shared" si="2"/>
        <v>5725</v>
      </c>
      <c r="L38" s="83">
        <v>5725</v>
      </c>
      <c r="M38" s="83">
        <v>0</v>
      </c>
      <c r="N38" s="83">
        <v>446</v>
      </c>
      <c r="O38" s="83">
        <v>0</v>
      </c>
      <c r="P38" s="83">
        <v>0</v>
      </c>
      <c r="Q38" s="84">
        <v>0</v>
      </c>
      <c r="R38" s="78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</row>
    <row r="39" spans="1:238" ht="32.25" customHeight="1">
      <c r="A39" s="4" t="s">
        <v>54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f>'第３６表財産区決算（最初のページのみ印刷）'!E39</f>
        <v>0</v>
      </c>
      <c r="J39" s="80">
        <v>0</v>
      </c>
      <c r="K39" s="81">
        <f t="shared" si="2"/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1">
        <v>0</v>
      </c>
      <c r="R39" s="7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</row>
    <row r="40" spans="1:238" ht="32.25" customHeight="1">
      <c r="A40" s="4" t="s">
        <v>103</v>
      </c>
      <c r="B40" s="80">
        <v>0</v>
      </c>
      <c r="C40" s="80">
        <v>0</v>
      </c>
      <c r="D40" s="80">
        <v>0</v>
      </c>
      <c r="E40" s="80">
        <v>152</v>
      </c>
      <c r="F40" s="80">
        <v>152</v>
      </c>
      <c r="G40" s="80">
        <v>0</v>
      </c>
      <c r="H40" s="80">
        <v>35</v>
      </c>
      <c r="I40" s="80">
        <f>'第３６表財産区決算（最初のページのみ印刷）'!E40</f>
        <v>151</v>
      </c>
      <c r="J40" s="80">
        <v>151</v>
      </c>
      <c r="K40" s="81">
        <f t="shared" si="2"/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1">
        <v>0</v>
      </c>
      <c r="R40" s="78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</row>
    <row r="41" spans="1:238" ht="32.25" customHeight="1">
      <c r="A41" s="97" t="s">
        <v>55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f>'第３６表財産区決算（最初のページのみ印刷）'!E41</f>
        <v>0</v>
      </c>
      <c r="J41" s="103">
        <v>0</v>
      </c>
      <c r="K41" s="81">
        <f t="shared" si="2"/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81">
        <v>0</v>
      </c>
      <c r="R41" s="78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</row>
    <row r="42" spans="1:238" ht="32.25" customHeight="1">
      <c r="A42" s="97" t="s">
        <v>56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f>'第３６表財産区決算（最初のページのみ印刷）'!E42</f>
        <v>0</v>
      </c>
      <c r="J42" s="103">
        <v>0</v>
      </c>
      <c r="K42" s="81">
        <f t="shared" si="2"/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81">
        <v>0</v>
      </c>
      <c r="R42" s="78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</row>
    <row r="43" spans="1:238" ht="32.25" customHeight="1">
      <c r="A43" s="9" t="s">
        <v>57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f>'第３６表財産区決算（最初のページのみ印刷）'!E43</f>
        <v>0</v>
      </c>
      <c r="J43" s="83">
        <v>0</v>
      </c>
      <c r="K43" s="84">
        <f t="shared" si="2"/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4">
        <v>0</v>
      </c>
      <c r="R43" s="78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</row>
    <row r="44" spans="1:238" ht="32.25" customHeight="1">
      <c r="A44" s="4" t="s">
        <v>58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f>'第３６表財産区決算（最初のページのみ印刷）'!E44</f>
        <v>0</v>
      </c>
      <c r="J44" s="80">
        <v>0</v>
      </c>
      <c r="K44" s="81">
        <f t="shared" si="2"/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1">
        <v>0</v>
      </c>
      <c r="R44" s="78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</row>
    <row r="45" spans="1:238" ht="32.25" customHeight="1">
      <c r="A45" s="4" t="s">
        <v>59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f>'第３６表財産区決算（最初のページのみ印刷）'!E45</f>
        <v>0</v>
      </c>
      <c r="J45" s="80">
        <v>0</v>
      </c>
      <c r="K45" s="81">
        <f t="shared" si="2"/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1">
        <v>0</v>
      </c>
      <c r="R45" s="78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</row>
    <row r="46" spans="1:238" ht="32.25" customHeight="1">
      <c r="A46" s="97" t="s">
        <v>60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f>'第３６表財産区決算（最初のページのみ印刷）'!E46</f>
        <v>0</v>
      </c>
      <c r="J46" s="103">
        <v>0</v>
      </c>
      <c r="K46" s="81">
        <f t="shared" si="2"/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81">
        <v>0</v>
      </c>
      <c r="R46" s="78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</row>
    <row r="47" spans="1:238" ht="32.25" customHeight="1">
      <c r="A47" s="97" t="s">
        <v>61</v>
      </c>
      <c r="B47" s="103">
        <v>6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22937</v>
      </c>
      <c r="I47" s="103">
        <f>'第３６表財産区決算（最初のページのみ印刷）'!E47</f>
        <v>12851</v>
      </c>
      <c r="J47" s="103">
        <v>182</v>
      </c>
      <c r="K47" s="81">
        <f t="shared" si="2"/>
        <v>12669</v>
      </c>
      <c r="L47" s="103">
        <v>12669</v>
      </c>
      <c r="M47" s="103">
        <v>0</v>
      </c>
      <c r="N47" s="103">
        <v>0</v>
      </c>
      <c r="O47" s="103">
        <v>0</v>
      </c>
      <c r="P47" s="103">
        <v>0</v>
      </c>
      <c r="Q47" s="81">
        <v>0</v>
      </c>
      <c r="R47" s="78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</row>
    <row r="48" spans="1:238" ht="32.25" customHeight="1">
      <c r="A48" s="9" t="s">
        <v>62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f>'第３６表財産区決算（最初のページのみ印刷）'!E48</f>
        <v>0</v>
      </c>
      <c r="J48" s="83">
        <v>0</v>
      </c>
      <c r="K48" s="84">
        <f t="shared" si="2"/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4">
        <v>0</v>
      </c>
      <c r="R48" s="78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</row>
    <row r="49" spans="1:238" ht="32.25" customHeight="1">
      <c r="A49" s="4" t="s">
        <v>63</v>
      </c>
      <c r="B49" s="80">
        <v>405</v>
      </c>
      <c r="C49" s="80">
        <v>344</v>
      </c>
      <c r="D49" s="80">
        <v>0</v>
      </c>
      <c r="E49" s="80">
        <v>0</v>
      </c>
      <c r="F49" s="80">
        <v>0</v>
      </c>
      <c r="G49" s="80">
        <v>0</v>
      </c>
      <c r="H49" s="80">
        <v>24530</v>
      </c>
      <c r="I49" s="80">
        <f>'第３６表財産区決算（最初のページのみ印刷）'!E49</f>
        <v>836</v>
      </c>
      <c r="J49" s="80">
        <v>315</v>
      </c>
      <c r="K49" s="81">
        <f aca="true" t="shared" si="3" ref="K49:K65">L49+M49</f>
        <v>521</v>
      </c>
      <c r="L49" s="80">
        <v>521</v>
      </c>
      <c r="M49" s="80">
        <v>0</v>
      </c>
      <c r="N49" s="80">
        <v>0</v>
      </c>
      <c r="O49" s="80">
        <v>0</v>
      </c>
      <c r="P49" s="80">
        <v>0</v>
      </c>
      <c r="Q49" s="81">
        <v>0</v>
      </c>
      <c r="R49" s="78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</row>
    <row r="50" spans="1:238" ht="32.25" customHeight="1">
      <c r="A50" s="97" t="s">
        <v>64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f>'第３６表財産区決算（最初のページのみ印刷）'!E50</f>
        <v>0</v>
      </c>
      <c r="J50" s="103">
        <v>0</v>
      </c>
      <c r="K50" s="81">
        <f t="shared" si="3"/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81">
        <v>0</v>
      </c>
      <c r="R50" s="78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</row>
    <row r="51" spans="1:238" ht="32.25" customHeight="1">
      <c r="A51" s="97" t="s">
        <v>65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f>'第３６表財産区決算（最初のページのみ印刷）'!E51</f>
        <v>0</v>
      </c>
      <c r="J51" s="103">
        <v>0</v>
      </c>
      <c r="K51" s="81">
        <f t="shared" si="3"/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81">
        <v>0</v>
      </c>
      <c r="R51" s="78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</row>
    <row r="52" spans="1:238" ht="32.25" customHeight="1">
      <c r="A52" s="97" t="s">
        <v>66</v>
      </c>
      <c r="B52" s="103">
        <v>0</v>
      </c>
      <c r="C52" s="103">
        <v>0</v>
      </c>
      <c r="D52" s="103">
        <v>0</v>
      </c>
      <c r="E52" s="103">
        <v>152</v>
      </c>
      <c r="F52" s="103">
        <v>152</v>
      </c>
      <c r="G52" s="103">
        <v>0</v>
      </c>
      <c r="H52" s="103">
        <v>61</v>
      </c>
      <c r="I52" s="103">
        <f>'第３６表財産区決算（最初のページのみ印刷）'!E52</f>
        <v>142</v>
      </c>
      <c r="J52" s="103">
        <v>142</v>
      </c>
      <c r="K52" s="81">
        <f t="shared" si="3"/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81">
        <v>0</v>
      </c>
      <c r="R52" s="78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</row>
    <row r="53" spans="1:238" ht="32.25" customHeight="1">
      <c r="A53" s="9" t="s">
        <v>67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f>'第３６表財産区決算（最初のページのみ印刷）'!E53</f>
        <v>0</v>
      </c>
      <c r="J53" s="83">
        <v>0</v>
      </c>
      <c r="K53" s="84">
        <f t="shared" si="3"/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4">
        <v>0</v>
      </c>
      <c r="R53" s="78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</row>
    <row r="54" spans="1:238" ht="32.25" customHeight="1">
      <c r="A54" s="4" t="s">
        <v>68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f>'第３６表財産区決算（最初のページのみ印刷）'!E54</f>
        <v>0</v>
      </c>
      <c r="J54" s="80">
        <v>0</v>
      </c>
      <c r="K54" s="81">
        <f t="shared" si="3"/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1">
        <v>0</v>
      </c>
      <c r="R54" s="78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</row>
    <row r="55" spans="1:238" ht="32.25" customHeight="1">
      <c r="A55" s="4" t="s">
        <v>69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f>'第３６表財産区決算（最初のページのみ印刷）'!E55</f>
        <v>0</v>
      </c>
      <c r="J55" s="80">
        <v>0</v>
      </c>
      <c r="K55" s="81">
        <f t="shared" si="3"/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1">
        <v>0</v>
      </c>
      <c r="R55" s="78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</row>
    <row r="56" spans="1:238" ht="32.25" customHeight="1">
      <c r="A56" s="97" t="s">
        <v>70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f>'第３６表財産区決算（最初のページのみ印刷）'!E56</f>
        <v>0</v>
      </c>
      <c r="J56" s="103">
        <v>0</v>
      </c>
      <c r="K56" s="81">
        <f t="shared" si="3"/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81">
        <v>0</v>
      </c>
      <c r="R56" s="78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</row>
    <row r="57" spans="1:238" ht="32.25" customHeight="1">
      <c r="A57" s="97" t="s">
        <v>71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f>'第３６表財産区決算（最初のページのみ印刷）'!E57</f>
        <v>0</v>
      </c>
      <c r="J57" s="103">
        <v>0</v>
      </c>
      <c r="K57" s="81">
        <f t="shared" si="3"/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81">
        <v>0</v>
      </c>
      <c r="R57" s="78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</row>
    <row r="58" spans="1:238" ht="32.25" customHeight="1">
      <c r="A58" s="9" t="s">
        <v>72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f>'第３６表財産区決算（最初のページのみ印刷）'!E58</f>
        <v>0</v>
      </c>
      <c r="J58" s="83">
        <v>0</v>
      </c>
      <c r="K58" s="84">
        <f t="shared" si="3"/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4">
        <v>0</v>
      </c>
      <c r="R58" s="7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</row>
    <row r="59" spans="1:238" ht="32.25" customHeight="1">
      <c r="A59" s="4" t="s">
        <v>73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f>'第３６表財産区決算（最初のページのみ印刷）'!E59</f>
        <v>0</v>
      </c>
      <c r="J59" s="80">
        <v>0</v>
      </c>
      <c r="K59" s="81">
        <f t="shared" si="3"/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1">
        <v>0</v>
      </c>
      <c r="R59" s="78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</row>
    <row r="60" spans="1:238" ht="32.25" customHeight="1">
      <c r="A60" s="4" t="s">
        <v>74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f>'第３６表財産区決算（最初のページのみ印刷）'!E60</f>
        <v>0</v>
      </c>
      <c r="J60" s="80">
        <v>0</v>
      </c>
      <c r="K60" s="81">
        <f t="shared" si="3"/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1">
        <v>0</v>
      </c>
      <c r="R60" s="78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</row>
    <row r="61" spans="1:238" ht="32.25" customHeight="1">
      <c r="A61" s="97" t="s">
        <v>75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f>'第３６表財産区決算（最初のページのみ印刷）'!E61</f>
        <v>0</v>
      </c>
      <c r="J61" s="103">
        <v>0</v>
      </c>
      <c r="K61" s="81">
        <f t="shared" si="3"/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81">
        <v>0</v>
      </c>
      <c r="R61" s="78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</row>
    <row r="62" spans="1:238" ht="32.25" customHeight="1">
      <c r="A62" s="97" t="s">
        <v>76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7035</v>
      </c>
      <c r="I62" s="103">
        <f>'第３６表財産区決算（最初のページのみ印刷）'!E62</f>
        <v>336</v>
      </c>
      <c r="J62" s="103">
        <v>336</v>
      </c>
      <c r="K62" s="81">
        <f t="shared" si="3"/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81">
        <v>0</v>
      </c>
      <c r="R62" s="78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</row>
    <row r="63" spans="1:238" ht="32.25" customHeight="1">
      <c r="A63" s="9" t="s">
        <v>77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f>'第３６表財産区決算（最初のページのみ印刷）'!E63</f>
        <v>0</v>
      </c>
      <c r="J63" s="83">
        <v>0</v>
      </c>
      <c r="K63" s="84">
        <f t="shared" si="3"/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4">
        <v>0</v>
      </c>
      <c r="R63" s="78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</row>
    <row r="64" spans="1:238" ht="32.25" customHeight="1">
      <c r="A64" s="4" t="s">
        <v>78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f>'第３６表財産区決算（最初のページのみ印刷）'!E64</f>
        <v>0</v>
      </c>
      <c r="J64" s="80">
        <v>0</v>
      </c>
      <c r="K64" s="81">
        <f t="shared" si="3"/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1">
        <v>0</v>
      </c>
      <c r="R64" s="78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</row>
    <row r="65" spans="1:238" ht="32.25" customHeight="1" thickBot="1">
      <c r="A65" s="4" t="s">
        <v>88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f>'第３６表財産区決算（最初のページのみ印刷）'!E65</f>
        <v>0</v>
      </c>
      <c r="J65" s="80">
        <v>0</v>
      </c>
      <c r="K65" s="81">
        <f t="shared" si="3"/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1">
        <v>0</v>
      </c>
      <c r="R65" s="78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</row>
    <row r="66" spans="1:238" ht="32.25" customHeight="1" thickBot="1" thickTop="1">
      <c r="A66" s="31" t="s">
        <v>79</v>
      </c>
      <c r="B66" s="82">
        <f aca="true" t="shared" si="4" ref="B66:Q66">SUM(B19:B65)</f>
        <v>31171</v>
      </c>
      <c r="C66" s="82">
        <f t="shared" si="4"/>
        <v>13273</v>
      </c>
      <c r="D66" s="82">
        <f t="shared" si="4"/>
        <v>8392</v>
      </c>
      <c r="E66" s="82">
        <f t="shared" si="4"/>
        <v>11251</v>
      </c>
      <c r="F66" s="82">
        <f t="shared" si="4"/>
        <v>4016</v>
      </c>
      <c r="G66" s="82">
        <f t="shared" si="4"/>
        <v>7235</v>
      </c>
      <c r="H66" s="82">
        <f t="shared" si="4"/>
        <v>145881</v>
      </c>
      <c r="I66" s="82">
        <f>SUM(I19:I65)</f>
        <v>125394</v>
      </c>
      <c r="J66" s="82">
        <f t="shared" si="4"/>
        <v>15053</v>
      </c>
      <c r="K66" s="82">
        <f>SUM(K19:K65)</f>
        <v>54984</v>
      </c>
      <c r="L66" s="82">
        <f t="shared" si="4"/>
        <v>54984</v>
      </c>
      <c r="M66" s="82">
        <f t="shared" si="4"/>
        <v>0</v>
      </c>
      <c r="N66" s="82">
        <f t="shared" si="4"/>
        <v>15186</v>
      </c>
      <c r="O66" s="82">
        <f t="shared" si="4"/>
        <v>35473</v>
      </c>
      <c r="P66" s="82">
        <f t="shared" si="4"/>
        <v>3408</v>
      </c>
      <c r="Q66" s="82">
        <f t="shared" si="4"/>
        <v>1290</v>
      </c>
      <c r="R66" s="78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</row>
    <row r="67" spans="1:238" ht="32.25" customHeight="1" thickTop="1">
      <c r="A67" s="85" t="s">
        <v>80</v>
      </c>
      <c r="B67" s="86">
        <f aca="true" t="shared" si="5" ref="B67:Q67">SUM(B66,B18)</f>
        <v>96628</v>
      </c>
      <c r="C67" s="86">
        <f t="shared" si="5"/>
        <v>36247</v>
      </c>
      <c r="D67" s="86">
        <f t="shared" si="5"/>
        <v>8392</v>
      </c>
      <c r="E67" s="86">
        <f t="shared" si="5"/>
        <v>54924</v>
      </c>
      <c r="F67" s="86">
        <f t="shared" si="5"/>
        <v>4016</v>
      </c>
      <c r="G67" s="86">
        <f t="shared" si="5"/>
        <v>50908</v>
      </c>
      <c r="H67" s="86">
        <f t="shared" si="5"/>
        <v>855258</v>
      </c>
      <c r="I67" s="86">
        <f t="shared" si="5"/>
        <v>600970</v>
      </c>
      <c r="J67" s="86">
        <f t="shared" si="5"/>
        <v>108280</v>
      </c>
      <c r="K67" s="86">
        <f t="shared" si="5"/>
        <v>370951</v>
      </c>
      <c r="L67" s="86">
        <f t="shared" si="5"/>
        <v>87744</v>
      </c>
      <c r="M67" s="86">
        <f t="shared" si="5"/>
        <v>283207</v>
      </c>
      <c r="N67" s="86">
        <f t="shared" si="5"/>
        <v>31899</v>
      </c>
      <c r="O67" s="86">
        <f t="shared" si="5"/>
        <v>38865</v>
      </c>
      <c r="P67" s="86">
        <f t="shared" si="5"/>
        <v>48900</v>
      </c>
      <c r="Q67" s="86">
        <f t="shared" si="5"/>
        <v>2075</v>
      </c>
      <c r="R67" s="78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</row>
    <row r="68" spans="1:17" s="79" customFormat="1" ht="30.75" customHeight="1" hidden="1">
      <c r="A68" s="100" t="s">
        <v>105</v>
      </c>
      <c r="B68" s="100">
        <v>48</v>
      </c>
      <c r="C68" s="100">
        <v>48</v>
      </c>
      <c r="D68" s="100">
        <v>48</v>
      </c>
      <c r="E68" s="100">
        <v>48</v>
      </c>
      <c r="F68" s="100">
        <v>48</v>
      </c>
      <c r="G68" s="100">
        <v>48</v>
      </c>
      <c r="H68" s="100">
        <v>48</v>
      </c>
      <c r="I68" s="100">
        <v>48</v>
      </c>
      <c r="J68" s="100">
        <v>48</v>
      </c>
      <c r="K68" s="100"/>
      <c r="L68" s="100">
        <v>48</v>
      </c>
      <c r="M68" s="100">
        <v>48</v>
      </c>
      <c r="N68" s="100">
        <v>48</v>
      </c>
      <c r="O68" s="100">
        <v>48</v>
      </c>
      <c r="P68" s="100">
        <v>48</v>
      </c>
      <c r="Q68" s="100">
        <v>48</v>
      </c>
    </row>
    <row r="69" spans="1:17" s="79" customFormat="1" ht="30.75" customHeight="1" hidden="1">
      <c r="A69" s="79" t="s">
        <v>106</v>
      </c>
      <c r="B69" s="79">
        <v>1</v>
      </c>
      <c r="C69" s="79">
        <v>1</v>
      </c>
      <c r="D69" s="79">
        <v>1</v>
      </c>
      <c r="E69" s="79">
        <v>1</v>
      </c>
      <c r="F69" s="79">
        <v>1</v>
      </c>
      <c r="G69" s="79">
        <v>1</v>
      </c>
      <c r="H69" s="79">
        <v>1</v>
      </c>
      <c r="I69" s="79">
        <v>1</v>
      </c>
      <c r="J69" s="79">
        <v>1</v>
      </c>
      <c r="L69" s="79">
        <v>1</v>
      </c>
      <c r="M69" s="79">
        <v>1</v>
      </c>
      <c r="N69" s="79">
        <v>1</v>
      </c>
      <c r="O69" s="79">
        <v>1</v>
      </c>
      <c r="P69" s="79">
        <v>1</v>
      </c>
      <c r="Q69" s="79">
        <v>1</v>
      </c>
    </row>
    <row r="70" spans="1:17" s="79" customFormat="1" ht="30.75" customHeight="1" hidden="1">
      <c r="A70" s="79" t="s">
        <v>107</v>
      </c>
      <c r="B70" s="79">
        <v>15</v>
      </c>
      <c r="C70" s="79">
        <v>16</v>
      </c>
      <c r="D70" s="79">
        <v>17</v>
      </c>
      <c r="E70" s="79">
        <v>18</v>
      </c>
      <c r="F70" s="79">
        <v>19</v>
      </c>
      <c r="G70" s="79">
        <v>20</v>
      </c>
      <c r="H70" s="79">
        <v>21</v>
      </c>
      <c r="I70" s="79">
        <v>9</v>
      </c>
      <c r="J70" s="79">
        <v>26</v>
      </c>
      <c r="L70" s="79">
        <v>30</v>
      </c>
      <c r="M70" s="79">
        <v>34</v>
      </c>
      <c r="N70" s="79">
        <v>38</v>
      </c>
      <c r="O70" s="79">
        <v>39</v>
      </c>
      <c r="P70" s="79">
        <v>40</v>
      </c>
      <c r="Q70" s="79">
        <v>41</v>
      </c>
    </row>
  </sheetData>
  <printOptions/>
  <pageMargins left="0.7874015748031497" right="0.7874015748031497" top="0.7874015748031497" bottom="0.3937007874015748" header="0.4330708661417323" footer="0.31496062992125984"/>
  <pageSetup firstPageNumber="257" useFirstPageNumber="1" fitToHeight="10" horizontalDpi="600" verticalDpi="600" orientation="portrait" paperSize="9" scale="35" r:id="rId1"/>
  <headerFooter alignWithMargins="0">
    <oddHeader>&amp;L&amp;24
　　第３６表　平成１９年度市町村別財産区及び決算の状況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2009-03-10T02:34:44Z</cp:lastPrinted>
  <dcterms:modified xsi:type="dcterms:W3CDTF">2009-05-01T00:00:28Z</dcterms:modified>
  <cp:category/>
  <cp:version/>
  <cp:contentType/>
  <cp:contentStatus/>
</cp:coreProperties>
</file>