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U1031\Desktop\2021年\回答\10-3月\"/>
    </mc:Choice>
  </mc:AlternateContent>
  <workbookProtection workbookAlgorithmName="SHA-512" workbookHashValue="BpyKHQYcHGiqGOE4s3bn/m//jxx1QntKWkuMgPoam3MhJWTBVZNBe416tVy+XG4BIQxeVpKIeOeEy2mAa/Exsw==" workbookSaltValue="vshyJboH35i9r7x9G0VaEg==" workbookSpinCount="100000" lockStructure="1"/>
  <bookViews>
    <workbookView xWindow="-120" yWindow="-120" windowWidth="24240" windowHeight="132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<sst xmlns="http://schemas.openxmlformats.org/spreadsheetml/2006/main" count="236" uniqueCount="120">
  <si>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</si>
  <si>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</si>
  <si>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</si>
  <si>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</si>
  <si>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</si>
  <si>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</si>
  <si>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</si>
  <si>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</si>
  <si>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</si>
  <si>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</si>
  <si>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</si>
  <si>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</si>
  <si>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</si>
  <si>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</si>
  <si>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</si>
  <si>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</si>
  <si>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</si>
  <si>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</si>
  <si>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</si>
  <si>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</si>
  <si>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</si>
  <si>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</si>
  <si>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</si>
  <si>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</si>
  <si>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</si>
  <si>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</si>
  <si>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</si>
  <si>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</si>
  <si>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</si>
  <si>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</si>
  <si>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</si>
  <si>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</si>
  <si>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</si>
  <si>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</si>
  <si>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</si>
  <si>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</si>
  <si>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</si>
  <si>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</si>
  <si>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</si>
  <si>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</si>
  <si>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</si>
  <si>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</si>
  <si>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</si>
  <si>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</si>
  <si>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</si>
  <si>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</si>
  <si>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</si>
  <si>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</si>
  <si>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</si>
  <si>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</si>
  <si>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</si>
  <si>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</si>
  <si>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</si>
  <si>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</si>
  <si>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</si>
  <si>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</si>
  <si>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</si>
  <si>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</si>
  <si>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</si>
  <si>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</si>
  <si>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</si>
  <si>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</si>
  <si>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</si>
  <si>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</si>
  <si>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</si>
  <si>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</si>
  <si>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</si>
  <si>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</si>
  <si>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</si>
  <si>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</si>
  <si>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</si>
  <si>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</si>
  <si>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</si>
  <si>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</si>
  <si>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</si>
  <si>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</si>
  <si>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</si>
  <si>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</si>
  <si>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</si>
  <si>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</si>
  <si>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</si>
  <si>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</si>
  <si>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</si>
  <si>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</si>
  <si>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</si>
  <si>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</si>
  <si>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</si>
  <si>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</si>
  <si>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</si>
  <si>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</si>
  <si>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</si>
  <si>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</si>
  <si>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</si>
  <si>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</si>
  <si>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</si>
  <si>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</si>
  <si>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</si>
  <si>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</si>
  <si>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</si>
  <si>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</si>
  <si>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</si>
  <si>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</si>
  <si>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</si>
  <si>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</si>
  <si>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</si>
  <si>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</si>
  <si>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</si>
  <si>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</si>
  <si>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</si>
  <si>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</si>
  <si>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</si>
  <si>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</si>
  <si>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</si>
  <si>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</si>
  <si>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</si>
  <si>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</si>
  <si>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</si>
  <si>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供用開始から40年を経過していないため、管路の更新は実施していない。
　処理場の耐震化工事は令和2年度に終了しているが、電気及び機械設備についてはストックマネジメント計画により改築更新をし、施設の適正な運営に取り組む。</t>
    <rPh sb="1" eb="3">
      <t>キョウヨウ</t>
    </rPh>
    <rPh sb="3" eb="5">
      <t>カイシ</t>
    </rPh>
    <rPh sb="9" eb="10">
      <t>ネン</t>
    </rPh>
    <rPh sb="11" eb="13">
      <t>ケイカ</t>
    </rPh>
    <rPh sb="21" eb="23">
      <t>カンロ</t>
    </rPh>
    <rPh sb="24" eb="26">
      <t>コウシン</t>
    </rPh>
    <rPh sb="27" eb="29">
      <t>ジッシ</t>
    </rPh>
    <rPh sb="37" eb="40">
      <t>ショリジョウ</t>
    </rPh>
    <rPh sb="41" eb="44">
      <t>タイシンカ</t>
    </rPh>
    <rPh sb="44" eb="46">
      <t>コウジ</t>
    </rPh>
    <rPh sb="47" eb="49">
      <t>レイワ</t>
    </rPh>
    <rPh sb="50" eb="52">
      <t>ネンド</t>
    </rPh>
    <rPh sb="53" eb="55">
      <t>シュウリョウ</t>
    </rPh>
    <rPh sb="61" eb="63">
      <t>デンキ</t>
    </rPh>
    <rPh sb="63" eb="64">
      <t>オヨ</t>
    </rPh>
    <rPh sb="65" eb="67">
      <t>キカイ</t>
    </rPh>
    <rPh sb="67" eb="69">
      <t>セツビ</t>
    </rPh>
    <rPh sb="84" eb="86">
      <t>ケイカク</t>
    </rPh>
    <rPh sb="89" eb="91">
      <t>カイチク</t>
    </rPh>
    <rPh sb="91" eb="93">
      <t>コウシン</t>
    </rPh>
    <rPh sb="96" eb="98">
      <t>シセツ</t>
    </rPh>
    <rPh sb="99" eb="101">
      <t>テキセイ</t>
    </rPh>
    <rPh sb="102" eb="104">
      <t>ウンエイ</t>
    </rPh>
    <rPh sb="105" eb="106">
      <t>ト</t>
    </rPh>
    <rPh sb="107" eb="108">
      <t>ク</t>
    </rPh>
    <phoneticPr fontId="4"/>
  </si>
  <si>
    <t xml:space="preserve"> 平成9年度から供用開始。
 収益的収支比率は約70%で、収支は赤字。一般会計操出により不足分を補っている状況が続いている。
　使用料以外の収入が見込めないため、施設運営や更新に係る費用については、当該指標が右肩上がりになるよう経営改善に取り組む。
　企業債残高対事業規模比率が全国平均の705.21と比べ高い水準となっているが、平成27年度より処理場の耐震化及び電気設備・機械設備の更新工事に取り組んだことが要因となっている。施設の耐震化は令和2年度で完了し、機器の更新も長寿命化も念頭に入れ費用が嵩まないよう、効率よく計画的に執行する。
　経費回収率が僅かに右肩上がりの傾向。それに関連し汚水処理原価が減少傾向にある。引き続き汚水処理費の削減を進める。
　施設利用率及び水洗化率については、接続率の向上に努める。</t>
    <rPh sb="1" eb="3">
      <t>ヘイセイ</t>
    </rPh>
    <rPh sb="4" eb="6">
      <t>ネンド</t>
    </rPh>
    <rPh sb="8" eb="10">
      <t>キョウヨウ</t>
    </rPh>
    <rPh sb="10" eb="12">
      <t>カイシ</t>
    </rPh>
    <rPh sb="15" eb="18">
      <t>シュウエキテキ</t>
    </rPh>
    <rPh sb="18" eb="20">
      <t>シュウシ</t>
    </rPh>
    <rPh sb="20" eb="22">
      <t>ヒリツ</t>
    </rPh>
    <rPh sb="23" eb="24">
      <t>ヤク</t>
    </rPh>
    <rPh sb="29" eb="31">
      <t>シュウシ</t>
    </rPh>
    <rPh sb="32" eb="34">
      <t>アカジ</t>
    </rPh>
    <rPh sb="35" eb="37">
      <t>イッパン</t>
    </rPh>
    <rPh sb="37" eb="39">
      <t>カイケイ</t>
    </rPh>
    <rPh sb="39" eb="41">
      <t>クリダシ</t>
    </rPh>
    <rPh sb="44" eb="46">
      <t>フソク</t>
    </rPh>
    <rPh sb="46" eb="47">
      <t>ブン</t>
    </rPh>
    <rPh sb="48" eb="49">
      <t>オギナ</t>
    </rPh>
    <rPh sb="53" eb="55">
      <t>ジョウキョウ</t>
    </rPh>
    <rPh sb="56" eb="57">
      <t>ツヅ</t>
    </rPh>
    <rPh sb="64" eb="66">
      <t>シヨウ</t>
    </rPh>
    <rPh sb="66" eb="67">
      <t>リョウ</t>
    </rPh>
    <rPh sb="67" eb="69">
      <t>イガイ</t>
    </rPh>
    <rPh sb="70" eb="72">
      <t>シュウニュウ</t>
    </rPh>
    <rPh sb="73" eb="75">
      <t>ミコ</t>
    </rPh>
    <rPh sb="81" eb="83">
      <t>シセツ</t>
    </rPh>
    <rPh sb="83" eb="85">
      <t>ウンエイ</t>
    </rPh>
    <rPh sb="86" eb="88">
      <t>コウシン</t>
    </rPh>
    <rPh sb="89" eb="90">
      <t>カカ</t>
    </rPh>
    <rPh sb="91" eb="93">
      <t>ヒヨウ</t>
    </rPh>
    <rPh sb="99" eb="101">
      <t>トウガイ</t>
    </rPh>
    <rPh sb="101" eb="103">
      <t>シヒョウ</t>
    </rPh>
    <rPh sb="104" eb="106">
      <t>ミギカタ</t>
    </rPh>
    <rPh sb="106" eb="107">
      <t>ア</t>
    </rPh>
    <rPh sb="114" eb="116">
      <t>ケイエイ</t>
    </rPh>
    <rPh sb="116" eb="118">
      <t>カイゼン</t>
    </rPh>
    <rPh sb="119" eb="120">
      <t>ト</t>
    </rPh>
    <rPh sb="121" eb="122">
      <t>ク</t>
    </rPh>
    <rPh sb="126" eb="128">
      <t>キギョウ</t>
    </rPh>
    <rPh sb="128" eb="129">
      <t>サイ</t>
    </rPh>
    <rPh sb="129" eb="131">
      <t>ザンダカ</t>
    </rPh>
    <rPh sb="131" eb="132">
      <t>タイ</t>
    </rPh>
    <rPh sb="132" eb="134">
      <t>ジギョウ</t>
    </rPh>
    <rPh sb="134" eb="136">
      <t>キボ</t>
    </rPh>
    <rPh sb="136" eb="138">
      <t>ヒリツ</t>
    </rPh>
    <rPh sb="139" eb="141">
      <t>ゼンコク</t>
    </rPh>
    <rPh sb="141" eb="143">
      <t>ヘイキン</t>
    </rPh>
    <rPh sb="151" eb="152">
      <t>クラ</t>
    </rPh>
    <rPh sb="153" eb="154">
      <t>タカ</t>
    </rPh>
    <rPh sb="155" eb="157">
      <t>スイジュン</t>
    </rPh>
    <rPh sb="165" eb="167">
      <t>ヘイセイ</t>
    </rPh>
    <rPh sb="169" eb="171">
      <t>ネンド</t>
    </rPh>
    <rPh sb="173" eb="176">
      <t>ショリジョウ</t>
    </rPh>
    <rPh sb="177" eb="180">
      <t>タイシンカ</t>
    </rPh>
    <rPh sb="180" eb="181">
      <t>オヨ</t>
    </rPh>
    <rPh sb="182" eb="184">
      <t>デンキ</t>
    </rPh>
    <rPh sb="184" eb="186">
      <t>セツビ</t>
    </rPh>
    <rPh sb="187" eb="189">
      <t>キカイ</t>
    </rPh>
    <rPh sb="189" eb="191">
      <t>セツビ</t>
    </rPh>
    <rPh sb="192" eb="194">
      <t>コウシン</t>
    </rPh>
    <rPh sb="194" eb="196">
      <t>コウジ</t>
    </rPh>
    <rPh sb="197" eb="198">
      <t>ト</t>
    </rPh>
    <rPh sb="199" eb="200">
      <t>ク</t>
    </rPh>
    <rPh sb="205" eb="207">
      <t>ヨウイン</t>
    </rPh>
    <rPh sb="214" eb="216">
      <t>シセツ</t>
    </rPh>
    <rPh sb="217" eb="220">
      <t>タイシンカ</t>
    </rPh>
    <rPh sb="221" eb="223">
      <t>レイワ</t>
    </rPh>
    <rPh sb="224" eb="226">
      <t>ネンド</t>
    </rPh>
    <rPh sb="227" eb="229">
      <t>カンリョウ</t>
    </rPh>
    <rPh sb="231" eb="233">
      <t>キキ</t>
    </rPh>
    <rPh sb="234" eb="236">
      <t>コウシン</t>
    </rPh>
    <rPh sb="237" eb="241">
      <t>チョウジュミョウカ</t>
    </rPh>
    <rPh sb="242" eb="244">
      <t>ネントウ</t>
    </rPh>
    <rPh sb="245" eb="246">
      <t>イ</t>
    </rPh>
    <rPh sb="247" eb="249">
      <t>ヒヨウ</t>
    </rPh>
    <rPh sb="250" eb="251">
      <t>カサ</t>
    </rPh>
    <rPh sb="257" eb="259">
      <t>コウリツ</t>
    </rPh>
    <rPh sb="261" eb="264">
      <t>ケイカクテキ</t>
    </rPh>
    <rPh sb="265" eb="267">
      <t>シッコウ</t>
    </rPh>
    <rPh sb="272" eb="274">
      <t>ケイヒ</t>
    </rPh>
    <rPh sb="274" eb="276">
      <t>カイシュウ</t>
    </rPh>
    <rPh sb="276" eb="277">
      <t>リツ</t>
    </rPh>
    <rPh sb="278" eb="279">
      <t>ワズ</t>
    </rPh>
    <rPh sb="281" eb="283">
      <t>ミギカタ</t>
    </rPh>
    <rPh sb="283" eb="284">
      <t>ア</t>
    </rPh>
    <rPh sb="287" eb="289">
      <t>ケイコウ</t>
    </rPh>
    <rPh sb="293" eb="295">
      <t>カンレン</t>
    </rPh>
    <rPh sb="296" eb="298">
      <t>オスイ</t>
    </rPh>
    <rPh sb="298" eb="300">
      <t>ショリ</t>
    </rPh>
    <rPh sb="300" eb="302">
      <t>ゲンカ</t>
    </rPh>
    <rPh sb="303" eb="305">
      <t>ゲンショウ</t>
    </rPh>
    <rPh sb="305" eb="307">
      <t>ケイコウ</t>
    </rPh>
    <rPh sb="311" eb="312">
      <t>ヒ</t>
    </rPh>
    <rPh sb="313" eb="314">
      <t>ツヅ</t>
    </rPh>
    <rPh sb="315" eb="317">
      <t>オスイ</t>
    </rPh>
    <rPh sb="317" eb="319">
      <t>ショリ</t>
    </rPh>
    <rPh sb="319" eb="320">
      <t>ヒ</t>
    </rPh>
    <rPh sb="321" eb="323">
      <t>サクゲン</t>
    </rPh>
    <rPh sb="324" eb="325">
      <t>スス</t>
    </rPh>
    <rPh sb="330" eb="332">
      <t>シセツ</t>
    </rPh>
    <rPh sb="332" eb="334">
      <t>リヨウ</t>
    </rPh>
    <rPh sb="334" eb="335">
      <t>リツ</t>
    </rPh>
    <rPh sb="335" eb="336">
      <t>オヨ</t>
    </rPh>
    <rPh sb="337" eb="340">
      <t>スイセンカ</t>
    </rPh>
    <rPh sb="340" eb="341">
      <t>リツ</t>
    </rPh>
    <rPh sb="347" eb="350">
      <t>セツゾクリツ</t>
    </rPh>
    <rPh sb="351" eb="353">
      <t>コウジョウ</t>
    </rPh>
    <rPh sb="354" eb="355">
      <t>ツト</t>
    </rPh>
    <phoneticPr fontId="4"/>
  </si>
  <si>
    <t>　人口動態に注視しながら事業を進める。
　経営の健全化を目指しているが、現時点では目標値と開きがある。
　健全な経営のための要因として、接続率の向上が不可欠なので、引き続き補助金制度等周知していく
一方で、下水道利用者には節水も推進し、汚水処理原価を抑え、処理場の経費節減につなげたい。</t>
    <rPh sb="1" eb="3">
      <t>ジンコウ</t>
    </rPh>
    <rPh sb="3" eb="5">
      <t>ドウタイ</t>
    </rPh>
    <rPh sb="6" eb="8">
      <t>チュウシ</t>
    </rPh>
    <rPh sb="12" eb="14">
      <t>ジギョウ</t>
    </rPh>
    <rPh sb="15" eb="16">
      <t>スス</t>
    </rPh>
    <rPh sb="21" eb="23">
      <t>ケイエイ</t>
    </rPh>
    <rPh sb="24" eb="27">
      <t>ケンゼンカ</t>
    </rPh>
    <rPh sb="28" eb="30">
      <t>メザ</t>
    </rPh>
    <rPh sb="36" eb="39">
      <t>ゲンジテン</t>
    </rPh>
    <rPh sb="41" eb="44">
      <t>モクヒョウチ</t>
    </rPh>
    <rPh sb="45" eb="46">
      <t>ヒラ</t>
    </rPh>
    <rPh sb="53" eb="55">
      <t>ケンゼン</t>
    </rPh>
    <rPh sb="56" eb="58">
      <t>ケイエイ</t>
    </rPh>
    <rPh sb="62" eb="64">
      <t>ヨウイン</t>
    </rPh>
    <rPh sb="68" eb="70">
      <t>セツゾク</t>
    </rPh>
    <rPh sb="70" eb="71">
      <t>リツ</t>
    </rPh>
    <rPh sb="72" eb="74">
      <t>コウジョウ</t>
    </rPh>
    <rPh sb="75" eb="78">
      <t>フカケツ</t>
    </rPh>
    <rPh sb="82" eb="83">
      <t>ヒ</t>
    </rPh>
    <rPh sb="84" eb="85">
      <t>ツヅ</t>
    </rPh>
    <rPh sb="86" eb="89">
      <t>ホジョキン</t>
    </rPh>
    <rPh sb="89" eb="91">
      <t>セイド</t>
    </rPh>
    <rPh sb="91" eb="92">
      <t>トウ</t>
    </rPh>
    <rPh sb="92" eb="94">
      <t>シュウチ</t>
    </rPh>
    <rPh sb="99" eb="101">
      <t>イッポウ</t>
    </rPh>
    <rPh sb="103" eb="106">
      <t>ゲスイドウ</t>
    </rPh>
    <rPh sb="106" eb="109">
      <t>リヨウシャ</t>
    </rPh>
    <rPh sb="111" eb="113">
      <t>セッスイ</t>
    </rPh>
    <rPh sb="114" eb="116">
      <t>スイシン</t>
    </rPh>
    <rPh sb="118" eb="120">
      <t>オスイ</t>
    </rPh>
    <rPh sb="120" eb="122">
      <t>ショリ</t>
    </rPh>
    <rPh sb="122" eb="124">
      <t>ゲンカ</t>
    </rPh>
    <rPh sb="125" eb="126">
      <t>オサ</t>
    </rPh>
    <rPh sb="128" eb="131">
      <t>ショリジョウ</t>
    </rPh>
    <rPh sb="132" eb="134">
      <t>ケイヒ</t>
    </rPh>
    <rPh sb="134" eb="136">
      <t>セツゲン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</si>
</sst>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F-4EEC-BA8C-B20026A875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D7EF-4EEC-BA8C-B20026A875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42.26</c:v>
                </c:pt>
                <c:pt idx="1">
                  <c:v>43.53</c:v>
                </c:pt>
                <c:pt idx="2">
                  <c:v>42.89</c:v>
                </c:pt>
                <c:pt idx="3">
                  <c:v>44</c:v>
                </c:pt>
                <c:pt idx="4">
                  <c:v>44.53</c:v>
                </c:pt>
              </c:numCache>
            </c:numRef>
          </c:val>
          <c:extLst>
            <c:ext xmlns:c16="http://schemas.microsoft.com/office/drawing/2014/chart" uri="{C3380CC4-5D6E-409C-BE32-E72D297353CC}">
              <c16:uniqueId val="{00000000-4E08-4FC6-8B34-227E23E6A8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4E08-4FC6-8B34-227E23E6A8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58.34</c:v>
                </c:pt>
                <c:pt idx="1">
                  <c:v>59.15</c:v>
                </c:pt>
                <c:pt idx="2">
                  <c:v>60.66</c:v>
                </c:pt>
                <c:pt idx="3">
                  <c:v>62.25</c:v>
                </c:pt>
                <c:pt idx="4">
                  <c:v>64.33</c:v>
                </c:pt>
              </c:numCache>
            </c:numRef>
          </c:val>
          <c:extLst>
            <c:ext xmlns:c16="http://schemas.microsoft.com/office/drawing/2014/chart" uri="{C3380CC4-5D6E-409C-BE32-E72D297353CC}">
              <c16:uniqueId val="{00000000-9BFC-456A-A695-D2A13BD836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9BFC-456A-A695-D2A13BD836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81.99</c:v>
                </c:pt>
                <c:pt idx="1">
                  <c:v>66.64</c:v>
                </c:pt>
                <c:pt idx="2">
                  <c:v>72.349999999999994</c:v>
                </c:pt>
                <c:pt idx="3">
                  <c:v>69.040000000000006</c:v>
                </c:pt>
                <c:pt idx="4">
                  <c:v>70.89</c:v>
                </c:pt>
              </c:numCache>
            </c:numRef>
          </c:val>
          <c:extLst>
            <c:ext xmlns:c16="http://schemas.microsoft.com/office/drawing/2014/chart" uri="{C3380CC4-5D6E-409C-BE32-E72D297353CC}">
              <c16:uniqueId val="{00000000-D1C4-4459-A21D-826FB6E7BD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4-4459-A21D-826FB6E7BD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9F-4FB0-85F5-C90EEDF435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F-4FB0-85F5-C90EEDF435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9-44B5-9653-BCC9B267E1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9-44B5-9653-BCC9B267E1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B-4F9C-B568-878314A3CD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B-4F9C-B568-878314A3CD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60-4E4C-8B3B-9DD3ECA31B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60-4E4C-8B3B-9DD3ECA31B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3767.5</c:v>
                </c:pt>
                <c:pt idx="1">
                  <c:v>3513.82</c:v>
                </c:pt>
                <c:pt idx="2">
                  <c:v>1791.78</c:v>
                </c:pt>
                <c:pt idx="3">
                  <c:v>1843.01</c:v>
                </c:pt>
                <c:pt idx="4">
                  <c:v>1725.74</c:v>
                </c:pt>
              </c:numCache>
            </c:numRef>
          </c:val>
          <c:extLst>
            <c:ext xmlns:c16="http://schemas.microsoft.com/office/drawing/2014/chart" uri="{C3380CC4-5D6E-409C-BE32-E72D297353CC}">
              <c16:uniqueId val="{00000000-DB4E-437D-9EC2-F4911911D4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DB4E-437D-9EC2-F4911911D4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38.840000000000003</c:v>
                </c:pt>
                <c:pt idx="1">
                  <c:v>39.69</c:v>
                </c:pt>
                <c:pt idx="2">
                  <c:v>65.37</c:v>
                </c:pt>
                <c:pt idx="3">
                  <c:v>63.2</c:v>
                </c:pt>
                <c:pt idx="4">
                  <c:v>67.209999999999994</c:v>
                </c:pt>
              </c:numCache>
            </c:numRef>
          </c:val>
          <c:extLst>
            <c:ext xmlns:c16="http://schemas.microsoft.com/office/drawing/2014/chart" uri="{C3380CC4-5D6E-409C-BE32-E72D297353CC}">
              <c16:uniqueId val="{00000000-5F10-43CD-AC6E-6EDCDEBA9B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5F10-43CD-AC6E-6EDCDEBA9B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411.21</c:v>
                </c:pt>
                <c:pt idx="1">
                  <c:v>406.07</c:v>
                </c:pt>
                <c:pt idx="2">
                  <c:v>243.96</c:v>
                </c:pt>
                <c:pt idx="3">
                  <c:v>258.72000000000003</c:v>
                </c:pt>
                <c:pt idx="4">
                  <c:v>243.26</c:v>
                </c:pt>
              </c:numCache>
            </c:numRef>
          </c:val>
          <c:extLst>
            <c:ext xmlns:c16="http://schemas.microsoft.com/office/drawing/2014/chart" uri="{C3380CC4-5D6E-409C-BE32-E72D297353CC}">
              <c16:uniqueId val="{00000000-A958-49A9-8ABA-2161216116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A958-49A9-8ABA-2161216116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棚倉町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13751</v>
      </c>
      <c r="AM8" s="51"/>
      <c r="AN8" s="51"/>
      <c r="AO8" s="51"/>
      <c r="AP8" s="51"/>
      <c r="AQ8" s="51"/>
      <c r="AR8" s="51"/>
      <c r="AS8" s="51"/>
      <c r="AT8" s="46">
        <f>データ!T6</f>
        <v>159.93</v>
      </c>
      <c r="AU8" s="46"/>
      <c r="AV8" s="46"/>
      <c r="AW8" s="46"/>
      <c r="AX8" s="46"/>
      <c r="AY8" s="46"/>
      <c r="AZ8" s="46"/>
      <c r="BA8" s="46"/>
      <c r="BB8" s="46">
        <f>データ!U6</f>
        <v>85.98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32.03</v>
      </c>
      <c r="Q10" s="46"/>
      <c r="R10" s="46"/>
      <c r="S10" s="46"/>
      <c r="T10" s="46"/>
      <c r="U10" s="46"/>
      <c r="V10" s="46"/>
      <c r="W10" s="46">
        <f>データ!Q6</f>
        <v>93.56</v>
      </c>
      <c r="X10" s="46"/>
      <c r="Y10" s="46"/>
      <c r="Z10" s="46"/>
      <c r="AA10" s="46"/>
      <c r="AB10" s="46"/>
      <c r="AC10" s="46"/>
      <c r="AD10" s="51">
        <f>データ!R6</f>
        <v>2882</v>
      </c>
      <c r="AE10" s="51"/>
      <c r="AF10" s="51"/>
      <c r="AG10" s="51"/>
      <c r="AH10" s="51"/>
      <c r="AI10" s="51"/>
      <c r="AJ10" s="51"/>
      <c r="AK10" s="2"/>
      <c r="AL10" s="51">
        <f>データ!V6</f>
        <v>4373</v>
      </c>
      <c r="AM10" s="51"/>
      <c r="AN10" s="51"/>
      <c r="AO10" s="51"/>
      <c r="AP10" s="51"/>
      <c r="AQ10" s="51"/>
      <c r="AR10" s="51"/>
      <c r="AS10" s="51"/>
      <c r="AT10" s="46">
        <f>データ!W6</f>
        <v>1.74</v>
      </c>
      <c r="AU10" s="46"/>
      <c r="AV10" s="46"/>
      <c r="AW10" s="46"/>
      <c r="AX10" s="46"/>
      <c r="AY10" s="46"/>
      <c r="AZ10" s="46"/>
      <c r="BA10" s="46"/>
      <c r="BB10" s="46">
        <f>データ!X6</f>
        <v>2513.2199999999998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Rl4jiBi55qPkp7DDIdXTOP/t+I0zrMnhHdacd7r7ONbPi3cHAwEzyDW5Z/BmKTnnCtxkDvZPI2WuUrujgM47aA==" saltValue="MD8fTv+Rel466ifQxA970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74811</v>
      </c>
      <c r="D6" s="33">
        <f t="shared" si="3"/>
        <v>47</v>
      </c>
      <c r="E6" s="33">
        <f t="shared" si="3"/>
        <v>17</v>
      </c>
      <c r="F6" s="33">
        <f t="shared" si="3"/>
        <v>1</v>
      </c>
      <c r="G6" s="33">
        <f t="shared" si="3"/>
        <v>0</v>
      </c>
      <c r="H6" s="33" t="str">
        <f t="shared" si="3"/>
        <v>福島県　棚倉町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32.03</v>
      </c>
      <c r="Q6" s="34">
        <f t="shared" si="3"/>
        <v>93.56</v>
      </c>
      <c r="R6" s="34">
        <f t="shared" si="3"/>
        <v>2882</v>
      </c>
      <c r="S6" s="34">
        <f t="shared" si="3"/>
        <v>13751</v>
      </c>
      <c r="T6" s="34">
        <f t="shared" si="3"/>
        <v>159.93</v>
      </c>
      <c r="U6" s="34">
        <f t="shared" si="3"/>
        <v>85.98</v>
      </c>
      <c r="V6" s="34">
        <f t="shared" si="3"/>
        <v>4373</v>
      </c>
      <c r="W6" s="34">
        <f t="shared" si="3"/>
        <v>1.74</v>
      </c>
      <c r="X6" s="34">
        <f t="shared" si="3"/>
        <v>2513.2199999999998</v>
      </c>
      <c r="Y6" s="35">
        <f>IF(Y7="",NA(),Y7)</f>
        <v>81.99</v>
      </c>
      <c r="Z6" s="35">
        <f t="shared" ref="Z6:AH6" si="4">IF(Z7="",NA(),Z7)</f>
        <v>66.64</v>
      </c>
      <c r="AA6" s="35">
        <f t="shared" si="4"/>
        <v>72.349999999999994</v>
      </c>
      <c r="AB6" s="35">
        <f t="shared" si="4"/>
        <v>69.040000000000006</v>
      </c>
      <c r="AC6" s="35">
        <f t="shared" si="4"/>
        <v>70.89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3767.5</v>
      </c>
      <c r="BG6" s="35">
        <f t="shared" ref="BG6:BO6" si="7">IF(BG7="",NA(),BG7)</f>
        <v>3513.82</v>
      </c>
      <c r="BH6" s="35">
        <f t="shared" si="7"/>
        <v>1791.78</v>
      </c>
      <c r="BI6" s="35">
        <f t="shared" si="7"/>
        <v>1843.01</v>
      </c>
      <c r="BJ6" s="35">
        <f t="shared" si="7"/>
        <v>1725.74</v>
      </c>
      <c r="BK6" s="35">
        <f t="shared" si="7"/>
        <v>1111.31</v>
      </c>
      <c r="BL6" s="35">
        <f t="shared" si="7"/>
        <v>966.33</v>
      </c>
      <c r="BM6" s="35">
        <f t="shared" si="7"/>
        <v>958.81</v>
      </c>
      <c r="BN6" s="35">
        <f t="shared" si="7"/>
        <v>1001.3</v>
      </c>
      <c r="BO6" s="35">
        <f t="shared" si="7"/>
        <v>1050.51</v>
      </c>
      <c r="BP6" s="34" t="str">
        <f>IF(BP7="","",IF(BP7="-","【-】","【"&amp;SUBSTITUTE(TEXT(BP7,"#,##0.00"),"-","△")&amp;"】"))</f>
        <v>【705.21】</v>
      </c>
      <c r="BQ6" s="35">
        <f>IF(BQ7="",NA(),BQ7)</f>
        <v>38.840000000000003</v>
      </c>
      <c r="BR6" s="35">
        <f t="shared" ref="BR6:BZ6" si="8">IF(BR7="",NA(),BR7)</f>
        <v>39.69</v>
      </c>
      <c r="BS6" s="35">
        <f t="shared" si="8"/>
        <v>65.37</v>
      </c>
      <c r="BT6" s="35">
        <f t="shared" si="8"/>
        <v>63.2</v>
      </c>
      <c r="BU6" s="35">
        <f t="shared" si="8"/>
        <v>67.209999999999994</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411.21</v>
      </c>
      <c r="CC6" s="35">
        <f t="shared" ref="CC6:CK6" si="9">IF(CC7="",NA(),CC7)</f>
        <v>406.07</v>
      </c>
      <c r="CD6" s="35">
        <f t="shared" si="9"/>
        <v>243.96</v>
      </c>
      <c r="CE6" s="35">
        <f t="shared" si="9"/>
        <v>258.72000000000003</v>
      </c>
      <c r="CF6" s="35">
        <f t="shared" si="9"/>
        <v>243.26</v>
      </c>
      <c r="CG6" s="35">
        <f t="shared" si="9"/>
        <v>207.96</v>
      </c>
      <c r="CH6" s="35">
        <f t="shared" si="9"/>
        <v>194.31</v>
      </c>
      <c r="CI6" s="35">
        <f t="shared" si="9"/>
        <v>190.99</v>
      </c>
      <c r="CJ6" s="35">
        <f t="shared" si="9"/>
        <v>187.55</v>
      </c>
      <c r="CK6" s="35">
        <f t="shared" si="9"/>
        <v>186.3</v>
      </c>
      <c r="CL6" s="34" t="str">
        <f>IF(CL7="","",IF(CL7="-","【-】","【"&amp;SUBSTITUTE(TEXT(CL7,"#,##0.00"),"-","△")&amp;"】"))</f>
        <v>【134.52】</v>
      </c>
      <c r="CM6" s="35">
        <f>IF(CM7="",NA(),CM7)</f>
        <v>42.26</v>
      </c>
      <c r="CN6" s="35">
        <f t="shared" ref="CN6:CV6" si="10">IF(CN7="",NA(),CN7)</f>
        <v>43.53</v>
      </c>
      <c r="CO6" s="35">
        <f t="shared" si="10"/>
        <v>42.89</v>
      </c>
      <c r="CP6" s="35">
        <f t="shared" si="10"/>
        <v>44</v>
      </c>
      <c r="CQ6" s="35">
        <f t="shared" si="10"/>
        <v>44.53</v>
      </c>
      <c r="CR6" s="35">
        <f t="shared" si="10"/>
        <v>53.51</v>
      </c>
      <c r="CS6" s="35">
        <f t="shared" si="10"/>
        <v>53.5</v>
      </c>
      <c r="CT6" s="35">
        <f t="shared" si="10"/>
        <v>52.58</v>
      </c>
      <c r="CU6" s="35">
        <f t="shared" si="10"/>
        <v>50.94</v>
      </c>
      <c r="CV6" s="35">
        <f t="shared" si="10"/>
        <v>50.53</v>
      </c>
      <c r="CW6" s="34" t="str">
        <f>IF(CW7="","",IF(CW7="-","【-】","【"&amp;SUBSTITUTE(TEXT(CW7,"#,##0.00"),"-","△")&amp;"】"))</f>
        <v>【59.57】</v>
      </c>
      <c r="CX6" s="35">
        <f>IF(CX7="",NA(),CX7)</f>
        <v>58.34</v>
      </c>
      <c r="CY6" s="35">
        <f t="shared" ref="CY6:DG6" si="11">IF(CY7="",NA(),CY7)</f>
        <v>59.15</v>
      </c>
      <c r="CZ6" s="35">
        <f t="shared" si="11"/>
        <v>60.66</v>
      </c>
      <c r="DA6" s="35">
        <f t="shared" si="11"/>
        <v>62.25</v>
      </c>
      <c r="DB6" s="35">
        <f t="shared" si="11"/>
        <v>64.33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74811</v>
      </c>
      <c r="D7" s="37">
        <v>47</v>
      </c>
      <c r="E7" s="37">
        <v>17</v>
      </c>
      <c r="F7" s="37">
        <v>1</v>
      </c>
      <c r="G7" s="37">
        <v>0</v>
      </c>
      <c r="H7" s="37" t="s">
        <v>98</v>
      </c>
      <c r="I7" s="37" t="s">
        <v>99</v>
      </c>
      <c r="J7" s="37" t="s">
        <v>100</v>
      </c>
      <c r="K7" s="37" t="s">
        <v>101</v>
      </c>
      <c r="L7" s="37" t="s">
        <v>102</v>
      </c>
      <c r="M7" s="37" t="s">
        <v>103</v>
      </c>
      <c r="N7" s="38" t="s">
        <v>104</v>
      </c>
      <c r="O7" s="38" t="s">
        <v>105</v>
      </c>
      <c r="P7" s="38">
        <v>32.03</v>
      </c>
      <c r="Q7" s="38">
        <v>93.56</v>
      </c>
      <c r="R7" s="38">
        <v>2882</v>
      </c>
      <c r="S7" s="38">
        <v>13751</v>
      </c>
      <c r="T7" s="38">
        <v>159.93</v>
      </c>
      <c r="U7" s="38">
        <v>85.98</v>
      </c>
      <c r="V7" s="38">
        <v>4373</v>
      </c>
      <c r="W7" s="38">
        <v>1.74</v>
      </c>
      <c r="X7" s="38">
        <v>2513.2199999999998</v>
      </c>
      <c r="Y7" s="38">
        <v>81.99</v>
      </c>
      <c r="Z7" s="38">
        <v>66.64</v>
      </c>
      <c r="AA7" s="38">
        <v>72.349999999999994</v>
      </c>
      <c r="AB7" s="38">
        <v>69.040000000000006</v>
      </c>
      <c r="AC7" s="38">
        <v>70.89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3767.5</v>
      </c>
      <c r="BG7" s="38">
        <v>3513.82</v>
      </c>
      <c r="BH7" s="38">
        <v>1791.78</v>
      </c>
      <c r="BI7" s="38">
        <v>1843.01</v>
      </c>
      <c r="BJ7" s="38">
        <v>1725.74</v>
      </c>
      <c r="BK7" s="38">
        <v>1111.31</v>
      </c>
      <c r="BL7" s="38">
        <v>966.33</v>
      </c>
      <c r="BM7" s="38">
        <v>958.81</v>
      </c>
      <c r="BN7" s="38">
        <v>1001.3</v>
      </c>
      <c r="BO7" s="38">
        <v>1050.51</v>
      </c>
      <c r="BP7" s="38">
        <v>705.21</v>
      </c>
      <c r="BQ7" s="38">
        <v>38.840000000000003</v>
      </c>
      <c r="BR7" s="38">
        <v>39.69</v>
      </c>
      <c r="BS7" s="38">
        <v>65.37</v>
      </c>
      <c r="BT7" s="38">
        <v>63.2</v>
      </c>
      <c r="BU7" s="38">
        <v>67.209999999999994</v>
      </c>
      <c r="BV7" s="38">
        <v>75.540000000000006</v>
      </c>
      <c r="BW7" s="38">
        <v>81.739999999999995</v>
      </c>
      <c r="BX7" s="38">
        <v>82.88</v>
      </c>
      <c r="BY7" s="38">
        <v>81.88</v>
      </c>
      <c r="BZ7" s="38">
        <v>82.65</v>
      </c>
      <c r="CA7" s="38">
        <v>98.96</v>
      </c>
      <c r="CB7" s="38">
        <v>411.21</v>
      </c>
      <c r="CC7" s="38">
        <v>406.07</v>
      </c>
      <c r="CD7" s="38">
        <v>243.96</v>
      </c>
      <c r="CE7" s="38">
        <v>258.72000000000003</v>
      </c>
      <c r="CF7" s="38">
        <v>243.26</v>
      </c>
      <c r="CG7" s="38">
        <v>207.96</v>
      </c>
      <c r="CH7" s="38">
        <v>194.31</v>
      </c>
      <c r="CI7" s="38">
        <v>190.99</v>
      </c>
      <c r="CJ7" s="38">
        <v>187.55</v>
      </c>
      <c r="CK7" s="38">
        <v>186.3</v>
      </c>
      <c r="CL7" s="38">
        <v>134.52000000000001</v>
      </c>
      <c r="CM7" s="38">
        <v>42.26</v>
      </c>
      <c r="CN7" s="38">
        <v>43.53</v>
      </c>
      <c r="CO7" s="38">
        <v>42.89</v>
      </c>
      <c r="CP7" s="38">
        <v>44</v>
      </c>
      <c r="CQ7" s="38">
        <v>44.53</v>
      </c>
      <c r="CR7" s="38">
        <v>53.51</v>
      </c>
      <c r="CS7" s="38">
        <v>53.5</v>
      </c>
      <c r="CT7" s="38">
        <v>52.58</v>
      </c>
      <c r="CU7" s="38">
        <v>50.94</v>
      </c>
      <c r="CV7" s="38">
        <v>50.53</v>
      </c>
      <c r="CW7" s="38">
        <v>59.57</v>
      </c>
      <c r="CX7" s="38">
        <v>58.34</v>
      </c>
      <c r="CY7" s="38">
        <v>59.15</v>
      </c>
      <c r="CZ7" s="38">
        <v>60.66</v>
      </c>
      <c r="DA7" s="38">
        <v>62.25</v>
      </c>
      <c r="DB7" s="38">
        <v>64.33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2021-12-03T07:43:58Z</dcterms:created>
  <dcterms:modified xsi:type="dcterms:W3CDTF">2022-01-24T07:26:09Z</dcterms:modified>
  <cp:category/>
</cp:coreProperties>
</file>