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rd/bBUX2zbWaFDURZ1hjsmSnD7/o6pGOrpZ50WNvn2r5J+8WR5/n0+A3ehjR1nz/SLeLQYrzp9y7MotyiC7Q==" workbookSaltValue="564ZxTmUNWrqGggoN14SA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<sst xmlns="http://schemas.openxmlformats.org/spreadsheetml/2006/main" xmlns:r="http://schemas.openxmlformats.org/officeDocument/2006/relationships" count="116" uniqueCount="116">
  <si>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</si>
  <si>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</si>
  <si>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</si>
  <si>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</si>
  <si>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</si>
  <si>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</si>
  <si>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</si>
  <si>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</si>
  <si>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</si>
  <si>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</si>
  <si>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</si>
  <si>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</si>
  <si>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</si>
  <si>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</si>
  <si>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</si>
  <si>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</si>
  <si>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</si>
  <si>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</si>
  <si>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</si>
  <si>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</si>
  <si>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</si>
  <si>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</si>
  <si>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</si>
  <si>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</si>
  <si>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</si>
  <si>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</si>
  <si>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</si>
  <si>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</si>
  <si>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</si>
  <si>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</si>
  <si>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</si>
  <si>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</si>
  <si>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</si>
  <si>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</si>
  <si>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</si>
  <si>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</si>
  <si>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</si>
  <si>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</si>
  <si>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</si>
  <si>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</si>
  <si>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</si>
  <si>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</si>
  <si>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</si>
  <si>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</si>
  <si>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</si>
  <si>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</si>
  <si>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</si>
  <si>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</si>
  <si>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</si>
  <si>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</si>
  <si>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</si>
  <si>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</si>
  <si>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</si>
  <si>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</si>
  <si>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</si>
  <si>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</si>
  <si>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</si>
  <si>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</si>
  <si>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</si>
  <si>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</si>
  <si>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</si>
  <si>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</si>
  <si>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</si>
  <si>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</si>
  <si>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</si>
  <si>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</si>
  <si>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</si>
  <si>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</si>
  <si>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</si>
  <si>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</si>
  <si>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</si>
  <si>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</si>
  <si>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</si>
  <si>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</si>
  <si>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</si>
  <si>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</si>
  <si>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</si>
  <si>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</si>
  <si>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</si>
  <si>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</si>
  <si>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</si>
  <si>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</si>
  <si>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</si>
  <si>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</si>
  <si>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</si>
  <si>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</si>
  <si>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</si>
  <si>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</si>
  <si>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</si>
  <si>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</si>
  <si>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</si>
  <si>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</si>
  <si>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</si>
  <si>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</si>
  <si>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</si>
  <si>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</si>
  <si>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福島県　磐梯町</t>
  </si>
  <si>
    <t>法非適用</t>
  </si>
  <si>
    <t>下水道事業</t>
  </si>
  <si>
    <t>林業集落排水</t>
  </si>
  <si>
    <t>G2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</si>
  <si>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</si>
  <si>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</si>
  <si>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</si>
  <si>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</si>
  <si>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</si>
  <si>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</si>
  <si>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</si>
  <si>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</si>
  <si>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</si>
  <si>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</si>
  <si>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</si>
  <si>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ってい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5" eb="217">
      <t>アンシン</t>
    </rPh>
    <rPh sb="218" eb="220">
      <t>アンゼン</t>
    </rPh>
    <rPh sb="221" eb="223">
      <t>セイカツ</t>
    </rPh>
    <rPh sb="223" eb="225">
      <t>カンキョウ</t>
    </rPh>
    <rPh sb="226" eb="228">
      <t>カクホ</t>
    </rPh>
    <rPh sb="229" eb="230">
      <t>ツト</t>
    </rPh>
    <rPh sb="232" eb="233">
      <t>イ</t>
    </rPh>
    <phoneticPr fontId="1"/>
  </si>
  <si>
    <t>←書式設定</t>
    <rPh sb="1" eb="3">
      <t>ショシキ</t>
    </rPh>
    <rPh sb="3" eb="5">
      <t>セッテイ</t>
    </rPh>
    <phoneticPr fontId="1"/>
  </si>
  <si>
    <t>　林業集落排水施設４施設のうち、４施設とも供用開始後２０年以上を経過しています。管路については目立った老朽化は見受けられないものの、施設については、機械・電気設備に経年劣化が見られます。大規模な修繕が必要になる前に計画的に補修・改修を行い経費の節減・費用の平準化に取り組んで行きます。</t>
    <rPh sb="1" eb="3">
      <t>リンギョウ</t>
    </rPh>
    <rPh sb="87" eb="88">
      <t>ミ</t>
    </rPh>
    <rPh sb="93" eb="96">
      <t>ダイキボ</t>
    </rPh>
    <rPh sb="97" eb="99">
      <t>シュウゼン</t>
    </rPh>
    <rPh sb="100" eb="102">
      <t>ヒツヨウ</t>
    </rPh>
    <rPh sb="105" eb="106">
      <t>マエ</t>
    </rPh>
    <rPh sb="107" eb="110">
      <t>ケイカクテキ</t>
    </rPh>
    <rPh sb="111" eb="113">
      <t>ホシュウ</t>
    </rPh>
    <rPh sb="114" eb="116">
      <t>カイシュウ</t>
    </rPh>
    <rPh sb="117" eb="118">
      <t>オコナ</t>
    </rPh>
    <rPh sb="119" eb="121">
      <t>ケイヒ</t>
    </rPh>
    <rPh sb="122" eb="124">
      <t>セツゲン</t>
    </rPh>
    <rPh sb="125" eb="127">
      <t>ヒヨウ</t>
    </rPh>
    <rPh sb="128" eb="131">
      <t>ヘイジュンカ</t>
    </rPh>
    <rPh sb="132" eb="133">
      <t>ト</t>
    </rPh>
    <rPh sb="134" eb="135">
      <t>ク</t>
    </rPh>
    <rPh sb="137" eb="138">
      <t>イ</t>
    </rPh>
    <phoneticPr fontId="1"/>
  </si>
  <si>
    <t>　林業集落排水は、林業集落の生活環境を改善し、安全・安心な生活を確保するうえで必要不可欠な基盤施設であるとともに、水環境の保全・水循環と資源の再利用を踏まえた循環型社会に貢献していく役割を担っており、持続的なサービスの提供が求められます。
　その経営の健全化のためには、維持管理コストの削減及び適正な料金設定など経営基盤の強化を推進していかなければなりません。</t>
    <rPh sb="1" eb="3">
      <t>リンギョウ</t>
    </rPh>
    <rPh sb="9" eb="11">
      <t>リンギョウ</t>
    </rPh>
    <rPh sb="94" eb="95">
      <t>ニナ</t>
    </rPh>
    <rPh sb="147" eb="149">
      <t>テキセイ</t>
    </rPh>
    <rPh sb="150" eb="152">
      <t>リョウキン</t>
    </rPh>
    <rPh sb="152" eb="154">
      <t>セッテイ</t>
    </rPh>
    <rPh sb="164" eb="166">
      <t>スイシン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</si>
</sst>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formatCode="#,##0.00;&quot;△&quot;#,##0.00;&quot;-&quot;">
                  <c:v>2.e-002</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27.84</c:v>
                </c:pt>
                <c:pt idx="1">
                  <c:v>27.84</c:v>
                </c:pt>
                <c:pt idx="2">
                  <c:v>27.84</c:v>
                </c:pt>
                <c:pt idx="3">
                  <c:v>27.84</c:v>
                </c:pt>
                <c:pt idx="4">
                  <c:v>27.84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40.53</c:v>
                </c:pt>
                <c:pt idx="1">
                  <c:v>40.67</c:v>
                </c:pt>
                <c:pt idx="2">
                  <c:v>48.01</c:v>
                </c:pt>
                <c:pt idx="3">
                  <c:v>40.28</c:v>
                </c:pt>
                <c:pt idx="4">
                  <c:v>42.48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97.35</c:v>
                </c:pt>
                <c:pt idx="3">
                  <c:v>100</c:v>
                </c:pt>
                <c:pt idx="4">
                  <c:v>99.06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90.28</c:v>
                </c:pt>
                <c:pt idx="1">
                  <c:v>89.47</c:v>
                </c:pt>
                <c:pt idx="2">
                  <c:v>91.18</c:v>
                </c:pt>
                <c:pt idx="3">
                  <c:v>90.78</c:v>
                </c:pt>
                <c:pt idx="4">
                  <c:v>90.73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55.46</c:v>
                </c:pt>
                <c:pt idx="1">
                  <c:v>81.900000000000006</c:v>
                </c:pt>
                <c:pt idx="2">
                  <c:v>82.41</c:v>
                </c:pt>
                <c:pt idx="3">
                  <c:v>78.5</c:v>
                </c:pt>
                <c:pt idx="4">
                  <c:v>82.9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2914.82</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776.75</c:v>
                </c:pt>
                <c:pt idx="1">
                  <c:v>438.26</c:v>
                </c:pt>
                <c:pt idx="2">
                  <c:v>506.14</c:v>
                </c:pt>
                <c:pt idx="3">
                  <c:v>544.96</c:v>
                </c:pt>
                <c:pt idx="4">
                  <c:v>406.44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30.5</c:v>
                </c:pt>
                <c:pt idx="1">
                  <c:v>52.9</c:v>
                </c:pt>
                <c:pt idx="2">
                  <c:v>55.12</c:v>
                </c:pt>
                <c:pt idx="3">
                  <c:v>48.9</c:v>
                </c:pt>
                <c:pt idx="4">
                  <c:v>55.39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38.49</c:v>
                </c:pt>
                <c:pt idx="1">
                  <c:v>39.86</c:v>
                </c:pt>
                <c:pt idx="2">
                  <c:v>35.86</c:v>
                </c:pt>
                <c:pt idx="3">
                  <c:v>42.51</c:v>
                </c:pt>
                <c:pt idx="4">
                  <c:v>35.93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948.8</c:v>
                </c:pt>
                <c:pt idx="1">
                  <c:v>544.4</c:v>
                </c:pt>
                <c:pt idx="2">
                  <c:v>561.70000000000005</c:v>
                </c:pt>
                <c:pt idx="3">
                  <c:v>633.1</c:v>
                </c:pt>
                <c:pt idx="4">
                  <c:v>400.47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479.21</c:v>
                </c:pt>
                <c:pt idx="1">
                  <c:v>451.49</c:v>
                </c:pt>
                <c:pt idx="2">
                  <c:v>448.63</c:v>
                </c:pt>
                <c:pt idx="3">
                  <c:v>447.34</c:v>
                </c:pt>
                <c:pt idx="4">
                  <c:v>499.55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【430.60】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【90.04】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【490.99】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【36.30】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磐梯町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林業集落排水</v>
      </c>
      <c r="Q8" s="6"/>
      <c r="R8" s="6"/>
      <c r="S8" s="6"/>
      <c r="T8" s="6"/>
      <c r="U8" s="6"/>
      <c r="V8" s="6"/>
      <c r="W8" s="6" t="str">
        <f>データ!L6</f>
        <v>G2</v>
      </c>
      <c r="X8" s="6"/>
      <c r="Y8" s="6"/>
      <c r="Z8" s="6"/>
      <c r="AA8" s="6"/>
      <c r="AB8" s="6"/>
      <c r="AC8" s="6"/>
      <c r="AD8" s="21" t="str">
        <f>データ!$M$6</f>
        <v>非設置</v>
      </c>
      <c r="AE8" s="21"/>
      <c r="AF8" s="21"/>
      <c r="AG8" s="21"/>
      <c r="AH8" s="21"/>
      <c r="AI8" s="21"/>
      <c r="AJ8" s="21"/>
      <c r="AK8" s="3"/>
      <c r="AL8" s="22">
        <f>データ!S6</f>
        <v>3407</v>
      </c>
      <c r="AM8" s="22"/>
      <c r="AN8" s="22"/>
      <c r="AO8" s="22"/>
      <c r="AP8" s="22"/>
      <c r="AQ8" s="22"/>
      <c r="AR8" s="22"/>
      <c r="AS8" s="22"/>
      <c r="AT8" s="7">
        <f>データ!T6</f>
        <v>59.77</v>
      </c>
      <c r="AU8" s="7"/>
      <c r="AV8" s="7"/>
      <c r="AW8" s="7"/>
      <c r="AX8" s="7"/>
      <c r="AY8" s="7"/>
      <c r="AZ8" s="7"/>
      <c r="BA8" s="7"/>
      <c r="BB8" s="7">
        <f>データ!U6</f>
        <v>57</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9" t="s">
        <v>35</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6.31</v>
      </c>
      <c r="Q10" s="7"/>
      <c r="R10" s="7"/>
      <c r="S10" s="7"/>
      <c r="T10" s="7"/>
      <c r="U10" s="7"/>
      <c r="V10" s="7"/>
      <c r="W10" s="7">
        <f>データ!Q6</f>
        <v>100</v>
      </c>
      <c r="X10" s="7"/>
      <c r="Y10" s="7"/>
      <c r="Z10" s="7"/>
      <c r="AA10" s="7"/>
      <c r="AB10" s="7"/>
      <c r="AC10" s="7"/>
      <c r="AD10" s="22">
        <f>データ!R6</f>
        <v>3072</v>
      </c>
      <c r="AE10" s="22"/>
      <c r="AF10" s="22"/>
      <c r="AG10" s="22"/>
      <c r="AH10" s="22"/>
      <c r="AI10" s="22"/>
      <c r="AJ10" s="22"/>
      <c r="AK10" s="2"/>
      <c r="AL10" s="22">
        <f>データ!V6</f>
        <v>213</v>
      </c>
      <c r="AM10" s="22"/>
      <c r="AN10" s="22"/>
      <c r="AO10" s="22"/>
      <c r="AP10" s="22"/>
      <c r="AQ10" s="22"/>
      <c r="AR10" s="22"/>
      <c r="AS10" s="22"/>
      <c r="AT10" s="7">
        <f>データ!W6</f>
        <v>0.12</v>
      </c>
      <c r="AU10" s="7"/>
      <c r="AV10" s="7"/>
      <c r="AW10" s="7"/>
      <c r="AX10" s="7"/>
      <c r="AY10" s="7"/>
      <c r="AZ10" s="7"/>
      <c r="BA10" s="7"/>
      <c r="BB10" s="7">
        <f>データ!X6</f>
        <v>1775</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112</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45</v>
      </c>
      <c r="F85" s="12" t="s">
        <v>47</v>
      </c>
      <c r="G85" s="12" t="s">
        <v>48</v>
      </c>
      <c r="H85" s="12" t="s">
        <v>0</v>
      </c>
      <c r="I85" s="12" t="s">
        <v>11</v>
      </c>
      <c r="J85" s="12" t="s">
        <v>49</v>
      </c>
      <c r="K85" s="12" t="s">
        <v>50</v>
      </c>
      <c r="L85" s="12" t="s">
        <v>33</v>
      </c>
      <c r="M85" s="12" t="s">
        <v>37</v>
      </c>
      <c r="N85" s="12" t="s">
        <v>51</v>
      </c>
      <c r="O85" s="12" t="s">
        <v>52</v>
      </c>
    </row>
    <row r="86" spans="1:78" hidden="1">
      <c r="B86" s="12"/>
      <c r="C86" s="12"/>
      <c r="D86" s="12"/>
      <c r="E86" s="12" t="str">
        <f>データ!AI6</f>
        <v/>
      </c>
      <c r="F86" s="12" t="s">
        <v>41</v>
      </c>
      <c r="G86" s="12" t="s">
        <v>41</v>
      </c>
      <c r="H86" s="12" t="str">
        <f>データ!BP6</f>
        <v>【430.60】</v>
      </c>
      <c r="I86" s="12" t="str">
        <f>データ!CA6</f>
        <v>【36.30】</v>
      </c>
      <c r="J86" s="12" t="str">
        <f>データ!CL6</f>
        <v>【490.99】</v>
      </c>
      <c r="K86" s="12" t="str">
        <f>データ!CW6</f>
        <v>【42.82】</v>
      </c>
      <c r="L86" s="12" t="str">
        <f>データ!DH6</f>
        <v>【90.04】</v>
      </c>
      <c r="M86" s="12" t="s">
        <v>41</v>
      </c>
      <c r="N86" s="12" t="s">
        <v>41</v>
      </c>
      <c r="O86" s="12" t="str">
        <f>データ!EO6</f>
        <v>【0.00】</v>
      </c>
    </row>
  </sheetData>
  <sheetProtection algorithmName="SHA-512" hashValue="DAOyVoLmWysJIjG5hmjaMhIZAr/FZ5X05P6np6DKtFxyLZdAeFlV7WpRB3tOIMzoj/KepxunleQToZrqWwEw6g==" saltValue="3Z6Vs8gjK/LH5XoGZks+g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34</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26</v>
      </c>
      <c r="Z4" s="81"/>
      <c r="AA4" s="81"/>
      <c r="AB4" s="81"/>
      <c r="AC4" s="81"/>
      <c r="AD4" s="81"/>
      <c r="AE4" s="81"/>
      <c r="AF4" s="81"/>
      <c r="AG4" s="81"/>
      <c r="AH4" s="81"/>
      <c r="AI4" s="81"/>
      <c r="AJ4" s="81" t="s">
        <v>46</v>
      </c>
      <c r="AK4" s="81"/>
      <c r="AL4" s="81"/>
      <c r="AM4" s="81"/>
      <c r="AN4" s="81"/>
      <c r="AO4" s="81"/>
      <c r="AP4" s="81"/>
      <c r="AQ4" s="81"/>
      <c r="AR4" s="81"/>
      <c r="AS4" s="81"/>
      <c r="AT4" s="81"/>
      <c r="AU4" s="81" t="s">
        <v>29</v>
      </c>
      <c r="AV4" s="81"/>
      <c r="AW4" s="81"/>
      <c r="AX4" s="81"/>
      <c r="AY4" s="81"/>
      <c r="AZ4" s="81"/>
      <c r="BA4" s="81"/>
      <c r="BB4" s="81"/>
      <c r="BC4" s="81"/>
      <c r="BD4" s="81"/>
      <c r="BE4" s="81"/>
      <c r="BF4" s="81" t="s">
        <v>61</v>
      </c>
      <c r="BG4" s="81"/>
      <c r="BH4" s="81"/>
      <c r="BI4" s="81"/>
      <c r="BJ4" s="81"/>
      <c r="BK4" s="81"/>
      <c r="BL4" s="81"/>
      <c r="BM4" s="81"/>
      <c r="BN4" s="81"/>
      <c r="BO4" s="81"/>
      <c r="BP4" s="81"/>
      <c r="BQ4" s="81" t="s">
        <v>15</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89</v>
      </c>
      <c r="AE5" s="71" t="s">
        <v>91</v>
      </c>
      <c r="AF5" s="71" t="s">
        <v>92</v>
      </c>
      <c r="AG5" s="71" t="s">
        <v>93</v>
      </c>
      <c r="AH5" s="71" t="s">
        <v>94</v>
      </c>
      <c r="AI5" s="71" t="s">
        <v>44</v>
      </c>
      <c r="AJ5" s="71" t="s">
        <v>84</v>
      </c>
      <c r="AK5" s="71" t="s">
        <v>85</v>
      </c>
      <c r="AL5" s="71" t="s">
        <v>86</v>
      </c>
      <c r="AM5" s="71" t="s">
        <v>87</v>
      </c>
      <c r="AN5" s="71" t="s">
        <v>88</v>
      </c>
      <c r="AO5" s="71" t="s">
        <v>89</v>
      </c>
      <c r="AP5" s="71" t="s">
        <v>91</v>
      </c>
      <c r="AQ5" s="71" t="s">
        <v>92</v>
      </c>
      <c r="AR5" s="71" t="s">
        <v>93</v>
      </c>
      <c r="AS5" s="71" t="s">
        <v>94</v>
      </c>
      <c r="AT5" s="71" t="s">
        <v>90</v>
      </c>
      <c r="AU5" s="71" t="s">
        <v>84</v>
      </c>
      <c r="AV5" s="71" t="s">
        <v>85</v>
      </c>
      <c r="AW5" s="71" t="s">
        <v>86</v>
      </c>
      <c r="AX5" s="71" t="s">
        <v>87</v>
      </c>
      <c r="AY5" s="71" t="s">
        <v>88</v>
      </c>
      <c r="AZ5" s="71" t="s">
        <v>89</v>
      </c>
      <c r="BA5" s="71" t="s">
        <v>91</v>
      </c>
      <c r="BB5" s="71" t="s">
        <v>92</v>
      </c>
      <c r="BC5" s="71" t="s">
        <v>93</v>
      </c>
      <c r="BD5" s="71" t="s">
        <v>94</v>
      </c>
      <c r="BE5" s="71" t="s">
        <v>90</v>
      </c>
      <c r="BF5" s="71" t="s">
        <v>84</v>
      </c>
      <c r="BG5" s="71" t="s">
        <v>85</v>
      </c>
      <c r="BH5" s="71" t="s">
        <v>86</v>
      </c>
      <c r="BI5" s="71" t="s">
        <v>87</v>
      </c>
      <c r="BJ5" s="71" t="s">
        <v>88</v>
      </c>
      <c r="BK5" s="71" t="s">
        <v>89</v>
      </c>
      <c r="BL5" s="71" t="s">
        <v>91</v>
      </c>
      <c r="BM5" s="71" t="s">
        <v>92</v>
      </c>
      <c r="BN5" s="71" t="s">
        <v>93</v>
      </c>
      <c r="BO5" s="71" t="s">
        <v>94</v>
      </c>
      <c r="BP5" s="71" t="s">
        <v>90</v>
      </c>
      <c r="BQ5" s="71" t="s">
        <v>84</v>
      </c>
      <c r="BR5" s="71" t="s">
        <v>85</v>
      </c>
      <c r="BS5" s="71" t="s">
        <v>86</v>
      </c>
      <c r="BT5" s="71" t="s">
        <v>87</v>
      </c>
      <c r="BU5" s="71" t="s">
        <v>88</v>
      </c>
      <c r="BV5" s="71" t="s">
        <v>89</v>
      </c>
      <c r="BW5" s="71" t="s">
        <v>91</v>
      </c>
      <c r="BX5" s="71" t="s">
        <v>92</v>
      </c>
      <c r="BY5" s="71" t="s">
        <v>93</v>
      </c>
      <c r="BZ5" s="71" t="s">
        <v>94</v>
      </c>
      <c r="CA5" s="71" t="s">
        <v>90</v>
      </c>
      <c r="CB5" s="71" t="s">
        <v>84</v>
      </c>
      <c r="CC5" s="71" t="s">
        <v>85</v>
      </c>
      <c r="CD5" s="71" t="s">
        <v>86</v>
      </c>
      <c r="CE5" s="71" t="s">
        <v>87</v>
      </c>
      <c r="CF5" s="71" t="s">
        <v>88</v>
      </c>
      <c r="CG5" s="71" t="s">
        <v>89</v>
      </c>
      <c r="CH5" s="71" t="s">
        <v>91</v>
      </c>
      <c r="CI5" s="71" t="s">
        <v>92</v>
      </c>
      <c r="CJ5" s="71" t="s">
        <v>93</v>
      </c>
      <c r="CK5" s="71" t="s">
        <v>94</v>
      </c>
      <c r="CL5" s="71" t="s">
        <v>90</v>
      </c>
      <c r="CM5" s="71" t="s">
        <v>84</v>
      </c>
      <c r="CN5" s="71" t="s">
        <v>85</v>
      </c>
      <c r="CO5" s="71" t="s">
        <v>86</v>
      </c>
      <c r="CP5" s="71" t="s">
        <v>87</v>
      </c>
      <c r="CQ5" s="71" t="s">
        <v>88</v>
      </c>
      <c r="CR5" s="71" t="s">
        <v>89</v>
      </c>
      <c r="CS5" s="71" t="s">
        <v>91</v>
      </c>
      <c r="CT5" s="71" t="s">
        <v>92</v>
      </c>
      <c r="CU5" s="71" t="s">
        <v>93</v>
      </c>
      <c r="CV5" s="71" t="s">
        <v>94</v>
      </c>
      <c r="CW5" s="71" t="s">
        <v>90</v>
      </c>
      <c r="CX5" s="71" t="s">
        <v>84</v>
      </c>
      <c r="CY5" s="71" t="s">
        <v>85</v>
      </c>
      <c r="CZ5" s="71" t="s">
        <v>86</v>
      </c>
      <c r="DA5" s="71" t="s">
        <v>87</v>
      </c>
      <c r="DB5" s="71" t="s">
        <v>88</v>
      </c>
      <c r="DC5" s="71" t="s">
        <v>89</v>
      </c>
      <c r="DD5" s="71" t="s">
        <v>91</v>
      </c>
      <c r="DE5" s="71" t="s">
        <v>92</v>
      </c>
      <c r="DF5" s="71" t="s">
        <v>93</v>
      </c>
      <c r="DG5" s="71" t="s">
        <v>94</v>
      </c>
      <c r="DH5" s="71" t="s">
        <v>90</v>
      </c>
      <c r="DI5" s="71" t="s">
        <v>84</v>
      </c>
      <c r="DJ5" s="71" t="s">
        <v>85</v>
      </c>
      <c r="DK5" s="71" t="s">
        <v>86</v>
      </c>
      <c r="DL5" s="71" t="s">
        <v>87</v>
      </c>
      <c r="DM5" s="71" t="s">
        <v>88</v>
      </c>
      <c r="DN5" s="71" t="s">
        <v>89</v>
      </c>
      <c r="DO5" s="71" t="s">
        <v>91</v>
      </c>
      <c r="DP5" s="71" t="s">
        <v>92</v>
      </c>
      <c r="DQ5" s="71" t="s">
        <v>93</v>
      </c>
      <c r="DR5" s="71" t="s">
        <v>94</v>
      </c>
      <c r="DS5" s="71" t="s">
        <v>90</v>
      </c>
      <c r="DT5" s="71" t="s">
        <v>84</v>
      </c>
      <c r="DU5" s="71" t="s">
        <v>85</v>
      </c>
      <c r="DV5" s="71" t="s">
        <v>86</v>
      </c>
      <c r="DW5" s="71" t="s">
        <v>87</v>
      </c>
      <c r="DX5" s="71" t="s">
        <v>88</v>
      </c>
      <c r="DY5" s="71" t="s">
        <v>89</v>
      </c>
      <c r="DZ5" s="71" t="s">
        <v>91</v>
      </c>
      <c r="EA5" s="71" t="s">
        <v>92</v>
      </c>
      <c r="EB5" s="71" t="s">
        <v>93</v>
      </c>
      <c r="EC5" s="71" t="s">
        <v>94</v>
      </c>
      <c r="ED5" s="71" t="s">
        <v>90</v>
      </c>
      <c r="EE5" s="71" t="s">
        <v>84</v>
      </c>
      <c r="EF5" s="71" t="s">
        <v>85</v>
      </c>
      <c r="EG5" s="71" t="s">
        <v>86</v>
      </c>
      <c r="EH5" s="71" t="s">
        <v>87</v>
      </c>
      <c r="EI5" s="71" t="s">
        <v>88</v>
      </c>
      <c r="EJ5" s="71" t="s">
        <v>89</v>
      </c>
      <c r="EK5" s="71" t="s">
        <v>91</v>
      </c>
      <c r="EL5" s="71" t="s">
        <v>92</v>
      </c>
      <c r="EM5" s="71" t="s">
        <v>93</v>
      </c>
      <c r="EN5" s="71" t="s">
        <v>94</v>
      </c>
      <c r="EO5" s="71" t="s">
        <v>90</v>
      </c>
    </row>
    <row r="6" spans="1:145" s="59" customFormat="1">
      <c r="A6" s="60" t="s">
        <v>95</v>
      </c>
      <c r="B6" s="65">
        <f t="shared" ref="B6:X6" si="1">B7</f>
        <v>2020</v>
      </c>
      <c r="C6" s="65">
        <f t="shared" si="1"/>
        <v>74071</v>
      </c>
      <c r="D6" s="65">
        <f t="shared" si="1"/>
        <v>47</v>
      </c>
      <c r="E6" s="65">
        <f t="shared" si="1"/>
        <v>17</v>
      </c>
      <c r="F6" s="65">
        <f t="shared" si="1"/>
        <v>7</v>
      </c>
      <c r="G6" s="65">
        <f t="shared" si="1"/>
        <v>0</v>
      </c>
      <c r="H6" s="65" t="str">
        <f t="shared" si="1"/>
        <v>福島県　磐梯町</v>
      </c>
      <c r="I6" s="65" t="str">
        <f t="shared" si="1"/>
        <v>法非適用</v>
      </c>
      <c r="J6" s="65" t="str">
        <f t="shared" si="1"/>
        <v>下水道事業</v>
      </c>
      <c r="K6" s="65" t="str">
        <f t="shared" si="1"/>
        <v>林業集落排水</v>
      </c>
      <c r="L6" s="65" t="str">
        <f t="shared" si="1"/>
        <v>G2</v>
      </c>
      <c r="M6" s="65" t="str">
        <f t="shared" si="1"/>
        <v>非設置</v>
      </c>
      <c r="N6" s="74" t="str">
        <f t="shared" si="1"/>
        <v>-</v>
      </c>
      <c r="O6" s="74" t="str">
        <f t="shared" si="1"/>
        <v>該当数値なし</v>
      </c>
      <c r="P6" s="74">
        <f t="shared" si="1"/>
        <v>6.31</v>
      </c>
      <c r="Q6" s="74">
        <f t="shared" si="1"/>
        <v>100</v>
      </c>
      <c r="R6" s="74">
        <f t="shared" si="1"/>
        <v>3072</v>
      </c>
      <c r="S6" s="74">
        <f t="shared" si="1"/>
        <v>3407</v>
      </c>
      <c r="T6" s="74">
        <f t="shared" si="1"/>
        <v>59.77</v>
      </c>
      <c r="U6" s="74">
        <f t="shared" si="1"/>
        <v>57</v>
      </c>
      <c r="V6" s="74">
        <f t="shared" si="1"/>
        <v>213</v>
      </c>
      <c r="W6" s="74">
        <f t="shared" si="1"/>
        <v>0.12</v>
      </c>
      <c r="X6" s="74">
        <f t="shared" si="1"/>
        <v>1775</v>
      </c>
      <c r="Y6" s="82">
        <f t="shared" ref="Y6:AH6" si="2">IF(Y7="",NA(),Y7)</f>
        <v>55.46</v>
      </c>
      <c r="Z6" s="82">
        <f t="shared" si="2"/>
        <v>81.900000000000006</v>
      </c>
      <c r="AA6" s="82">
        <f t="shared" si="2"/>
        <v>82.41</v>
      </c>
      <c r="AB6" s="82">
        <f t="shared" si="2"/>
        <v>78.5</v>
      </c>
      <c r="AC6" s="82">
        <f t="shared" si="2"/>
        <v>82.9</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2914.82</v>
      </c>
      <c r="BG6" s="74">
        <f t="shared" si="5"/>
        <v>0</v>
      </c>
      <c r="BH6" s="74">
        <f t="shared" si="5"/>
        <v>0</v>
      </c>
      <c r="BI6" s="74">
        <f t="shared" si="5"/>
        <v>0</v>
      </c>
      <c r="BJ6" s="74">
        <f t="shared" si="5"/>
        <v>0</v>
      </c>
      <c r="BK6" s="82">
        <f t="shared" si="5"/>
        <v>776.75</v>
      </c>
      <c r="BL6" s="82">
        <f t="shared" si="5"/>
        <v>438.26</v>
      </c>
      <c r="BM6" s="82">
        <f t="shared" si="5"/>
        <v>506.14</v>
      </c>
      <c r="BN6" s="82">
        <f t="shared" si="5"/>
        <v>544.96</v>
      </c>
      <c r="BO6" s="82">
        <f t="shared" si="5"/>
        <v>406.44</v>
      </c>
      <c r="BP6" s="74" t="str">
        <f>IF(BP7="","",IF(BP7="-","【-】","【"&amp;SUBSTITUTE(TEXT(BP7,"#,##0.00"),"-","△")&amp;"】"))</f>
        <v>【430.60】</v>
      </c>
      <c r="BQ6" s="82">
        <f t="shared" ref="BQ6:BZ6" si="6">IF(BQ7="",NA(),BQ7)</f>
        <v>30.5</v>
      </c>
      <c r="BR6" s="82">
        <f t="shared" si="6"/>
        <v>52.9</v>
      </c>
      <c r="BS6" s="82">
        <f t="shared" si="6"/>
        <v>55.12</v>
      </c>
      <c r="BT6" s="82">
        <f t="shared" si="6"/>
        <v>48.9</v>
      </c>
      <c r="BU6" s="82">
        <f t="shared" si="6"/>
        <v>55.39</v>
      </c>
      <c r="BV6" s="82">
        <f t="shared" si="6"/>
        <v>38.49</v>
      </c>
      <c r="BW6" s="82">
        <f t="shared" si="6"/>
        <v>39.86</v>
      </c>
      <c r="BX6" s="82">
        <f t="shared" si="6"/>
        <v>35.86</v>
      </c>
      <c r="BY6" s="82">
        <f t="shared" si="6"/>
        <v>42.51</v>
      </c>
      <c r="BZ6" s="82">
        <f t="shared" si="6"/>
        <v>35.93</v>
      </c>
      <c r="CA6" s="74" t="str">
        <f>IF(CA7="","",IF(CA7="-","【-】","【"&amp;SUBSTITUTE(TEXT(CA7,"#,##0.00"),"-","△")&amp;"】"))</f>
        <v>【36.30】</v>
      </c>
      <c r="CB6" s="82">
        <f t="shared" ref="CB6:CK6" si="7">IF(CB7="",NA(),CB7)</f>
        <v>948.8</v>
      </c>
      <c r="CC6" s="82">
        <f t="shared" si="7"/>
        <v>544.4</v>
      </c>
      <c r="CD6" s="82">
        <f t="shared" si="7"/>
        <v>561.70000000000005</v>
      </c>
      <c r="CE6" s="82">
        <f t="shared" si="7"/>
        <v>633.1</v>
      </c>
      <c r="CF6" s="82">
        <f t="shared" si="7"/>
        <v>400.47</v>
      </c>
      <c r="CG6" s="82">
        <f t="shared" si="7"/>
        <v>479.21</v>
      </c>
      <c r="CH6" s="82">
        <f t="shared" si="7"/>
        <v>451.49</v>
      </c>
      <c r="CI6" s="82">
        <f t="shared" si="7"/>
        <v>448.63</v>
      </c>
      <c r="CJ6" s="82">
        <f t="shared" si="7"/>
        <v>447.34</v>
      </c>
      <c r="CK6" s="82">
        <f t="shared" si="7"/>
        <v>499.55</v>
      </c>
      <c r="CL6" s="74" t="str">
        <f>IF(CL7="","",IF(CL7="-","【-】","【"&amp;SUBSTITUTE(TEXT(CL7,"#,##0.00"),"-","△")&amp;"】"))</f>
        <v>【490.99】</v>
      </c>
      <c r="CM6" s="82">
        <f t="shared" ref="CM6:CV6" si="8">IF(CM7="",NA(),CM7)</f>
        <v>27.84</v>
      </c>
      <c r="CN6" s="82">
        <f t="shared" si="8"/>
        <v>27.84</v>
      </c>
      <c r="CO6" s="82">
        <f t="shared" si="8"/>
        <v>27.84</v>
      </c>
      <c r="CP6" s="82">
        <f t="shared" si="8"/>
        <v>27.84</v>
      </c>
      <c r="CQ6" s="82">
        <f t="shared" si="8"/>
        <v>27.84</v>
      </c>
      <c r="CR6" s="82">
        <f t="shared" si="8"/>
        <v>40.53</v>
      </c>
      <c r="CS6" s="82">
        <f t="shared" si="8"/>
        <v>40.67</v>
      </c>
      <c r="CT6" s="82">
        <f t="shared" si="8"/>
        <v>48.01</v>
      </c>
      <c r="CU6" s="82">
        <f t="shared" si="8"/>
        <v>40.28</v>
      </c>
      <c r="CV6" s="82">
        <f t="shared" si="8"/>
        <v>42.48</v>
      </c>
      <c r="CW6" s="74" t="str">
        <f>IF(CW7="","",IF(CW7="-","【-】","【"&amp;SUBSTITUTE(TEXT(CW7,"#,##0.00"),"-","△")&amp;"】"))</f>
        <v>【42.82】</v>
      </c>
      <c r="CX6" s="82">
        <f t="shared" ref="CX6:DG6" si="9">IF(CX7="",NA(),CX7)</f>
        <v>100</v>
      </c>
      <c r="CY6" s="82">
        <f t="shared" si="9"/>
        <v>100</v>
      </c>
      <c r="CZ6" s="82">
        <f t="shared" si="9"/>
        <v>97.35</v>
      </c>
      <c r="DA6" s="82">
        <f t="shared" si="9"/>
        <v>100</v>
      </c>
      <c r="DB6" s="82">
        <f t="shared" si="9"/>
        <v>99.06</v>
      </c>
      <c r="DC6" s="82">
        <f t="shared" si="9"/>
        <v>90.28</v>
      </c>
      <c r="DD6" s="82">
        <f t="shared" si="9"/>
        <v>89.47</v>
      </c>
      <c r="DE6" s="82">
        <f t="shared" si="9"/>
        <v>91.18</v>
      </c>
      <c r="DF6" s="82">
        <f t="shared" si="9"/>
        <v>90.78</v>
      </c>
      <c r="DG6" s="82">
        <f t="shared" si="9"/>
        <v>90.73</v>
      </c>
      <c r="DH6" s="74" t="str">
        <f>IF(DH7="","",IF(DH7="-","【-】","【"&amp;SUBSTITUTE(TEXT(DH7,"#,##0.00"),"-","△")&amp;"】"))</f>
        <v>【90.04】</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2.e-002</v>
      </c>
      <c r="EK6" s="74">
        <f t="shared" si="12"/>
        <v>0</v>
      </c>
      <c r="EL6" s="74">
        <f t="shared" si="12"/>
        <v>0</v>
      </c>
      <c r="EM6" s="74">
        <f t="shared" si="12"/>
        <v>0</v>
      </c>
      <c r="EN6" s="74">
        <f t="shared" si="12"/>
        <v>0</v>
      </c>
      <c r="EO6" s="74" t="str">
        <f>IF(EO7="","",IF(EO7="-","【-】","【"&amp;SUBSTITUTE(TEXT(EO7,"#,##0.00"),"-","△")&amp;"】"))</f>
        <v>【0.00】</v>
      </c>
    </row>
    <row r="7" spans="1:145" s="59" customFormat="1">
      <c r="A7" s="60"/>
      <c r="B7" s="66">
        <v>2020</v>
      </c>
      <c r="C7" s="66">
        <v>74071</v>
      </c>
      <c r="D7" s="66">
        <v>47</v>
      </c>
      <c r="E7" s="66">
        <v>17</v>
      </c>
      <c r="F7" s="66">
        <v>7</v>
      </c>
      <c r="G7" s="66">
        <v>0</v>
      </c>
      <c r="H7" s="66" t="s">
        <v>96</v>
      </c>
      <c r="I7" s="66" t="s">
        <v>97</v>
      </c>
      <c r="J7" s="66" t="s">
        <v>98</v>
      </c>
      <c r="K7" s="66" t="s">
        <v>99</v>
      </c>
      <c r="L7" s="66" t="s">
        <v>100</v>
      </c>
      <c r="M7" s="66" t="s">
        <v>101</v>
      </c>
      <c r="N7" s="75" t="s">
        <v>41</v>
      </c>
      <c r="O7" s="75" t="s">
        <v>102</v>
      </c>
      <c r="P7" s="75">
        <v>6.31</v>
      </c>
      <c r="Q7" s="75">
        <v>100</v>
      </c>
      <c r="R7" s="75">
        <v>3072</v>
      </c>
      <c r="S7" s="75">
        <v>3407</v>
      </c>
      <c r="T7" s="75">
        <v>59.77</v>
      </c>
      <c r="U7" s="75">
        <v>57</v>
      </c>
      <c r="V7" s="75">
        <v>213</v>
      </c>
      <c r="W7" s="75">
        <v>0.12</v>
      </c>
      <c r="X7" s="75">
        <v>1775</v>
      </c>
      <c r="Y7" s="75">
        <v>55.46</v>
      </c>
      <c r="Z7" s="75">
        <v>81.900000000000006</v>
      </c>
      <c r="AA7" s="75">
        <v>82.41</v>
      </c>
      <c r="AB7" s="75">
        <v>78.5</v>
      </c>
      <c r="AC7" s="75">
        <v>82.9</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2914.82</v>
      </c>
      <c r="BG7" s="75">
        <v>0</v>
      </c>
      <c r="BH7" s="75">
        <v>0</v>
      </c>
      <c r="BI7" s="75">
        <v>0</v>
      </c>
      <c r="BJ7" s="75">
        <v>0</v>
      </c>
      <c r="BK7" s="75">
        <v>776.75</v>
      </c>
      <c r="BL7" s="75">
        <v>438.26</v>
      </c>
      <c r="BM7" s="75">
        <v>506.14</v>
      </c>
      <c r="BN7" s="75">
        <v>544.96</v>
      </c>
      <c r="BO7" s="75">
        <v>406.44</v>
      </c>
      <c r="BP7" s="75">
        <v>430.6</v>
      </c>
      <c r="BQ7" s="75">
        <v>30.5</v>
      </c>
      <c r="BR7" s="75">
        <v>52.9</v>
      </c>
      <c r="BS7" s="75">
        <v>55.12</v>
      </c>
      <c r="BT7" s="75">
        <v>48.9</v>
      </c>
      <c r="BU7" s="75">
        <v>55.39</v>
      </c>
      <c r="BV7" s="75">
        <v>38.49</v>
      </c>
      <c r="BW7" s="75">
        <v>39.86</v>
      </c>
      <c r="BX7" s="75">
        <v>35.86</v>
      </c>
      <c r="BY7" s="75">
        <v>42.51</v>
      </c>
      <c r="BZ7" s="75">
        <v>35.93</v>
      </c>
      <c r="CA7" s="75">
        <v>36.299999999999997</v>
      </c>
      <c r="CB7" s="75">
        <v>948.8</v>
      </c>
      <c r="CC7" s="75">
        <v>544.4</v>
      </c>
      <c r="CD7" s="75">
        <v>561.70000000000005</v>
      </c>
      <c r="CE7" s="75">
        <v>633.1</v>
      </c>
      <c r="CF7" s="75">
        <v>400.47</v>
      </c>
      <c r="CG7" s="75">
        <v>479.21</v>
      </c>
      <c r="CH7" s="75">
        <v>451.49</v>
      </c>
      <c r="CI7" s="75">
        <v>448.63</v>
      </c>
      <c r="CJ7" s="75">
        <v>447.34</v>
      </c>
      <c r="CK7" s="75">
        <v>499.55</v>
      </c>
      <c r="CL7" s="75">
        <v>490.99</v>
      </c>
      <c r="CM7" s="75">
        <v>27.84</v>
      </c>
      <c r="CN7" s="75">
        <v>27.84</v>
      </c>
      <c r="CO7" s="75">
        <v>27.84</v>
      </c>
      <c r="CP7" s="75">
        <v>27.84</v>
      </c>
      <c r="CQ7" s="75">
        <v>27.84</v>
      </c>
      <c r="CR7" s="75">
        <v>40.53</v>
      </c>
      <c r="CS7" s="75">
        <v>40.67</v>
      </c>
      <c r="CT7" s="75">
        <v>48.01</v>
      </c>
      <c r="CU7" s="75">
        <v>40.28</v>
      </c>
      <c r="CV7" s="75">
        <v>42.48</v>
      </c>
      <c r="CW7" s="75">
        <v>42.82</v>
      </c>
      <c r="CX7" s="75">
        <v>100</v>
      </c>
      <c r="CY7" s="75">
        <v>100</v>
      </c>
      <c r="CZ7" s="75">
        <v>97.35</v>
      </c>
      <c r="DA7" s="75">
        <v>100</v>
      </c>
      <c r="DB7" s="75">
        <v>99.06</v>
      </c>
      <c r="DC7" s="75">
        <v>90.28</v>
      </c>
      <c r="DD7" s="75">
        <v>89.47</v>
      </c>
      <c r="DE7" s="75">
        <v>91.18</v>
      </c>
      <c r="DF7" s="75">
        <v>90.78</v>
      </c>
      <c r="DG7" s="75">
        <v>90.73</v>
      </c>
      <c r="DH7" s="75">
        <v>90.04</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2.e-002</v>
      </c>
      <c r="EK7" s="75">
        <v>0</v>
      </c>
      <c r="EL7" s="75">
        <v>0</v>
      </c>
      <c r="EM7" s="75">
        <v>0</v>
      </c>
      <c r="EN7" s="75">
        <v>0</v>
      </c>
      <c r="EO7" s="75">
        <v>0</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34</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108</v>
      </c>
    </row>
    <row r="12" spans="1:145">
      <c r="B12">
        <v>1</v>
      </c>
      <c r="C12">
        <v>1</v>
      </c>
      <c r="D12">
        <v>1</v>
      </c>
      <c r="E12">
        <v>1</v>
      </c>
      <c r="F12">
        <v>2</v>
      </c>
      <c r="G12" t="s">
        <v>109</v>
      </c>
    </row>
    <row r="13" spans="1:145">
      <c r="B13" t="s">
        <v>110</v>
      </c>
      <c r="C13" t="s">
        <v>110</v>
      </c>
      <c r="D13" t="s">
        <v>110</v>
      </c>
      <c r="E13" t="s">
        <v>111</v>
      </c>
      <c r="F13" t="s">
        <v>111</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2022-02-16T04:36:51Z</vt:filetime>
  </property>
</Properties>
</file>