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0200 財政課\01共有フォルダ（令和3年度）\08決算\13地方公営企業／各種調査\(04.01.13)【照会】公営企業に係る経営比較分析表（令和２年度決算）の分析等について\県提出(R2決算分析)\"/>
    </mc:Choice>
  </mc:AlternateContent>
  <workbookProtection workbookAlgorithmName="SHA-512" workbookHashValue="O7MG9+ovwNR+7FleNLMALsci0Xp8q1U6K+hPBEFrUbB6XGqjoIPDbEz6KeTKptEFDFD38eUFThlRDki5qT+3SQ==" workbookSaltValue="SdcYTuaKc3UlayBaq/DrvQ==" workbookSpinCount="100000" lockStructure="1"/>
  <bookViews>
    <workbookView xWindow="0" yWindow="0" windowWidth="20490" windowHeight="74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<sst xmlns="http://schemas.openxmlformats.org/spreadsheetml/2006/main" count="236" uniqueCount="120">
  <si>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</si>
  <si>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</si>
  <si>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</si>
  <si>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</si>
  <si>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</si>
  <si>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</si>
  <si>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</si>
  <si>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</si>
  <si>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</si>
  <si>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</si>
  <si>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</si>
  <si>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</si>
  <si>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</si>
  <si>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</si>
  <si>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</si>
  <si>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</si>
  <si>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</si>
  <si>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</si>
  <si>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</si>
  <si>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</si>
  <si>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</si>
  <si>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</si>
  <si>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</si>
  <si>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</si>
  <si>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</si>
  <si>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</si>
  <si>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</si>
  <si>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</si>
  <si>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</si>
  <si>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</si>
  <si>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</si>
  <si>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</si>
  <si>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</si>
  <si>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</si>
  <si>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</si>
  <si>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</si>
  <si>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</si>
  <si>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</si>
  <si>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</si>
  <si>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</si>
  <si>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</si>
  <si>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</si>
  <si>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</si>
  <si>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</si>
  <si>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</si>
  <si>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</si>
  <si>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</si>
  <si>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</si>
  <si>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</si>
  <si>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</si>
  <si>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</si>
  <si>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</si>
  <si>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</si>
  <si>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</si>
  <si>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</si>
  <si>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</si>
  <si>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</si>
  <si>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</si>
  <si>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</si>
  <si>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</si>
  <si>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</si>
  <si>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</si>
  <si>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</si>
  <si>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</si>
  <si>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</si>
  <si>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</si>
  <si>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</si>
  <si>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</si>
  <si>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</si>
  <si>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</si>
  <si>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</si>
  <si>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</si>
  <si>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</si>
  <si>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</si>
  <si>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</si>
  <si>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</si>
  <si>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</si>
  <si>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</si>
  <si>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</si>
  <si>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</si>
  <si>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</si>
  <si>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</si>
  <si>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</si>
  <si>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</si>
  <si>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</si>
  <si>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</si>
  <si>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</si>
  <si>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</si>
  <si>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</si>
  <si>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</si>
  <si>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</si>
  <si>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</si>
  <si>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</si>
  <si>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</si>
  <si>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</si>
  <si>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</si>
  <si>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</si>
  <si>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</si>
  <si>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</si>
  <si>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</si>
  <si>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</si>
  <si>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</si>
  <si>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</si>
  <si>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</si>
  <si>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</si>
  <si>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</si>
  <si>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</si>
  <si>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</si>
  <si>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</si>
  <si>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</si>
  <si>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</si>
  <si>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</si>
  <si>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</si>
  <si>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</si>
  <si>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</si>
  <si>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</si>
  <si>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</si>
  <si>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農業集落排水事業で整備した処理施設及び管路施設は、供用開始から20年以上経過しているが、これまで大きな更新投資はなかった。</t>
    <rPh sb="0" eb="2">
      <t>ノウギョウ</t>
    </rPh>
    <rPh sb="2" eb="4">
      <t>シュウラク</t>
    </rPh>
    <rPh sb="4" eb="6">
      <t>ハイスイ</t>
    </rPh>
    <rPh sb="6" eb="8">
      <t>ジギョウ</t>
    </rPh>
    <rPh sb="9" eb="11">
      <t>セイビ</t>
    </rPh>
    <rPh sb="13" eb="15">
      <t>ショリ</t>
    </rPh>
    <rPh sb="15" eb="17">
      <t>シセツ</t>
    </rPh>
    <rPh sb="17" eb="18">
      <t>オヨ</t>
    </rPh>
    <rPh sb="19" eb="21">
      <t>カンロ</t>
    </rPh>
    <rPh sb="21" eb="23">
      <t>シセツ</t>
    </rPh>
    <rPh sb="25" eb="27">
      <t>キョウヨウ</t>
    </rPh>
    <rPh sb="27" eb="29">
      <t>カイシ</t>
    </rPh>
    <rPh sb="33" eb="34">
      <t>ネン</t>
    </rPh>
    <rPh sb="34" eb="36">
      <t>イジョウ</t>
    </rPh>
    <rPh sb="36" eb="38">
      <t>ケイカ</t>
    </rPh>
    <rPh sb="48" eb="49">
      <t>オオ</t>
    </rPh>
    <rPh sb="51" eb="53">
      <t>コウシン</t>
    </rPh>
    <rPh sb="53" eb="55">
      <t>トウシ</t>
    </rPh>
    <phoneticPr fontId="4"/>
  </si>
  <si>
    <t xml:space="preserve">①収益的収支比率は、H27以降において繰出基準の見直しにより経営改善が図られたが、依然として低い水準で推移している。公共下水道事業への統合による決算打ち切りにより維持管理費の減となったため収益的収支比率の増加となった。
④企業債残高は、管路整備の概成に伴い年々減少している。企業債残高対事業規模比率は算定方式の見直しにより大幅に減少している。
⑤経費回収率は30%台と依然と低く、一般会計からの繰入金に依存している割合が非常に高い。
⑥汚水処理原価は年々増加傾向にあり、類似団体と比較しても高い傾向にある。
⑦施設利用率は類似市町村と同じように推移しているが、年々減少している。処理区域内の人口減少が原因である。
⑧水洗化率は類似団体と比較し高くなっている。100％に近い数値に近づいているため水質保全の観点から好ましい。
</t>
    <rPh sb="1" eb="4">
      <t>シュウエキテキ</t>
    </rPh>
    <rPh sb="4" eb="6">
      <t>シュウシ</t>
    </rPh>
    <rPh sb="6" eb="8">
      <t>ヒリツ</t>
    </rPh>
    <rPh sb="13" eb="15">
      <t>イコウ</t>
    </rPh>
    <rPh sb="19" eb="21">
      <t>クリダ</t>
    </rPh>
    <rPh sb="21" eb="23">
      <t>キジュン</t>
    </rPh>
    <rPh sb="24" eb="26">
      <t>ミナオ</t>
    </rPh>
    <rPh sb="30" eb="32">
      <t>ケイエイ</t>
    </rPh>
    <rPh sb="32" eb="34">
      <t>カイゼン</t>
    </rPh>
    <rPh sb="35" eb="36">
      <t>ハカ</t>
    </rPh>
    <rPh sb="41" eb="43">
      <t>イゼン</t>
    </rPh>
    <rPh sb="46" eb="47">
      <t>ヒク</t>
    </rPh>
    <rPh sb="48" eb="50">
      <t>スイジュン</t>
    </rPh>
    <rPh sb="51" eb="53">
      <t>スイイ</t>
    </rPh>
    <rPh sb="58" eb="60">
      <t>コウキョウ</t>
    </rPh>
    <rPh sb="60" eb="63">
      <t>ゲスイドウ</t>
    </rPh>
    <rPh sb="63" eb="65">
      <t>ジギョウ</t>
    </rPh>
    <rPh sb="67" eb="69">
      <t>トウゴウ</t>
    </rPh>
    <rPh sb="72" eb="74">
      <t>ケッサン</t>
    </rPh>
    <rPh sb="74" eb="75">
      <t>ウ</t>
    </rPh>
    <rPh sb="76" eb="77">
      <t>キ</t>
    </rPh>
    <rPh sb="81" eb="83">
      <t>イジ</t>
    </rPh>
    <rPh sb="83" eb="86">
      <t>カンリヒ</t>
    </rPh>
    <rPh sb="87" eb="88">
      <t>ゲン</t>
    </rPh>
    <rPh sb="94" eb="96">
      <t>シュウエキ</t>
    </rPh>
    <rPh sb="96" eb="97">
      <t>テキ</t>
    </rPh>
    <rPh sb="97" eb="99">
      <t>シュウシ</t>
    </rPh>
    <rPh sb="99" eb="101">
      <t>ヒリツ</t>
    </rPh>
    <rPh sb="102" eb="104">
      <t>ゾウカ</t>
    </rPh>
    <rPh sb="124" eb="126">
      <t>ガイセイ</t>
    </rPh>
    <rPh sb="127" eb="128">
      <t>トモナ</t>
    </rPh>
    <rPh sb="129" eb="131">
      <t>ネンネン</t>
    </rPh>
    <rPh sb="131" eb="133">
      <t>ゲンショウ</t>
    </rPh>
    <rPh sb="138" eb="140">
      <t>キギョウ</t>
    </rPh>
    <rPh sb="140" eb="141">
      <t>サイ</t>
    </rPh>
    <rPh sb="141" eb="143">
      <t>ザンダカ</t>
    </rPh>
    <rPh sb="143" eb="144">
      <t>タイ</t>
    </rPh>
    <rPh sb="144" eb="146">
      <t>ジギョウ</t>
    </rPh>
    <rPh sb="146" eb="148">
      <t>キボ</t>
    </rPh>
    <rPh sb="148" eb="150">
      <t>ヒリツ</t>
    </rPh>
    <rPh sb="151" eb="153">
      <t>サンテイ</t>
    </rPh>
    <rPh sb="153" eb="155">
      <t>ホウシキ</t>
    </rPh>
    <rPh sb="156" eb="158">
      <t>ミナオ</t>
    </rPh>
    <rPh sb="162" eb="164">
      <t>オオハバ</t>
    </rPh>
    <rPh sb="165" eb="167">
      <t>ゲンショウ</t>
    </rPh>
    <rPh sb="175" eb="177">
      <t>ケイヒ</t>
    </rPh>
    <rPh sb="177" eb="179">
      <t>カイシュウ</t>
    </rPh>
    <rPh sb="179" eb="180">
      <t>リツ</t>
    </rPh>
    <rPh sb="184" eb="185">
      <t>ダイ</t>
    </rPh>
    <rPh sb="186" eb="188">
      <t>イゼン</t>
    </rPh>
    <rPh sb="189" eb="190">
      <t>ヒク</t>
    </rPh>
    <rPh sb="192" eb="194">
      <t>イッパン</t>
    </rPh>
    <rPh sb="194" eb="196">
      <t>カイケイ</t>
    </rPh>
    <rPh sb="199" eb="201">
      <t>クリイレ</t>
    </rPh>
    <rPh sb="201" eb="202">
      <t>キン</t>
    </rPh>
    <rPh sb="203" eb="205">
      <t>イゾン</t>
    </rPh>
    <rPh sb="209" eb="211">
      <t>ワリアイ</t>
    </rPh>
    <rPh sb="212" eb="214">
      <t>ヒジョウ</t>
    </rPh>
    <rPh sb="215" eb="216">
      <t>タカ</t>
    </rPh>
    <rPh sb="221" eb="223">
      <t>オスイ</t>
    </rPh>
    <rPh sb="223" eb="225">
      <t>ショリ</t>
    </rPh>
    <rPh sb="225" eb="227">
      <t>ゲンカ</t>
    </rPh>
    <rPh sb="228" eb="230">
      <t>ネンネン</t>
    </rPh>
    <rPh sb="230" eb="232">
      <t>ゾウカ</t>
    </rPh>
    <rPh sb="232" eb="234">
      <t>ケイコウ</t>
    </rPh>
    <rPh sb="238" eb="240">
      <t>ルイジ</t>
    </rPh>
    <rPh sb="240" eb="242">
      <t>ダンタイ</t>
    </rPh>
    <rPh sb="243" eb="245">
      <t>ヒカク</t>
    </rPh>
    <rPh sb="248" eb="249">
      <t>タカ</t>
    </rPh>
    <rPh sb="250" eb="252">
      <t>ケイコウ</t>
    </rPh>
    <rPh sb="259" eb="261">
      <t>シセツ</t>
    </rPh>
    <rPh sb="261" eb="263">
      <t>リヨウ</t>
    </rPh>
    <rPh sb="263" eb="264">
      <t>リツ</t>
    </rPh>
    <rPh sb="265" eb="267">
      <t>ルイジ</t>
    </rPh>
    <rPh sb="267" eb="270">
      <t>シチョウソン</t>
    </rPh>
    <rPh sb="271" eb="272">
      <t>オナ</t>
    </rPh>
    <rPh sb="276" eb="278">
      <t>スイイ</t>
    </rPh>
    <rPh sb="284" eb="286">
      <t>ネンネン</t>
    </rPh>
    <rPh sb="286" eb="288">
      <t>ゲンショウ</t>
    </rPh>
    <rPh sb="293" eb="295">
      <t>ショリ</t>
    </rPh>
    <rPh sb="295" eb="298">
      <t>クイキナイ</t>
    </rPh>
    <rPh sb="299" eb="301">
      <t>ジンコウ</t>
    </rPh>
    <rPh sb="301" eb="303">
      <t>ゲンショウ</t>
    </rPh>
    <rPh sb="304" eb="306">
      <t>ゲンイン</t>
    </rPh>
    <rPh sb="313" eb="316">
      <t>スイセンカ</t>
    </rPh>
    <rPh sb="316" eb="317">
      <t>リツ</t>
    </rPh>
    <rPh sb="318" eb="320">
      <t>ルイジ</t>
    </rPh>
    <rPh sb="320" eb="322">
      <t>ダンタイ</t>
    </rPh>
    <rPh sb="323" eb="325">
      <t>ヒカク</t>
    </rPh>
    <rPh sb="326" eb="327">
      <t>タカ</t>
    </rPh>
    <rPh sb="339" eb="340">
      <t>チカ</t>
    </rPh>
    <rPh sb="341" eb="343">
      <t>スウチ</t>
    </rPh>
    <rPh sb="344" eb="345">
      <t>チカ</t>
    </rPh>
    <rPh sb="352" eb="354">
      <t>スイシツ</t>
    </rPh>
    <rPh sb="354" eb="356">
      <t>ホゼン</t>
    </rPh>
    <rPh sb="357" eb="359">
      <t>カンテン</t>
    </rPh>
    <rPh sb="361" eb="362">
      <t>コノ</t>
    </rPh>
    <phoneticPr fontId="4"/>
  </si>
  <si>
    <t>本農業集落排水事業については、令和3年4月に公共下水道事業への事業統合を行った。これにより使用料水準も公共下水道事業に統一され、処理場における維持管理費や機械設備更新経費が削減されることから、汚水処理事業に係る経営の合理化が図られる。</t>
    <rPh sb="0" eb="1">
      <t>ホン</t>
    </rPh>
    <rPh sb="1" eb="3">
      <t>ノウギョウ</t>
    </rPh>
    <rPh sb="3" eb="5">
      <t>シュウラク</t>
    </rPh>
    <rPh sb="5" eb="7">
      <t>ハイスイ</t>
    </rPh>
    <rPh sb="7" eb="9">
      <t>ジギョウ</t>
    </rPh>
    <rPh sb="15" eb="17">
      <t>レイワ</t>
    </rPh>
    <rPh sb="20" eb="21">
      <t>ガツ</t>
    </rPh>
    <rPh sb="22" eb="24">
      <t>コウキョウ</t>
    </rPh>
    <rPh sb="24" eb="27">
      <t>ゲスイドウ</t>
    </rPh>
    <rPh sb="27" eb="29">
      <t>ジギョウ</t>
    </rPh>
    <rPh sb="31" eb="33">
      <t>ジギョウ</t>
    </rPh>
    <rPh sb="33" eb="35">
      <t>トウゴウ</t>
    </rPh>
    <rPh sb="36" eb="37">
      <t>オコナ</t>
    </rPh>
    <rPh sb="45" eb="48">
      <t>シヨウリョウ</t>
    </rPh>
    <rPh sb="48" eb="50">
      <t>スイジュン</t>
    </rPh>
    <rPh sb="51" eb="53">
      <t>コウキョウ</t>
    </rPh>
    <rPh sb="53" eb="56">
      <t>ゲスイドウ</t>
    </rPh>
    <rPh sb="56" eb="58">
      <t>ジギョウ</t>
    </rPh>
    <rPh sb="59" eb="61">
      <t>トウイツ</t>
    </rPh>
    <rPh sb="64" eb="67">
      <t>ショリジョウ</t>
    </rPh>
    <rPh sb="71" eb="73">
      <t>イジ</t>
    </rPh>
    <rPh sb="73" eb="76">
      <t>カンリヒ</t>
    </rPh>
    <rPh sb="77" eb="79">
      <t>キカイ</t>
    </rPh>
    <rPh sb="79" eb="81">
      <t>セツビ</t>
    </rPh>
    <rPh sb="81" eb="83">
      <t>コウシン</t>
    </rPh>
    <rPh sb="83" eb="85">
      <t>ケイヒ</t>
    </rPh>
    <rPh sb="86" eb="88">
      <t>サクゲン</t>
    </rPh>
    <rPh sb="96" eb="98">
      <t>オスイ</t>
    </rPh>
    <rPh sb="98" eb="100">
      <t>ショリ</t>
    </rPh>
    <rPh sb="100" eb="102">
      <t>ジギョウ</t>
    </rPh>
    <rPh sb="103" eb="104">
      <t>カカ</t>
    </rPh>
    <rPh sb="105" eb="107">
      <t>ケイエイ</t>
    </rPh>
    <rPh sb="108" eb="111">
      <t>ゴウリカ</t>
    </rPh>
    <rPh sb="112" eb="11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</si>
</sst>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42-49CA-B1CE-481A85925A81}"/>
            </c:ext>
          </c:extLst>
        </c:ser>
        <c:dLbls>
          <c:showLegendKey val="0"/>
          <c:showVal val="0"/>
          <c:showCatName val="0"/>
          <c:showSerName val="0"/>
          <c:showPercent val="0"/>
          <c:showBubbleSize val="0"/>
        </c:dLbls>
        <c:gapWidth val="150"/>
        <c:axId val="109225440"/>
        <c:axId val="1092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6242-49CA-B1CE-481A85925A81}"/>
            </c:ext>
          </c:extLst>
        </c:ser>
        <c:dLbls>
          <c:showLegendKey val="0"/>
          <c:showVal val="0"/>
          <c:showCatName val="0"/>
          <c:showSerName val="0"/>
          <c:showPercent val="0"/>
          <c:showBubbleSize val="0"/>
        </c:dLbls>
        <c:marker val="1"/>
        <c:smooth val="0"/>
        <c:axId val="109225440"/>
        <c:axId val="109227616"/>
      </c:lineChart>
      <c:dateAx>
        <c:axId val="109225440"/>
        <c:scaling>
          <c:orientation val="minMax"/>
        </c:scaling>
        <c:delete val="1"/>
        <c:axPos val="b"/>
        <c:numFmt formatCode="&quot;H&quot;yy" sourceLinked="1"/>
        <c:majorTickMark val="none"/>
        <c:minorTickMark val="none"/>
        <c:tickLblPos val="none"/>
        <c:crossAx val="109227616"/>
        <c:crosses val="autoZero"/>
        <c:auto val="1"/>
        <c:lblOffset val="100"/>
        <c:baseTimeUnit val="years"/>
      </c:dateAx>
      <c:valAx>
        <c:axId val="1092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56.74</c:v>
                </c:pt>
                <c:pt idx="1">
                  <c:v>56.74</c:v>
                </c:pt>
                <c:pt idx="2">
                  <c:v>53.93</c:v>
                </c:pt>
                <c:pt idx="3">
                  <c:v>50.56</c:v>
                </c:pt>
                <c:pt idx="4">
                  <c:v>41.01</c:v>
                </c:pt>
              </c:numCache>
            </c:numRef>
          </c:val>
          <c:extLst xmlns:c16r2="http://schemas.microsoft.com/office/drawing/2015/06/chart">
            <c:ext xmlns:c16="http://schemas.microsoft.com/office/drawing/2014/chart" uri="{C3380CC4-5D6E-409C-BE32-E72D297353CC}">
              <c16:uniqueId val="{00000000-1CAB-481F-9994-A8613CBFCF90}"/>
            </c:ext>
          </c:extLst>
        </c:ser>
        <c:dLbls>
          <c:showLegendKey val="0"/>
          <c:showVal val="0"/>
          <c:showCatName val="0"/>
          <c:showSerName val="0"/>
          <c:showPercent val="0"/>
          <c:showBubbleSize val="0"/>
        </c:dLbls>
        <c:gapWidth val="150"/>
        <c:axId val="32247984"/>
        <c:axId val="3225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1CAB-481F-9994-A8613CBFCF90}"/>
            </c:ext>
          </c:extLst>
        </c:ser>
        <c:dLbls>
          <c:showLegendKey val="0"/>
          <c:showVal val="0"/>
          <c:showCatName val="0"/>
          <c:showSerName val="0"/>
          <c:showPercent val="0"/>
          <c:showBubbleSize val="0"/>
        </c:dLbls>
        <c:marker val="1"/>
        <c:smooth val="0"/>
        <c:axId val="32247984"/>
        <c:axId val="32254512"/>
      </c:lineChart>
      <c:dateAx>
        <c:axId val="32247984"/>
        <c:scaling>
          <c:orientation val="minMax"/>
        </c:scaling>
        <c:delete val="1"/>
        <c:axPos val="b"/>
        <c:numFmt formatCode="&quot;H&quot;yy" sourceLinked="1"/>
        <c:majorTickMark val="none"/>
        <c:minorTickMark val="none"/>
        <c:tickLblPos val="none"/>
        <c:crossAx val="32254512"/>
        <c:crosses val="autoZero"/>
        <c:auto val="1"/>
        <c:lblOffset val="100"/>
        <c:baseTimeUnit val="years"/>
      </c:dateAx>
      <c:valAx>
        <c:axId val="3225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85.57</c:v>
                </c:pt>
                <c:pt idx="1">
                  <c:v>87.71</c:v>
                </c:pt>
                <c:pt idx="2">
                  <c:v>88.73</c:v>
                </c:pt>
                <c:pt idx="3">
                  <c:v>91.67</c:v>
                </c:pt>
                <c:pt idx="4">
                  <c:v>91.76</c:v>
                </c:pt>
              </c:numCache>
            </c:numRef>
          </c:val>
          <c:extLst xmlns:c16r2="http://schemas.microsoft.com/office/drawing/2015/06/chart">
            <c:ext xmlns:c16="http://schemas.microsoft.com/office/drawing/2014/chart" uri="{C3380CC4-5D6E-409C-BE32-E72D297353CC}">
              <c16:uniqueId val="{00000000-C5B8-4A0F-82AD-F3478B6B5A71}"/>
            </c:ext>
          </c:extLst>
        </c:ser>
        <c:dLbls>
          <c:showLegendKey val="0"/>
          <c:showVal val="0"/>
          <c:showCatName val="0"/>
          <c:showSerName val="0"/>
          <c:showPercent val="0"/>
          <c:showBubbleSize val="0"/>
        </c:dLbls>
        <c:gapWidth val="150"/>
        <c:axId val="32255056"/>
        <c:axId val="3225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C5B8-4A0F-82AD-F3478B6B5A71}"/>
            </c:ext>
          </c:extLst>
        </c:ser>
        <c:dLbls>
          <c:showLegendKey val="0"/>
          <c:showVal val="0"/>
          <c:showCatName val="0"/>
          <c:showSerName val="0"/>
          <c:showPercent val="0"/>
          <c:showBubbleSize val="0"/>
        </c:dLbls>
        <c:marker val="1"/>
        <c:smooth val="0"/>
        <c:axId val="32255056"/>
        <c:axId val="32259952"/>
      </c:lineChart>
      <c:dateAx>
        <c:axId val="32255056"/>
        <c:scaling>
          <c:orientation val="minMax"/>
        </c:scaling>
        <c:delete val="1"/>
        <c:axPos val="b"/>
        <c:numFmt formatCode="&quot;H&quot;yy" sourceLinked="1"/>
        <c:majorTickMark val="none"/>
        <c:minorTickMark val="none"/>
        <c:tickLblPos val="none"/>
        <c:crossAx val="32259952"/>
        <c:crosses val="autoZero"/>
        <c:auto val="1"/>
        <c:lblOffset val="100"/>
        <c:baseTimeUnit val="years"/>
      </c:dateAx>
      <c:valAx>
        <c:axId val="322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69.540000000000006</c:v>
                </c:pt>
                <c:pt idx="1">
                  <c:v>67.97</c:v>
                </c:pt>
                <c:pt idx="2">
                  <c:v>69.44</c:v>
                </c:pt>
                <c:pt idx="3">
                  <c:v>69.55</c:v>
                </c:pt>
                <c:pt idx="4">
                  <c:v>73.67</c:v>
                </c:pt>
              </c:numCache>
            </c:numRef>
          </c:val>
          <c:extLst xmlns:c16r2="http://schemas.microsoft.com/office/drawing/2015/06/chart">
            <c:ext xmlns:c16="http://schemas.microsoft.com/office/drawing/2014/chart" uri="{C3380CC4-5D6E-409C-BE32-E72D297353CC}">
              <c16:uniqueId val="{00000000-FC18-4B1D-B07D-8D387CCE67EA}"/>
            </c:ext>
          </c:extLst>
        </c:ser>
        <c:dLbls>
          <c:showLegendKey val="0"/>
          <c:showVal val="0"/>
          <c:showCatName val="0"/>
          <c:showSerName val="0"/>
          <c:showPercent val="0"/>
          <c:showBubbleSize val="0"/>
        </c:dLbls>
        <c:gapWidth val="150"/>
        <c:axId val="109223808"/>
        <c:axId val="10922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18-4B1D-B07D-8D387CCE67EA}"/>
            </c:ext>
          </c:extLst>
        </c:ser>
        <c:dLbls>
          <c:showLegendKey val="0"/>
          <c:showVal val="0"/>
          <c:showCatName val="0"/>
          <c:showSerName val="0"/>
          <c:showPercent val="0"/>
          <c:showBubbleSize val="0"/>
        </c:dLbls>
        <c:marker val="1"/>
        <c:smooth val="0"/>
        <c:axId val="109223808"/>
        <c:axId val="109227072"/>
      </c:lineChart>
      <c:dateAx>
        <c:axId val="109223808"/>
        <c:scaling>
          <c:orientation val="minMax"/>
        </c:scaling>
        <c:delete val="1"/>
        <c:axPos val="b"/>
        <c:numFmt formatCode="&quot;H&quot;yy" sourceLinked="1"/>
        <c:majorTickMark val="none"/>
        <c:minorTickMark val="none"/>
        <c:tickLblPos val="none"/>
        <c:crossAx val="109227072"/>
        <c:crosses val="autoZero"/>
        <c:auto val="1"/>
        <c:lblOffset val="100"/>
        <c:baseTimeUnit val="years"/>
      </c:dateAx>
      <c:valAx>
        <c:axId val="1092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F2-4A75-AC4E-2C21DB3A38CF}"/>
            </c:ext>
          </c:extLst>
        </c:ser>
        <c:dLbls>
          <c:showLegendKey val="0"/>
          <c:showVal val="0"/>
          <c:showCatName val="0"/>
          <c:showSerName val="0"/>
          <c:showPercent val="0"/>
          <c:showBubbleSize val="0"/>
        </c:dLbls>
        <c:gapWidth val="150"/>
        <c:axId val="109226528"/>
        <c:axId val="1092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F2-4A75-AC4E-2C21DB3A38CF}"/>
            </c:ext>
          </c:extLst>
        </c:ser>
        <c:dLbls>
          <c:showLegendKey val="0"/>
          <c:showVal val="0"/>
          <c:showCatName val="0"/>
          <c:showSerName val="0"/>
          <c:showPercent val="0"/>
          <c:showBubbleSize val="0"/>
        </c:dLbls>
        <c:marker val="1"/>
        <c:smooth val="0"/>
        <c:axId val="109226528"/>
        <c:axId val="109228704"/>
      </c:lineChart>
      <c:dateAx>
        <c:axId val="109226528"/>
        <c:scaling>
          <c:orientation val="minMax"/>
        </c:scaling>
        <c:delete val="1"/>
        <c:axPos val="b"/>
        <c:numFmt formatCode="&quot;H&quot;yy" sourceLinked="1"/>
        <c:majorTickMark val="none"/>
        <c:minorTickMark val="none"/>
        <c:tickLblPos val="none"/>
        <c:crossAx val="109228704"/>
        <c:crosses val="autoZero"/>
        <c:auto val="1"/>
        <c:lblOffset val="100"/>
        <c:baseTimeUnit val="years"/>
      </c:dateAx>
      <c:valAx>
        <c:axId val="1092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8-4408-845B-84F567872169}"/>
            </c:ext>
          </c:extLst>
        </c:ser>
        <c:dLbls>
          <c:showLegendKey val="0"/>
          <c:showVal val="0"/>
          <c:showCatName val="0"/>
          <c:showSerName val="0"/>
          <c:showPercent val="0"/>
          <c:showBubbleSize val="0"/>
        </c:dLbls>
        <c:gapWidth val="150"/>
        <c:axId val="109230336"/>
        <c:axId val="1092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8-4408-845B-84F567872169}"/>
            </c:ext>
          </c:extLst>
        </c:ser>
        <c:dLbls>
          <c:showLegendKey val="0"/>
          <c:showVal val="0"/>
          <c:showCatName val="0"/>
          <c:showSerName val="0"/>
          <c:showPercent val="0"/>
          <c:showBubbleSize val="0"/>
        </c:dLbls>
        <c:marker val="1"/>
        <c:smooth val="0"/>
        <c:axId val="109230336"/>
        <c:axId val="109230880"/>
      </c:lineChart>
      <c:dateAx>
        <c:axId val="109230336"/>
        <c:scaling>
          <c:orientation val="minMax"/>
        </c:scaling>
        <c:delete val="1"/>
        <c:axPos val="b"/>
        <c:numFmt formatCode="&quot;H&quot;yy" sourceLinked="1"/>
        <c:majorTickMark val="none"/>
        <c:minorTickMark val="none"/>
        <c:tickLblPos val="none"/>
        <c:crossAx val="109230880"/>
        <c:crosses val="autoZero"/>
        <c:auto val="1"/>
        <c:lblOffset val="100"/>
        <c:baseTimeUnit val="years"/>
      </c:dateAx>
      <c:valAx>
        <c:axId val="1092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DF-4841-B444-3CC747D18832}"/>
            </c:ext>
          </c:extLst>
        </c:ser>
        <c:dLbls>
          <c:showLegendKey val="0"/>
          <c:showVal val="0"/>
          <c:showCatName val="0"/>
          <c:showSerName val="0"/>
          <c:showPercent val="0"/>
          <c:showBubbleSize val="0"/>
        </c:dLbls>
        <c:gapWidth val="150"/>
        <c:axId val="33925392"/>
        <c:axId val="3391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DF-4841-B444-3CC747D18832}"/>
            </c:ext>
          </c:extLst>
        </c:ser>
        <c:dLbls>
          <c:showLegendKey val="0"/>
          <c:showVal val="0"/>
          <c:showCatName val="0"/>
          <c:showSerName val="0"/>
          <c:showPercent val="0"/>
          <c:showBubbleSize val="0"/>
        </c:dLbls>
        <c:marker val="1"/>
        <c:smooth val="0"/>
        <c:axId val="33925392"/>
        <c:axId val="33919952"/>
      </c:lineChart>
      <c:dateAx>
        <c:axId val="33925392"/>
        <c:scaling>
          <c:orientation val="minMax"/>
        </c:scaling>
        <c:delete val="1"/>
        <c:axPos val="b"/>
        <c:numFmt formatCode="&quot;H&quot;yy" sourceLinked="1"/>
        <c:majorTickMark val="none"/>
        <c:minorTickMark val="none"/>
        <c:tickLblPos val="none"/>
        <c:crossAx val="33919952"/>
        <c:crosses val="autoZero"/>
        <c:auto val="1"/>
        <c:lblOffset val="100"/>
        <c:baseTimeUnit val="years"/>
      </c:dateAx>
      <c:valAx>
        <c:axId val="3391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D5-44B3-8EFA-40A8ACFAA0D3}"/>
            </c:ext>
          </c:extLst>
        </c:ser>
        <c:dLbls>
          <c:showLegendKey val="0"/>
          <c:showVal val="0"/>
          <c:showCatName val="0"/>
          <c:showSerName val="0"/>
          <c:showPercent val="0"/>
          <c:showBubbleSize val="0"/>
        </c:dLbls>
        <c:gapWidth val="150"/>
        <c:axId val="33925936"/>
        <c:axId val="3392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D5-44B3-8EFA-40A8ACFAA0D3}"/>
            </c:ext>
          </c:extLst>
        </c:ser>
        <c:dLbls>
          <c:showLegendKey val="0"/>
          <c:showVal val="0"/>
          <c:showCatName val="0"/>
          <c:showSerName val="0"/>
          <c:showPercent val="0"/>
          <c:showBubbleSize val="0"/>
        </c:dLbls>
        <c:marker val="1"/>
        <c:smooth val="0"/>
        <c:axId val="33925936"/>
        <c:axId val="33920496"/>
      </c:lineChart>
      <c:dateAx>
        <c:axId val="33925936"/>
        <c:scaling>
          <c:orientation val="minMax"/>
        </c:scaling>
        <c:delete val="1"/>
        <c:axPos val="b"/>
        <c:numFmt formatCode="&quot;H&quot;yy" sourceLinked="1"/>
        <c:majorTickMark val="none"/>
        <c:minorTickMark val="none"/>
        <c:tickLblPos val="none"/>
        <c:crossAx val="33920496"/>
        <c:crosses val="autoZero"/>
        <c:auto val="1"/>
        <c:lblOffset val="100"/>
        <c:baseTimeUnit val="years"/>
      </c:dateAx>
      <c:valAx>
        <c:axId val="3392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57.45</c:v>
                </c:pt>
                <c:pt idx="1">
                  <c:v>79.48</c:v>
                </c:pt>
                <c:pt idx="2">
                  <c:v>35.840000000000003</c:v>
                </c:pt>
                <c:pt idx="3">
                  <c:v>32.020000000000003</c:v>
                </c:pt>
                <c:pt idx="4" formatCode="#,##0.00;&quot;△&quot;#,##0.00">
                  <c:v>0</c:v>
                </c:pt>
              </c:numCache>
            </c:numRef>
          </c:val>
          <c:extLst xmlns:c16r2="http://schemas.microsoft.com/office/drawing/2015/06/chart">
            <c:ext xmlns:c16="http://schemas.microsoft.com/office/drawing/2014/chart" uri="{C3380CC4-5D6E-409C-BE32-E72D297353CC}">
              <c16:uniqueId val="{00000000-CFCF-4198-B751-68878B5CAA1B}"/>
            </c:ext>
          </c:extLst>
        </c:ser>
        <c:dLbls>
          <c:showLegendKey val="0"/>
          <c:showVal val="0"/>
          <c:showCatName val="0"/>
          <c:showSerName val="0"/>
          <c:showPercent val="0"/>
          <c:showBubbleSize val="0"/>
        </c:dLbls>
        <c:gapWidth val="150"/>
        <c:axId val="33924304"/>
        <c:axId val="3392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CFCF-4198-B751-68878B5CAA1B}"/>
            </c:ext>
          </c:extLst>
        </c:ser>
        <c:dLbls>
          <c:showLegendKey val="0"/>
          <c:showVal val="0"/>
          <c:showCatName val="0"/>
          <c:showSerName val="0"/>
          <c:showPercent val="0"/>
          <c:showBubbleSize val="0"/>
        </c:dLbls>
        <c:marker val="1"/>
        <c:smooth val="0"/>
        <c:axId val="33924304"/>
        <c:axId val="33921584"/>
      </c:lineChart>
      <c:dateAx>
        <c:axId val="33924304"/>
        <c:scaling>
          <c:orientation val="minMax"/>
        </c:scaling>
        <c:delete val="1"/>
        <c:axPos val="b"/>
        <c:numFmt formatCode="&quot;H&quot;yy" sourceLinked="1"/>
        <c:majorTickMark val="none"/>
        <c:minorTickMark val="none"/>
        <c:tickLblPos val="none"/>
        <c:crossAx val="33921584"/>
        <c:crosses val="autoZero"/>
        <c:auto val="1"/>
        <c:lblOffset val="100"/>
        <c:baseTimeUnit val="years"/>
      </c:dateAx>
      <c:valAx>
        <c:axId val="3392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34.39</c:v>
                </c:pt>
                <c:pt idx="1">
                  <c:v>33.15</c:v>
                </c:pt>
                <c:pt idx="2">
                  <c:v>34.32</c:v>
                </c:pt>
                <c:pt idx="3">
                  <c:v>33.85</c:v>
                </c:pt>
                <c:pt idx="4">
                  <c:v>37.6</c:v>
                </c:pt>
              </c:numCache>
            </c:numRef>
          </c:val>
          <c:extLst xmlns:c16r2="http://schemas.microsoft.com/office/drawing/2015/06/chart">
            <c:ext xmlns:c16="http://schemas.microsoft.com/office/drawing/2014/chart" uri="{C3380CC4-5D6E-409C-BE32-E72D297353CC}">
              <c16:uniqueId val="{00000000-1674-40E7-8329-D87DF77D1AC6}"/>
            </c:ext>
          </c:extLst>
        </c:ser>
        <c:dLbls>
          <c:showLegendKey val="0"/>
          <c:showVal val="0"/>
          <c:showCatName val="0"/>
          <c:showSerName val="0"/>
          <c:showPercent val="0"/>
          <c:showBubbleSize val="0"/>
        </c:dLbls>
        <c:gapWidth val="150"/>
        <c:axId val="33923216"/>
        <c:axId val="3392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1674-40E7-8329-D87DF77D1AC6}"/>
            </c:ext>
          </c:extLst>
        </c:ser>
        <c:dLbls>
          <c:showLegendKey val="0"/>
          <c:showVal val="0"/>
          <c:showCatName val="0"/>
          <c:showSerName val="0"/>
          <c:showPercent val="0"/>
          <c:showBubbleSize val="0"/>
        </c:dLbls>
        <c:marker val="1"/>
        <c:smooth val="0"/>
        <c:axId val="33923216"/>
        <c:axId val="33922128"/>
      </c:lineChart>
      <c:dateAx>
        <c:axId val="33923216"/>
        <c:scaling>
          <c:orientation val="minMax"/>
        </c:scaling>
        <c:delete val="1"/>
        <c:axPos val="b"/>
        <c:numFmt formatCode="&quot;H&quot;yy" sourceLinked="1"/>
        <c:majorTickMark val="none"/>
        <c:minorTickMark val="none"/>
        <c:tickLblPos val="none"/>
        <c:crossAx val="33922128"/>
        <c:crosses val="autoZero"/>
        <c:auto val="1"/>
        <c:lblOffset val="100"/>
        <c:baseTimeUnit val="years"/>
      </c:dateAx>
      <c:valAx>
        <c:axId val="3392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332.77</c:v>
                </c:pt>
                <c:pt idx="1">
                  <c:v>347</c:v>
                </c:pt>
                <c:pt idx="2">
                  <c:v>367.05</c:v>
                </c:pt>
                <c:pt idx="3">
                  <c:v>377.84</c:v>
                </c:pt>
                <c:pt idx="4">
                  <c:v>398.22</c:v>
                </c:pt>
              </c:numCache>
            </c:numRef>
          </c:val>
          <c:extLst xmlns:c16r2="http://schemas.microsoft.com/office/drawing/2015/06/chart">
            <c:ext xmlns:c16="http://schemas.microsoft.com/office/drawing/2014/chart" uri="{C3380CC4-5D6E-409C-BE32-E72D297353CC}">
              <c16:uniqueId val="{00000000-AEA1-4BDC-9F9B-B6A7953895E3}"/>
            </c:ext>
          </c:extLst>
        </c:ser>
        <c:dLbls>
          <c:showLegendKey val="0"/>
          <c:showVal val="0"/>
          <c:showCatName val="0"/>
          <c:showSerName val="0"/>
          <c:showPercent val="0"/>
          <c:showBubbleSize val="0"/>
        </c:dLbls>
        <c:gapWidth val="150"/>
        <c:axId val="33922672"/>
        <c:axId val="3392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AEA1-4BDC-9F9B-B6A7953895E3}"/>
            </c:ext>
          </c:extLst>
        </c:ser>
        <c:dLbls>
          <c:showLegendKey val="0"/>
          <c:showVal val="0"/>
          <c:showCatName val="0"/>
          <c:showSerName val="0"/>
          <c:showPercent val="0"/>
          <c:showBubbleSize val="0"/>
        </c:dLbls>
        <c:marker val="1"/>
        <c:smooth val="0"/>
        <c:axId val="33922672"/>
        <c:axId val="33924848"/>
      </c:lineChart>
      <c:dateAx>
        <c:axId val="33922672"/>
        <c:scaling>
          <c:orientation val="minMax"/>
        </c:scaling>
        <c:delete val="1"/>
        <c:axPos val="b"/>
        <c:numFmt formatCode="&quot;H&quot;yy" sourceLinked="1"/>
        <c:majorTickMark val="none"/>
        <c:minorTickMark val="none"/>
        <c:tickLblPos val="none"/>
        <c:crossAx val="33924848"/>
        <c:crosses val="autoZero"/>
        <c:auto val="1"/>
        <c:lblOffset val="100"/>
        <c:baseTimeUnit val="years"/>
      </c:dateAx>
      <c:valAx>
        <c:axId val="3392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5" sqref="P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田村市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35653</v>
      </c>
      <c r="AM8" s="51"/>
      <c r="AN8" s="51"/>
      <c r="AO8" s="51"/>
      <c r="AP8" s="51"/>
      <c r="AQ8" s="51"/>
      <c r="AR8" s="51"/>
      <c r="AS8" s="51"/>
      <c r="AT8" s="46">
        <f>データ!T6</f>
        <v>458.33</v>
      </c>
      <c r="AU8" s="46"/>
      <c r="AV8" s="46"/>
      <c r="AW8" s="46"/>
      <c r="AX8" s="46"/>
      <c r="AY8" s="46"/>
      <c r="AZ8" s="46"/>
      <c r="BA8" s="46"/>
      <c r="BB8" s="46">
        <f>データ!U6</f>
        <v>77.790000000000006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0.75</v>
      </c>
      <c r="Q10" s="46"/>
      <c r="R10" s="46"/>
      <c r="S10" s="46"/>
      <c r="T10" s="46"/>
      <c r="U10" s="46"/>
      <c r="V10" s="46"/>
      <c r="W10" s="46">
        <f>データ!Q6</f>
        <v>100</v>
      </c>
      <c r="X10" s="46"/>
      <c r="Y10" s="46"/>
      <c r="Z10" s="46"/>
      <c r="AA10" s="46"/>
      <c r="AB10" s="46"/>
      <c r="AC10" s="46"/>
      <c r="AD10" s="51">
        <f>データ!R6</f>
        <v>3405</v>
      </c>
      <c r="AE10" s="51"/>
      <c r="AF10" s="51"/>
      <c r="AG10" s="51"/>
      <c r="AH10" s="51"/>
      <c r="AI10" s="51"/>
      <c r="AJ10" s="51"/>
      <c r="AK10" s="2"/>
      <c r="AL10" s="51">
        <f>データ!V6</f>
        <v>267</v>
      </c>
      <c r="AM10" s="51"/>
      <c r="AN10" s="51"/>
      <c r="AO10" s="51"/>
      <c r="AP10" s="51"/>
      <c r="AQ10" s="51"/>
      <c r="AR10" s="51"/>
      <c r="AS10" s="51"/>
      <c r="AT10" s="46">
        <f>データ!W6</f>
        <v>0.38</v>
      </c>
      <c r="AU10" s="46"/>
      <c r="AV10" s="46"/>
      <c r="AW10" s="46"/>
      <c r="AX10" s="46"/>
      <c r="AY10" s="46"/>
      <c r="AZ10" s="46"/>
      <c r="BA10" s="46"/>
      <c r="BB10" s="46">
        <f>データ!X6</f>
        <v>702.63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e2NSVnO1dUbOPmzV7gQKiZkb/dJ8+y/aSlnsXvpiCetLV6V9uR3N1d+BtBdL1FKgRsMoOeR55FROC/zD8VKuvw==" saltValue="79ALg0WP4Ii00nhEByTa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72117</v>
      </c>
      <c r="D6" s="33">
        <f t="shared" si="3"/>
        <v>47</v>
      </c>
      <c r="E6" s="33">
        <f t="shared" si="3"/>
        <v>17</v>
      </c>
      <c r="F6" s="33">
        <f t="shared" si="3"/>
        <v>5</v>
      </c>
      <c r="G6" s="33">
        <f t="shared" si="3"/>
        <v>0</v>
      </c>
      <c r="H6" s="33" t="str">
        <f t="shared" si="3"/>
        <v>福島県　田村市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0.75</v>
      </c>
      <c r="Q6" s="34">
        <f t="shared" si="3"/>
        <v>100</v>
      </c>
      <c r="R6" s="34">
        <f t="shared" si="3"/>
        <v>3405</v>
      </c>
      <c r="S6" s="34">
        <f t="shared" si="3"/>
        <v>35653</v>
      </c>
      <c r="T6" s="34">
        <f t="shared" si="3"/>
        <v>458.33</v>
      </c>
      <c r="U6" s="34">
        <f t="shared" si="3"/>
        <v>77.790000000000006</v>
      </c>
      <c r="V6" s="34">
        <f t="shared" si="3"/>
        <v>267</v>
      </c>
      <c r="W6" s="34">
        <f t="shared" si="3"/>
        <v>0.38</v>
      </c>
      <c r="X6" s="34">
        <f t="shared" si="3"/>
        <v>702.63</v>
      </c>
      <c r="Y6" s="35">
        <f>IF(Y7="",NA(),Y7)</f>
        <v>69.540000000000006</v>
      </c>
      <c r="Z6" s="35">
        <f t="shared" ref="Z6:AH6" si="4">IF(Z7="",NA(),Z7)</f>
        <v>67.97</v>
      </c>
      <c r="AA6" s="35">
        <f t="shared" si="4"/>
        <v>69.44</v>
      </c>
      <c r="AB6" s="35">
        <f t="shared" si="4"/>
        <v>69.55</v>
      </c>
      <c r="AC6" s="35">
        <f t="shared" si="4"/>
        <v>73.67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57.45</v>
      </c>
      <c r="BG6" s="35">
        <f t="shared" ref="BG6:BO6" si="7">IF(BG7="",NA(),BG7)</f>
        <v>79.48</v>
      </c>
      <c r="BH6" s="35">
        <f t="shared" si="7"/>
        <v>35.840000000000003</v>
      </c>
      <c r="BI6" s="35">
        <f t="shared" si="7"/>
        <v>32.020000000000003</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34.39</v>
      </c>
      <c r="BR6" s="35">
        <f t="shared" ref="BR6:BZ6" si="8">IF(BR7="",NA(),BR7)</f>
        <v>33.15</v>
      </c>
      <c r="BS6" s="35">
        <f t="shared" si="8"/>
        <v>34.32</v>
      </c>
      <c r="BT6" s="35">
        <f t="shared" si="8"/>
        <v>33.85</v>
      </c>
      <c r="BU6" s="35">
        <f t="shared" si="8"/>
        <v>37.6</v>
      </c>
      <c r="BV6" s="35">
        <f t="shared" si="8"/>
        <v>55.32</v>
      </c>
      <c r="BW6" s="35">
        <f t="shared" si="8"/>
        <v>59.8</v>
      </c>
      <c r="BX6" s="35">
        <f t="shared" si="8"/>
        <v>57.77</v>
      </c>
      <c r="BY6" s="35">
        <f t="shared" si="8"/>
        <v>57.31</v>
      </c>
      <c r="BZ6" s="35">
        <f t="shared" si="8"/>
        <v>57.08</v>
      </c>
      <c r="CA6" s="34" t="str">
        <f>IF(CA7="","",IF(CA7="-","【-】","【"&amp;SUBSTITUTE(TEXT(CA7,"#,##0.00"),"-","△")&amp;"】"))</f>
        <v>【60.94】</v>
      </c>
      <c r="CB6" s="35">
        <f>IF(CB7="",NA(),CB7)</f>
        <v>332.77</v>
      </c>
      <c r="CC6" s="35">
        <f t="shared" ref="CC6:CK6" si="9">IF(CC7="",NA(),CC7)</f>
        <v>347</v>
      </c>
      <c r="CD6" s="35">
        <f t="shared" si="9"/>
        <v>367.05</v>
      </c>
      <c r="CE6" s="35">
        <f t="shared" si="9"/>
        <v>377.84</v>
      </c>
      <c r="CF6" s="35">
        <f t="shared" si="9"/>
        <v>398.22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56.74</v>
      </c>
      <c r="CN6" s="35">
        <f t="shared" ref="CN6:CV6" si="10">IF(CN7="",NA(),CN7)</f>
        <v>56.74</v>
      </c>
      <c r="CO6" s="35">
        <f t="shared" si="10"/>
        <v>53.93</v>
      </c>
      <c r="CP6" s="35">
        <f t="shared" si="10"/>
        <v>50.56</v>
      </c>
      <c r="CQ6" s="35">
        <f t="shared" si="10"/>
        <v>41.01</v>
      </c>
      <c r="CR6" s="35">
        <f t="shared" si="10"/>
        <v>60.65</v>
      </c>
      <c r="CS6" s="35">
        <f t="shared" si="10"/>
        <v>51.75</v>
      </c>
      <c r="CT6" s="35">
        <f t="shared" si="10"/>
        <v>50.68</v>
      </c>
      <c r="CU6" s="35">
        <f t="shared" si="10"/>
        <v>50.14</v>
      </c>
      <c r="CV6" s="35">
        <f t="shared" si="10"/>
        <v>54.83</v>
      </c>
      <c r="CW6" s="34" t="str">
        <f>IF(CW7="","",IF(CW7="-","【-】","【"&amp;SUBSTITUTE(TEXT(CW7,"#,##0.00"),"-","△")&amp;"】"))</f>
        <v>【54.84】</v>
      </c>
      <c r="CX6" s="35">
        <f>IF(CX7="",NA(),CX7)</f>
        <v>85.57</v>
      </c>
      <c r="CY6" s="35">
        <f t="shared" ref="CY6:DG6" si="11">IF(CY7="",NA(),CY7)</f>
        <v>87.71</v>
      </c>
      <c r="CZ6" s="35">
        <f t="shared" si="11"/>
        <v>88.73</v>
      </c>
      <c r="DA6" s="35">
        <f t="shared" si="11"/>
        <v>91.67</v>
      </c>
      <c r="DB6" s="35">
        <f t="shared" si="11"/>
        <v>91.76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72117</v>
      </c>
      <c r="D7" s="37">
        <v>47</v>
      </c>
      <c r="E7" s="37">
        <v>17</v>
      </c>
      <c r="F7" s="37">
        <v>5</v>
      </c>
      <c r="G7" s="37">
        <v>0</v>
      </c>
      <c r="H7" s="37" t="s">
        <v>97</v>
      </c>
      <c r="I7" s="37" t="s">
        <v>98</v>
      </c>
      <c r="J7" s="37" t="s">
        <v>99</v>
      </c>
      <c r="K7" s="37" t="s">
        <v>100</v>
      </c>
      <c r="L7" s="37" t="s">
        <v>101</v>
      </c>
      <c r="M7" s="37" t="s">
        <v>102</v>
      </c>
      <c r="N7" s="38" t="s">
        <v>103</v>
      </c>
      <c r="O7" s="38" t="s">
        <v>104</v>
      </c>
      <c r="P7" s="38">
        <v>0.75</v>
      </c>
      <c r="Q7" s="38">
        <v>100</v>
      </c>
      <c r="R7" s="38">
        <v>3405</v>
      </c>
      <c r="S7" s="38">
        <v>35653</v>
      </c>
      <c r="T7" s="38">
        <v>458.33</v>
      </c>
      <c r="U7" s="38">
        <v>77.790000000000006</v>
      </c>
      <c r="V7" s="38">
        <v>267</v>
      </c>
      <c r="W7" s="38">
        <v>0.38</v>
      </c>
      <c r="X7" s="38">
        <v>702.63</v>
      </c>
      <c r="Y7" s="38">
        <v>69.540000000000006</v>
      </c>
      <c r="Z7" s="38">
        <v>67.97</v>
      </c>
      <c r="AA7" s="38">
        <v>69.44</v>
      </c>
      <c r="AB7" s="38">
        <v>69.55</v>
      </c>
      <c r="AC7" s="38">
        <v>73.67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57.45</v>
      </c>
      <c r="BG7" s="38">
        <v>79.48</v>
      </c>
      <c r="BH7" s="38">
        <v>35.840000000000003</v>
      </c>
      <c r="BI7" s="38">
        <v>32.020000000000003</v>
      </c>
      <c r="BJ7" s="38">
        <v>0</v>
      </c>
      <c r="BK7" s="38">
        <v>974.93</v>
      </c>
      <c r="BL7" s="38">
        <v>855.8</v>
      </c>
      <c r="BM7" s="38">
        <v>789.46</v>
      </c>
      <c r="BN7" s="38">
        <v>826.83</v>
      </c>
      <c r="BO7" s="38">
        <v>867.83</v>
      </c>
      <c r="BP7" s="38">
        <v>832.52</v>
      </c>
      <c r="BQ7" s="38">
        <v>34.39</v>
      </c>
      <c r="BR7" s="38">
        <v>33.15</v>
      </c>
      <c r="BS7" s="38">
        <v>34.32</v>
      </c>
      <c r="BT7" s="38">
        <v>33.85</v>
      </c>
      <c r="BU7" s="38">
        <v>37.6</v>
      </c>
      <c r="BV7" s="38">
        <v>55.32</v>
      </c>
      <c r="BW7" s="38">
        <v>59.8</v>
      </c>
      <c r="BX7" s="38">
        <v>57.77</v>
      </c>
      <c r="BY7" s="38">
        <v>57.31</v>
      </c>
      <c r="BZ7" s="38">
        <v>57.08</v>
      </c>
      <c r="CA7" s="38">
        <v>60.94</v>
      </c>
      <c r="CB7" s="38">
        <v>332.77</v>
      </c>
      <c r="CC7" s="38">
        <v>347</v>
      </c>
      <c r="CD7" s="38">
        <v>367.05</v>
      </c>
      <c r="CE7" s="38">
        <v>377.84</v>
      </c>
      <c r="CF7" s="38">
        <v>398.22</v>
      </c>
      <c r="CG7" s="38">
        <v>283.17</v>
      </c>
      <c r="CH7" s="38">
        <v>263.76</v>
      </c>
      <c r="CI7" s="38">
        <v>274.35000000000002</v>
      </c>
      <c r="CJ7" s="38">
        <v>273.52</v>
      </c>
      <c r="CK7" s="38">
        <v>274.99</v>
      </c>
      <c r="CL7" s="38">
        <v>253.04</v>
      </c>
      <c r="CM7" s="38">
        <v>56.74</v>
      </c>
      <c r="CN7" s="38">
        <v>56.74</v>
      </c>
      <c r="CO7" s="38">
        <v>53.93</v>
      </c>
      <c r="CP7" s="38">
        <v>50.56</v>
      </c>
      <c r="CQ7" s="38">
        <v>41.01</v>
      </c>
      <c r="CR7" s="38">
        <v>60.65</v>
      </c>
      <c r="CS7" s="38">
        <v>51.75</v>
      </c>
      <c r="CT7" s="38">
        <v>50.68</v>
      </c>
      <c r="CU7" s="38">
        <v>50.14</v>
      </c>
      <c r="CV7" s="38">
        <v>54.83</v>
      </c>
      <c r="CW7" s="38">
        <v>54.84</v>
      </c>
      <c r="CX7" s="38">
        <v>85.57</v>
      </c>
      <c r="CY7" s="38">
        <v>87.71</v>
      </c>
      <c r="CZ7" s="38">
        <v>88.73</v>
      </c>
      <c r="DA7" s="38">
        <v>91.67</v>
      </c>
      <c r="DB7" s="38">
        <v>91.76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石井直樹</cp:lastModifiedBy>
  <dcterms:created xsi:type="dcterms:W3CDTF">2021-12-03T07:55:23Z</dcterms:created>
  <dcterms:modified xsi:type="dcterms:W3CDTF">2022-01-28T02:50:21Z</dcterms:modified>
  <cp:category/>
</cp:coreProperties>
</file>