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030200 財政課\01共有フォルダ（令和3年度）\08決算\13地方公営企業／各種調査\(04.01.13)【照会】公営企業に係る経営比較分析表（令和２年度決算）の分析等について\県提出(R2決算分析)\"/>
    </mc:Choice>
  </mc:AlternateContent>
  <workbookProtection workbookAlgorithmName="SHA-512" workbookHashValue="U9FGePeJNsndW0ax536voc1VbTyi2CaTXmRtU9+npwrsULLZUcn9xtwhBkpAoRZWAXmgYYE11C79cBwUVsYFSQ==" workbookSaltValue="w5epSdzrBs5hXtvdVmuNRQ==" workbookSpinCount="100000" lockStructure="1"/>
  <bookViews>
    <workbookView xWindow="0" yWindow="0" windowWidth="20490" windowHeight="7470"/>
  </bookViews>
  <sheets>
    <sheet name="法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<sst xmlns="http://schemas.openxmlformats.org/spreadsheetml/2006/main" count="299" uniqueCount="118">
  <si>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</si>
  <si>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</si>
  <si>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</si>
  <si>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</si>
  <si>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</si>
  <si>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</si>
  <si>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</si>
  <si>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</si>
  <si>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</si>
  <si>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</si>
  <si>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</si>
  <si>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</si>
  <si>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</si>
  <si>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</si>
  <si>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</si>
  <si>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</si>
  <si>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</si>
  <si>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</si>
  <si>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</si>
  <si>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</si>
  <si>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</si>
  <si>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</si>
  <si>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</si>
  <si>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</si>
  <si>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</si>
  <si>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</si>
  <si>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</si>
  <si>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</si>
  <si>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</si>
  <si>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</si>
  <si>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</si>
  <si>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</si>
  <si>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</si>
  <si>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</si>
  <si>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</si>
  <si>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</si>
  <si>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</si>
  <si>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</si>
  <si>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</si>
  <si>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</si>
  <si>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</si>
  <si>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</si>
  <si>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</si>
  <si>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</si>
  <si>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</si>
  <si>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</si>
  <si>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</si>
  <si>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</si>
  <si>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</si>
  <si>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</si>
  <si>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</si>
  <si>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</si>
  <si>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</si>
  <si>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</si>
  <si>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</si>
  <si>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</si>
  <si>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</si>
  <si>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</si>
  <si>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</si>
  <si>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</si>
  <si>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</si>
  <si>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</si>
  <si>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</si>
  <si>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</si>
  <si>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</si>
  <si>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</si>
  <si>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</si>
  <si>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</si>
  <si>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</si>
  <si>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</si>
  <si>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</si>
  <si>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</si>
  <si>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</si>
  <si>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</si>
  <si>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</si>
  <si>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</si>
  <si>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</si>
  <si>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</si>
  <si>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</si>
  <si>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</si>
  <si>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</si>
  <si>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</si>
  <si>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</si>
  <si>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</si>
  <si>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</si>
  <si>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</si>
  <si>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</si>
  <si>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</si>
  <si>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</si>
  <si>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</si>
  <si>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</si>
  <si>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</si>
  <si>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</si>
  <si>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</si>
  <si>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</si>
  <si>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</si>
  <si>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田村市</t>
  </si>
  <si>
    <t>法適用</t>
  </si>
  <si>
    <t>下水道事業</t>
  </si>
  <si>
    <t>公共下水道</t>
  </si>
  <si>
    <t>Cd2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</si>
  <si>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</si>
  <si>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</si>
  <si>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</si>
  <si>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</si>
  <si>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</si>
  <si>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</si>
  <si>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</si>
  <si>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</si>
  <si>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</si>
  <si>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</si>
  <si>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</si>
  <si>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</si>
  <si>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</si>
  <si>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</si>
  <si>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xml:space="preserve"> 
 管路施設は、供用開始から16年であるため老朽化対策等は行っていない。Ｈ28に策定したストックマネジメント計画に基づき、重要度の高い施設から順次点検・調査を実施し、改築・更新等計画的に行っていく予定。</t>
    <phoneticPr fontId="4"/>
  </si>
  <si>
    <t xml:space="preserve">
　当市の下水道処理人口普及率は令和２年度末で71.28％に留まっていることから、一層の未普及対策の推進が必要である。
　一方で、長期的な人口減少により将来的な下水道使用料の大幅な増収は見込めないため、今後も厳しい経営環境が続くことが見込まれる。さらに企業債償還期間も長期にわたることが予想され、計画的な経営基盤の強化と財政マネジメントの向上が求められる。
　このため、経営戦略やストックマネジメント計画に基づく経営の効率化と健全化を図る必要がある。</t>
    <phoneticPr fontId="4"/>
  </si>
  <si>
    <t>　令和２年度決算の経常収支比率は100％未満であり、類似団体や全国平均よりも低い状況である。
　経費回収率も100％を下回り、類似団体平均よりは高いが、全国平均よりは低い状況である。
　汚水処理原価は類似団体と同程度の金額となっているが全国平均と比較すると大きな開きがある。
　以上三点の結果から分析すると、汚水処理費の上昇により経営が下向きに進行したと思われる。削減努力は続けなければならないが、現状からの大幅な削減は困難と考えられる。しかし将来にわたり経営の健全性・効率性を維持するためには、費用に見合う適正な収入を確保する必要があり、下水道使用料の見直しを検討したが、既に全国的にも高水準であることから見直しができない状態となっている。
　流動比率については、流動負債の約８割が建設改良費等の財源に充てるための企業債となっており、多少はこれらの財源で整備された施設の使用料収入等が返済の原資になりうるが、支払能力としては低い。現状では専ら一般会計からの繰入金等に依存している状況である。
企業債残高対事業規模比率は類似団体、全国平均と比較し高い数値を示しているが、今後大規模な下水道区域拡張事業を行う見通しは無いため減少していく見込みである。
　水洗化率については、上昇傾向にあるが、類似団体及び全国平均と比較し低い数値となっているため、向上に努めるとともに今後の投資の在り方について見直し、計画的事業進行を図る。</t>
    <rPh sb="20" eb="22">
      <t>ミマン</t>
    </rPh>
    <rPh sb="48" eb="50">
      <t>ケイヒ</t>
    </rPh>
    <rPh sb="50" eb="52">
      <t>カイシュウ</t>
    </rPh>
    <rPh sb="52" eb="53">
      <t>リツ</t>
    </rPh>
    <rPh sb="59" eb="61">
      <t>シタマワ</t>
    </rPh>
    <rPh sb="63" eb="65">
      <t>ルイジ</t>
    </rPh>
    <rPh sb="65" eb="67">
      <t>ダンタイ</t>
    </rPh>
    <rPh sb="67" eb="69">
      <t>ヘイキン</t>
    </rPh>
    <rPh sb="72" eb="73">
      <t>タカ</t>
    </rPh>
    <rPh sb="76" eb="78">
      <t>ゼンコク</t>
    </rPh>
    <rPh sb="78" eb="80">
      <t>ヘイキン</t>
    </rPh>
    <rPh sb="83" eb="84">
      <t>ヒク</t>
    </rPh>
    <rPh sb="85" eb="87">
      <t>ジョウキョウ</t>
    </rPh>
    <rPh sb="105" eb="108">
      <t>ドウテイド</t>
    </rPh>
    <rPh sb="139" eb="141">
      <t>イジョウ</t>
    </rPh>
    <rPh sb="141" eb="143">
      <t>サンテン</t>
    </rPh>
    <rPh sb="144" eb="146">
      <t>ケッカ</t>
    </rPh>
    <rPh sb="148" eb="150">
      <t>ブンセキ</t>
    </rPh>
    <rPh sb="158" eb="159">
      <t>ヒ</t>
    </rPh>
    <rPh sb="160" eb="162">
      <t>ジョウショウ</t>
    </rPh>
    <rPh sb="165" eb="167">
      <t>ケイエイ</t>
    </rPh>
    <rPh sb="168" eb="170">
      <t>シタム</t>
    </rPh>
    <rPh sb="172" eb="174">
      <t>シンコウ</t>
    </rPh>
    <rPh sb="177" eb="178">
      <t>オモ</t>
    </rPh>
    <rPh sb="324" eb="326">
      <t>リュウドウ</t>
    </rPh>
    <rPh sb="326" eb="328">
      <t>ヒリツ</t>
    </rPh>
    <rPh sb="334" eb="336">
      <t>リュウドウ</t>
    </rPh>
    <rPh sb="336" eb="338">
      <t>フサイ</t>
    </rPh>
    <rPh sb="339" eb="340">
      <t>ヤク</t>
    </rPh>
    <rPh sb="341" eb="342">
      <t>ワリ</t>
    </rPh>
    <rPh sb="343" eb="345">
      <t>ケンセツ</t>
    </rPh>
    <rPh sb="345" eb="347">
      <t>カイリョウ</t>
    </rPh>
    <rPh sb="347" eb="348">
      <t>ヒ</t>
    </rPh>
    <rPh sb="348" eb="349">
      <t>トウ</t>
    </rPh>
    <rPh sb="350" eb="352">
      <t>ザイゲン</t>
    </rPh>
    <rPh sb="353" eb="354">
      <t>ア</t>
    </rPh>
    <rPh sb="359" eb="361">
      <t>キギョウ</t>
    </rPh>
    <rPh sb="361" eb="362">
      <t>サイ</t>
    </rPh>
    <rPh sb="369" eb="371">
      <t>タショウ</t>
    </rPh>
    <rPh sb="376" eb="378">
      <t>ザイゲン</t>
    </rPh>
    <rPh sb="379" eb="381">
      <t>セイビ</t>
    </rPh>
    <rPh sb="384" eb="386">
      <t>シセツ</t>
    </rPh>
    <rPh sb="387" eb="390">
      <t>シヨウリョウ</t>
    </rPh>
    <rPh sb="390" eb="392">
      <t>シュウニュウ</t>
    </rPh>
    <rPh sb="392" eb="393">
      <t>トウ</t>
    </rPh>
    <rPh sb="394" eb="396">
      <t>ヘンサイ</t>
    </rPh>
    <rPh sb="397" eb="399">
      <t>ゲンシ</t>
    </rPh>
    <rPh sb="406" eb="408">
      <t>シハライ</t>
    </rPh>
    <rPh sb="408" eb="410">
      <t>ノウリョク</t>
    </rPh>
    <rPh sb="414" eb="415">
      <t>ヒク</t>
    </rPh>
    <rPh sb="417" eb="419">
      <t>ゲンジョウ</t>
    </rPh>
    <rPh sb="421" eb="422">
      <t>モッパ</t>
    </rPh>
    <rPh sb="423" eb="425">
      <t>イッパン</t>
    </rPh>
    <rPh sb="425" eb="427">
      <t>カイケイ</t>
    </rPh>
    <rPh sb="430" eb="432">
      <t>クリイレ</t>
    </rPh>
    <rPh sb="432" eb="433">
      <t>キン</t>
    </rPh>
    <rPh sb="433" eb="434">
      <t>トウ</t>
    </rPh>
    <rPh sb="435" eb="437">
      <t>イゾン</t>
    </rPh>
    <rPh sb="441" eb="443">
      <t>ジョウキョウ</t>
    </rPh>
    <rPh sb="540" eb="542">
      <t>ジョウショウ</t>
    </rPh>
    <rPh sb="542" eb="544">
      <t>ケイコウ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</si>
</sst>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EDDA-43AF-86CF-357191B22A0B}"/>
            </c:ext>
          </c:extLst>
        </c:ser>
        <c:dLbls>
          <c:showLegendKey val="0"/>
          <c:showVal val="0"/>
          <c:showCatName val="0"/>
          <c:showSerName val="0"/>
          <c:showPercent val="0"/>
          <c:showBubbleSize val="0"/>
        </c:dLbls>
        <c:gapWidth val="150"/>
        <c:axId val="-221279936"/>
        <c:axId val="-221286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0.1</c:v>
                </c:pt>
                <c:pt idx="4">
                  <c:v>0.32</c:v>
                </c:pt>
              </c:numCache>
            </c:numRef>
          </c:val>
          <c:smooth val="0"/>
          <c:extLst xmlns:c16r2="http://schemas.microsoft.com/office/drawing/2015/06/chart">
            <c:ext xmlns:c16="http://schemas.microsoft.com/office/drawing/2014/chart" uri="{C3380CC4-5D6E-409C-BE32-E72D297353CC}">
              <c16:uniqueId val="{00000001-EDDA-43AF-86CF-357191B22A0B}"/>
            </c:ext>
          </c:extLst>
        </c:ser>
        <c:dLbls>
          <c:showLegendKey val="0"/>
          <c:showVal val="0"/>
          <c:showCatName val="0"/>
          <c:showSerName val="0"/>
          <c:showPercent val="0"/>
          <c:showBubbleSize val="0"/>
        </c:dLbls>
        <c:marker val="1"/>
        <c:smooth val="0"/>
        <c:axId val="-221279936"/>
        <c:axId val="-221286464"/>
      </c:lineChart>
      <c:dateAx>
        <c:axId val="-221279936"/>
        <c:scaling>
          <c:orientation val="minMax"/>
        </c:scaling>
        <c:delete val="1"/>
        <c:axPos val="b"/>
        <c:numFmt formatCode="&quot;H&quot;yy" sourceLinked="1"/>
        <c:majorTickMark val="none"/>
        <c:minorTickMark val="none"/>
        <c:tickLblPos val="none"/>
        <c:crossAx val="-221286464"/>
        <c:crosses val="autoZero"/>
        <c:auto val="1"/>
        <c:lblOffset val="100"/>
        <c:baseTimeUnit val="years"/>
      </c:dateAx>
      <c:valAx>
        <c:axId val="-221286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127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429-4ED2-A577-4D9D6D0EE640}"/>
            </c:ext>
          </c:extLst>
        </c:ser>
        <c:dLbls>
          <c:showLegendKey val="0"/>
          <c:showVal val="0"/>
          <c:showCatName val="0"/>
          <c:showSerName val="0"/>
          <c:showPercent val="0"/>
          <c:showBubbleSize val="0"/>
        </c:dLbls>
        <c:gapWidth val="150"/>
        <c:axId val="-562105584"/>
        <c:axId val="-562101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49.27</c:v>
                </c:pt>
                <c:pt idx="4">
                  <c:v>49.47</c:v>
                </c:pt>
              </c:numCache>
            </c:numRef>
          </c:val>
          <c:smooth val="0"/>
          <c:extLst xmlns:c16r2="http://schemas.microsoft.com/office/drawing/2015/06/chart">
            <c:ext xmlns:c16="http://schemas.microsoft.com/office/drawing/2014/chart" uri="{C3380CC4-5D6E-409C-BE32-E72D297353CC}">
              <c16:uniqueId val="{00000001-9429-4ED2-A577-4D9D6D0EE640}"/>
            </c:ext>
          </c:extLst>
        </c:ser>
        <c:dLbls>
          <c:showLegendKey val="0"/>
          <c:showVal val="0"/>
          <c:showCatName val="0"/>
          <c:showSerName val="0"/>
          <c:showPercent val="0"/>
          <c:showBubbleSize val="0"/>
        </c:dLbls>
        <c:marker val="1"/>
        <c:smooth val="0"/>
        <c:axId val="-562105584"/>
        <c:axId val="-562101776"/>
      </c:lineChart>
      <c:dateAx>
        <c:axId val="-562105584"/>
        <c:scaling>
          <c:orientation val="minMax"/>
        </c:scaling>
        <c:delete val="1"/>
        <c:axPos val="b"/>
        <c:numFmt formatCode="&quot;H&quot;yy" sourceLinked="1"/>
        <c:majorTickMark val="none"/>
        <c:minorTickMark val="none"/>
        <c:tickLblPos val="none"/>
        <c:crossAx val="-562101776"/>
        <c:crosses val="autoZero"/>
        <c:auto val="1"/>
        <c:lblOffset val="100"/>
        <c:baseTimeUnit val="years"/>
      </c:dateAx>
      <c:valAx>
        <c:axId val="-562101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2105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68.84</c:v>
                </c:pt>
                <c:pt idx="4">
                  <c:v>71.28</c:v>
                </c:pt>
              </c:numCache>
            </c:numRef>
          </c:val>
          <c:extLst xmlns:c16r2="http://schemas.microsoft.com/office/drawing/2015/06/chart">
            <c:ext xmlns:c16="http://schemas.microsoft.com/office/drawing/2014/chart" uri="{C3380CC4-5D6E-409C-BE32-E72D297353CC}">
              <c16:uniqueId val="{00000000-44EE-4706-AD29-0D48905304EF}"/>
            </c:ext>
          </c:extLst>
        </c:ser>
        <c:dLbls>
          <c:showLegendKey val="0"/>
          <c:showVal val="0"/>
          <c:showCatName val="0"/>
          <c:showSerName val="0"/>
          <c:showPercent val="0"/>
          <c:showBubbleSize val="0"/>
        </c:dLbls>
        <c:gapWidth val="150"/>
        <c:axId val="-562101232"/>
        <c:axId val="-562100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83.16</c:v>
                </c:pt>
                <c:pt idx="4">
                  <c:v>82.06</c:v>
                </c:pt>
              </c:numCache>
            </c:numRef>
          </c:val>
          <c:smooth val="0"/>
          <c:extLst xmlns:c16r2="http://schemas.microsoft.com/office/drawing/2015/06/chart">
            <c:ext xmlns:c16="http://schemas.microsoft.com/office/drawing/2014/chart" uri="{C3380CC4-5D6E-409C-BE32-E72D297353CC}">
              <c16:uniqueId val="{00000001-44EE-4706-AD29-0D48905304EF}"/>
            </c:ext>
          </c:extLst>
        </c:ser>
        <c:dLbls>
          <c:showLegendKey val="0"/>
          <c:showVal val="0"/>
          <c:showCatName val="0"/>
          <c:showSerName val="0"/>
          <c:showPercent val="0"/>
          <c:showBubbleSize val="0"/>
        </c:dLbls>
        <c:marker val="1"/>
        <c:smooth val="0"/>
        <c:axId val="-562101232"/>
        <c:axId val="-562100688"/>
      </c:lineChart>
      <c:dateAx>
        <c:axId val="-562101232"/>
        <c:scaling>
          <c:orientation val="minMax"/>
        </c:scaling>
        <c:delete val="1"/>
        <c:axPos val="b"/>
        <c:numFmt formatCode="&quot;H&quot;yy" sourceLinked="1"/>
        <c:majorTickMark val="none"/>
        <c:minorTickMark val="none"/>
        <c:tickLblPos val="none"/>
        <c:crossAx val="-562100688"/>
        <c:crosses val="autoZero"/>
        <c:auto val="1"/>
        <c:lblOffset val="100"/>
        <c:baseTimeUnit val="years"/>
      </c:dateAx>
      <c:valAx>
        <c:axId val="-562100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2101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101.16</c:v>
                </c:pt>
                <c:pt idx="4">
                  <c:v>98.18</c:v>
                </c:pt>
              </c:numCache>
            </c:numRef>
          </c:val>
          <c:extLst xmlns:c16r2="http://schemas.microsoft.com/office/drawing/2015/06/chart">
            <c:ext xmlns:c16="http://schemas.microsoft.com/office/drawing/2014/chart" uri="{C3380CC4-5D6E-409C-BE32-E72D297353CC}">
              <c16:uniqueId val="{00000000-21F7-4F2A-BEF1-38D5DD79D59A}"/>
            </c:ext>
          </c:extLst>
        </c:ser>
        <c:dLbls>
          <c:showLegendKey val="0"/>
          <c:showVal val="0"/>
          <c:showCatName val="0"/>
          <c:showSerName val="0"/>
          <c:showPercent val="0"/>
          <c:showBubbleSize val="0"/>
        </c:dLbls>
        <c:gapWidth val="150"/>
        <c:axId val="-221281024"/>
        <c:axId val="-221282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109.21</c:v>
                </c:pt>
                <c:pt idx="4">
                  <c:v>107.81</c:v>
                </c:pt>
              </c:numCache>
            </c:numRef>
          </c:val>
          <c:smooth val="0"/>
          <c:extLst xmlns:c16r2="http://schemas.microsoft.com/office/drawing/2015/06/chart">
            <c:ext xmlns:c16="http://schemas.microsoft.com/office/drawing/2014/chart" uri="{C3380CC4-5D6E-409C-BE32-E72D297353CC}">
              <c16:uniqueId val="{00000001-21F7-4F2A-BEF1-38D5DD79D59A}"/>
            </c:ext>
          </c:extLst>
        </c:ser>
        <c:dLbls>
          <c:showLegendKey val="0"/>
          <c:showVal val="0"/>
          <c:showCatName val="0"/>
          <c:showSerName val="0"/>
          <c:showPercent val="0"/>
          <c:showBubbleSize val="0"/>
        </c:dLbls>
        <c:marker val="1"/>
        <c:smooth val="0"/>
        <c:axId val="-221281024"/>
        <c:axId val="-221282112"/>
      </c:lineChart>
      <c:dateAx>
        <c:axId val="-221281024"/>
        <c:scaling>
          <c:orientation val="minMax"/>
        </c:scaling>
        <c:delete val="1"/>
        <c:axPos val="b"/>
        <c:numFmt formatCode="&quot;H&quot;yy" sourceLinked="1"/>
        <c:majorTickMark val="none"/>
        <c:minorTickMark val="none"/>
        <c:tickLblPos val="none"/>
        <c:crossAx val="-221282112"/>
        <c:crosses val="autoZero"/>
        <c:auto val="1"/>
        <c:lblOffset val="100"/>
        <c:baseTimeUnit val="years"/>
      </c:dateAx>
      <c:valAx>
        <c:axId val="-221282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1281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2.36</c:v>
                </c:pt>
                <c:pt idx="4">
                  <c:v>4.6500000000000004</c:v>
                </c:pt>
              </c:numCache>
            </c:numRef>
          </c:val>
          <c:extLst xmlns:c16r2="http://schemas.microsoft.com/office/drawing/2015/06/chart">
            <c:ext xmlns:c16="http://schemas.microsoft.com/office/drawing/2014/chart" uri="{C3380CC4-5D6E-409C-BE32-E72D297353CC}">
              <c16:uniqueId val="{00000000-CA0F-4376-B18E-C7D62E62ACD4}"/>
            </c:ext>
          </c:extLst>
        </c:ser>
        <c:dLbls>
          <c:showLegendKey val="0"/>
          <c:showVal val="0"/>
          <c:showCatName val="0"/>
          <c:showSerName val="0"/>
          <c:showPercent val="0"/>
          <c:showBubbleSize val="0"/>
        </c:dLbls>
        <c:gapWidth val="150"/>
        <c:axId val="-221280480"/>
        <c:axId val="-221285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24.1</c:v>
                </c:pt>
                <c:pt idx="4">
                  <c:v>19.93</c:v>
                </c:pt>
              </c:numCache>
            </c:numRef>
          </c:val>
          <c:smooth val="0"/>
          <c:extLst xmlns:c16r2="http://schemas.microsoft.com/office/drawing/2015/06/chart">
            <c:ext xmlns:c16="http://schemas.microsoft.com/office/drawing/2014/chart" uri="{C3380CC4-5D6E-409C-BE32-E72D297353CC}">
              <c16:uniqueId val="{00000001-CA0F-4376-B18E-C7D62E62ACD4}"/>
            </c:ext>
          </c:extLst>
        </c:ser>
        <c:dLbls>
          <c:showLegendKey val="0"/>
          <c:showVal val="0"/>
          <c:showCatName val="0"/>
          <c:showSerName val="0"/>
          <c:showPercent val="0"/>
          <c:showBubbleSize val="0"/>
        </c:dLbls>
        <c:marker val="1"/>
        <c:smooth val="0"/>
        <c:axId val="-221280480"/>
        <c:axId val="-221285920"/>
      </c:lineChart>
      <c:dateAx>
        <c:axId val="-221280480"/>
        <c:scaling>
          <c:orientation val="minMax"/>
        </c:scaling>
        <c:delete val="1"/>
        <c:axPos val="b"/>
        <c:numFmt formatCode="&quot;H&quot;yy" sourceLinked="1"/>
        <c:majorTickMark val="none"/>
        <c:minorTickMark val="none"/>
        <c:tickLblPos val="none"/>
        <c:crossAx val="-221285920"/>
        <c:crosses val="autoZero"/>
        <c:auto val="1"/>
        <c:lblOffset val="100"/>
        <c:baseTimeUnit val="years"/>
      </c:dateAx>
      <c:valAx>
        <c:axId val="-221285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1280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2663-4A4D-BCFD-80B00EA9B404}"/>
            </c:ext>
          </c:extLst>
        </c:ser>
        <c:dLbls>
          <c:showLegendKey val="0"/>
          <c:showVal val="0"/>
          <c:showCatName val="0"/>
          <c:showSerName val="0"/>
          <c:showPercent val="0"/>
          <c:showBubbleSize val="0"/>
        </c:dLbls>
        <c:gapWidth val="150"/>
        <c:axId val="-221285376"/>
        <c:axId val="-221284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
                  <c:v>0</c:v>
                </c:pt>
                <c:pt idx="4" formatCode="#,##0.00;&quot;△&quot;#,##0.00">
                  <c:v>0</c:v>
                </c:pt>
              </c:numCache>
            </c:numRef>
          </c:val>
          <c:smooth val="0"/>
          <c:extLst xmlns:c16r2="http://schemas.microsoft.com/office/drawing/2015/06/chart">
            <c:ext xmlns:c16="http://schemas.microsoft.com/office/drawing/2014/chart" uri="{C3380CC4-5D6E-409C-BE32-E72D297353CC}">
              <c16:uniqueId val="{00000001-2663-4A4D-BCFD-80B00EA9B404}"/>
            </c:ext>
          </c:extLst>
        </c:ser>
        <c:dLbls>
          <c:showLegendKey val="0"/>
          <c:showVal val="0"/>
          <c:showCatName val="0"/>
          <c:showSerName val="0"/>
          <c:showPercent val="0"/>
          <c:showBubbleSize val="0"/>
        </c:dLbls>
        <c:marker val="1"/>
        <c:smooth val="0"/>
        <c:axId val="-221285376"/>
        <c:axId val="-221284832"/>
      </c:lineChart>
      <c:dateAx>
        <c:axId val="-221285376"/>
        <c:scaling>
          <c:orientation val="minMax"/>
        </c:scaling>
        <c:delete val="1"/>
        <c:axPos val="b"/>
        <c:numFmt formatCode="&quot;H&quot;yy" sourceLinked="1"/>
        <c:majorTickMark val="none"/>
        <c:minorTickMark val="none"/>
        <c:tickLblPos val="none"/>
        <c:crossAx val="-221284832"/>
        <c:crosses val="autoZero"/>
        <c:auto val="1"/>
        <c:lblOffset val="100"/>
        <c:baseTimeUnit val="years"/>
      </c:dateAx>
      <c:valAx>
        <c:axId val="-221284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1285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50FD-4015-994E-701C3C764628}"/>
            </c:ext>
          </c:extLst>
        </c:ser>
        <c:dLbls>
          <c:showLegendKey val="0"/>
          <c:showVal val="0"/>
          <c:showCatName val="0"/>
          <c:showSerName val="0"/>
          <c:showPercent val="0"/>
          <c:showBubbleSize val="0"/>
        </c:dLbls>
        <c:gapWidth val="150"/>
        <c:axId val="-221283200"/>
        <c:axId val="-231755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15.73</c:v>
                </c:pt>
                <c:pt idx="4">
                  <c:v>18.2</c:v>
                </c:pt>
              </c:numCache>
            </c:numRef>
          </c:val>
          <c:smooth val="0"/>
          <c:extLst xmlns:c16r2="http://schemas.microsoft.com/office/drawing/2015/06/chart">
            <c:ext xmlns:c16="http://schemas.microsoft.com/office/drawing/2014/chart" uri="{C3380CC4-5D6E-409C-BE32-E72D297353CC}">
              <c16:uniqueId val="{00000001-50FD-4015-994E-701C3C764628}"/>
            </c:ext>
          </c:extLst>
        </c:ser>
        <c:dLbls>
          <c:showLegendKey val="0"/>
          <c:showVal val="0"/>
          <c:showCatName val="0"/>
          <c:showSerName val="0"/>
          <c:showPercent val="0"/>
          <c:showBubbleSize val="0"/>
        </c:dLbls>
        <c:marker val="1"/>
        <c:smooth val="0"/>
        <c:axId val="-221283200"/>
        <c:axId val="-231755728"/>
      </c:lineChart>
      <c:dateAx>
        <c:axId val="-221283200"/>
        <c:scaling>
          <c:orientation val="minMax"/>
        </c:scaling>
        <c:delete val="1"/>
        <c:axPos val="b"/>
        <c:numFmt formatCode="&quot;H&quot;yy" sourceLinked="1"/>
        <c:majorTickMark val="none"/>
        <c:minorTickMark val="none"/>
        <c:tickLblPos val="none"/>
        <c:crossAx val="-231755728"/>
        <c:crosses val="autoZero"/>
        <c:auto val="1"/>
        <c:lblOffset val="100"/>
        <c:baseTimeUnit val="years"/>
      </c:dateAx>
      <c:valAx>
        <c:axId val="-231755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1283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30.77</c:v>
                </c:pt>
                <c:pt idx="4">
                  <c:v>44.11</c:v>
                </c:pt>
              </c:numCache>
            </c:numRef>
          </c:val>
          <c:extLst xmlns:c16r2="http://schemas.microsoft.com/office/drawing/2015/06/chart">
            <c:ext xmlns:c16="http://schemas.microsoft.com/office/drawing/2014/chart" uri="{C3380CC4-5D6E-409C-BE32-E72D297353CC}">
              <c16:uniqueId val="{00000000-153C-4E26-83BA-AB4D62B1116F}"/>
            </c:ext>
          </c:extLst>
        </c:ser>
        <c:dLbls>
          <c:showLegendKey val="0"/>
          <c:showVal val="0"/>
          <c:showCatName val="0"/>
          <c:showSerName val="0"/>
          <c:showPercent val="0"/>
          <c:showBubbleSize val="0"/>
        </c:dLbls>
        <c:gapWidth val="150"/>
        <c:axId val="-231756816"/>
        <c:axId val="-231752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57.26</c:v>
                </c:pt>
                <c:pt idx="4">
                  <c:v>48.56</c:v>
                </c:pt>
              </c:numCache>
            </c:numRef>
          </c:val>
          <c:smooth val="0"/>
          <c:extLst xmlns:c16r2="http://schemas.microsoft.com/office/drawing/2015/06/chart">
            <c:ext xmlns:c16="http://schemas.microsoft.com/office/drawing/2014/chart" uri="{C3380CC4-5D6E-409C-BE32-E72D297353CC}">
              <c16:uniqueId val="{00000001-153C-4E26-83BA-AB4D62B1116F}"/>
            </c:ext>
          </c:extLst>
        </c:ser>
        <c:dLbls>
          <c:showLegendKey val="0"/>
          <c:showVal val="0"/>
          <c:showCatName val="0"/>
          <c:showSerName val="0"/>
          <c:showPercent val="0"/>
          <c:showBubbleSize val="0"/>
        </c:dLbls>
        <c:marker val="1"/>
        <c:smooth val="0"/>
        <c:axId val="-231756816"/>
        <c:axId val="-231752464"/>
      </c:lineChart>
      <c:dateAx>
        <c:axId val="-231756816"/>
        <c:scaling>
          <c:orientation val="minMax"/>
        </c:scaling>
        <c:delete val="1"/>
        <c:axPos val="b"/>
        <c:numFmt formatCode="&quot;H&quot;yy" sourceLinked="1"/>
        <c:majorTickMark val="none"/>
        <c:minorTickMark val="none"/>
        <c:tickLblPos val="none"/>
        <c:crossAx val="-231752464"/>
        <c:crosses val="autoZero"/>
        <c:auto val="1"/>
        <c:lblOffset val="100"/>
        <c:baseTimeUnit val="years"/>
      </c:dateAx>
      <c:valAx>
        <c:axId val="-231752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1756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3312.93</c:v>
                </c:pt>
                <c:pt idx="4">
                  <c:v>3098.6</c:v>
                </c:pt>
              </c:numCache>
            </c:numRef>
          </c:val>
          <c:extLst xmlns:c16r2="http://schemas.microsoft.com/office/drawing/2015/06/chart">
            <c:ext xmlns:c16="http://schemas.microsoft.com/office/drawing/2014/chart" uri="{C3380CC4-5D6E-409C-BE32-E72D297353CC}">
              <c16:uniqueId val="{00000000-95C8-46C1-9511-5BC1D448FB8C}"/>
            </c:ext>
          </c:extLst>
        </c:ser>
        <c:dLbls>
          <c:showLegendKey val="0"/>
          <c:showVal val="0"/>
          <c:showCatName val="0"/>
          <c:showSerName val="0"/>
          <c:showPercent val="0"/>
          <c:showBubbleSize val="0"/>
        </c:dLbls>
        <c:gapWidth val="150"/>
        <c:axId val="-231757904"/>
        <c:axId val="-231757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1130.42</c:v>
                </c:pt>
                <c:pt idx="4">
                  <c:v>1245.0999999999999</c:v>
                </c:pt>
              </c:numCache>
            </c:numRef>
          </c:val>
          <c:smooth val="0"/>
          <c:extLst xmlns:c16r2="http://schemas.microsoft.com/office/drawing/2015/06/chart">
            <c:ext xmlns:c16="http://schemas.microsoft.com/office/drawing/2014/chart" uri="{C3380CC4-5D6E-409C-BE32-E72D297353CC}">
              <c16:uniqueId val="{00000001-95C8-46C1-9511-5BC1D448FB8C}"/>
            </c:ext>
          </c:extLst>
        </c:ser>
        <c:dLbls>
          <c:showLegendKey val="0"/>
          <c:showVal val="0"/>
          <c:showCatName val="0"/>
          <c:showSerName val="0"/>
          <c:showPercent val="0"/>
          <c:showBubbleSize val="0"/>
        </c:dLbls>
        <c:marker val="1"/>
        <c:smooth val="0"/>
        <c:axId val="-231757904"/>
        <c:axId val="-231757360"/>
      </c:lineChart>
      <c:dateAx>
        <c:axId val="-231757904"/>
        <c:scaling>
          <c:orientation val="minMax"/>
        </c:scaling>
        <c:delete val="1"/>
        <c:axPos val="b"/>
        <c:numFmt formatCode="&quot;H&quot;yy" sourceLinked="1"/>
        <c:majorTickMark val="none"/>
        <c:minorTickMark val="none"/>
        <c:tickLblPos val="none"/>
        <c:crossAx val="-231757360"/>
        <c:crosses val="autoZero"/>
        <c:auto val="1"/>
        <c:lblOffset val="100"/>
        <c:baseTimeUnit val="years"/>
      </c:dateAx>
      <c:valAx>
        <c:axId val="-231757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1757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100</c:v>
                </c:pt>
                <c:pt idx="4">
                  <c:v>97.58</c:v>
                </c:pt>
              </c:numCache>
            </c:numRef>
          </c:val>
          <c:extLst xmlns:c16r2="http://schemas.microsoft.com/office/drawing/2015/06/chart">
            <c:ext xmlns:c16="http://schemas.microsoft.com/office/drawing/2014/chart" uri="{C3380CC4-5D6E-409C-BE32-E72D297353CC}">
              <c16:uniqueId val="{00000000-BF64-4912-AAEC-446E0236C480}"/>
            </c:ext>
          </c:extLst>
        </c:ser>
        <c:dLbls>
          <c:showLegendKey val="0"/>
          <c:showVal val="0"/>
          <c:showCatName val="0"/>
          <c:showSerName val="0"/>
          <c:showPercent val="0"/>
          <c:showBubbleSize val="0"/>
        </c:dLbls>
        <c:gapWidth val="150"/>
        <c:axId val="-231753552"/>
        <c:axId val="-231758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74.17</c:v>
                </c:pt>
                <c:pt idx="4">
                  <c:v>79.77</c:v>
                </c:pt>
              </c:numCache>
            </c:numRef>
          </c:val>
          <c:smooth val="0"/>
          <c:extLst xmlns:c16r2="http://schemas.microsoft.com/office/drawing/2015/06/chart">
            <c:ext xmlns:c16="http://schemas.microsoft.com/office/drawing/2014/chart" uri="{C3380CC4-5D6E-409C-BE32-E72D297353CC}">
              <c16:uniqueId val="{00000001-BF64-4912-AAEC-446E0236C480}"/>
            </c:ext>
          </c:extLst>
        </c:ser>
        <c:dLbls>
          <c:showLegendKey val="0"/>
          <c:showVal val="0"/>
          <c:showCatName val="0"/>
          <c:showSerName val="0"/>
          <c:showPercent val="0"/>
          <c:showBubbleSize val="0"/>
        </c:dLbls>
        <c:marker val="1"/>
        <c:smooth val="0"/>
        <c:axId val="-231753552"/>
        <c:axId val="-231758992"/>
      </c:lineChart>
      <c:dateAx>
        <c:axId val="-231753552"/>
        <c:scaling>
          <c:orientation val="minMax"/>
        </c:scaling>
        <c:delete val="1"/>
        <c:axPos val="b"/>
        <c:numFmt formatCode="&quot;H&quot;yy" sourceLinked="1"/>
        <c:majorTickMark val="none"/>
        <c:minorTickMark val="none"/>
        <c:tickLblPos val="none"/>
        <c:crossAx val="-231758992"/>
        <c:crosses val="autoZero"/>
        <c:auto val="1"/>
        <c:lblOffset val="100"/>
        <c:baseTimeUnit val="years"/>
      </c:dateAx>
      <c:valAx>
        <c:axId val="-231758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1753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216.13</c:v>
                </c:pt>
                <c:pt idx="4">
                  <c:v>220.69</c:v>
                </c:pt>
              </c:numCache>
            </c:numRef>
          </c:val>
          <c:extLst xmlns:c16r2="http://schemas.microsoft.com/office/drawing/2015/06/chart">
            <c:ext xmlns:c16="http://schemas.microsoft.com/office/drawing/2014/chart" uri="{C3380CC4-5D6E-409C-BE32-E72D297353CC}">
              <c16:uniqueId val="{00000000-1868-4094-BFBA-7B0A13B69AEC}"/>
            </c:ext>
          </c:extLst>
        </c:ser>
        <c:dLbls>
          <c:showLegendKey val="0"/>
          <c:showVal val="0"/>
          <c:showCatName val="0"/>
          <c:showSerName val="0"/>
          <c:showPercent val="0"/>
          <c:showBubbleSize val="0"/>
        </c:dLbls>
        <c:gapWidth val="150"/>
        <c:axId val="-562105040"/>
        <c:axId val="-562102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230.95</c:v>
                </c:pt>
                <c:pt idx="4">
                  <c:v>214.56</c:v>
                </c:pt>
              </c:numCache>
            </c:numRef>
          </c:val>
          <c:smooth val="0"/>
          <c:extLst xmlns:c16r2="http://schemas.microsoft.com/office/drawing/2015/06/chart">
            <c:ext xmlns:c16="http://schemas.microsoft.com/office/drawing/2014/chart" uri="{C3380CC4-5D6E-409C-BE32-E72D297353CC}">
              <c16:uniqueId val="{00000001-1868-4094-BFBA-7B0A13B69AEC}"/>
            </c:ext>
          </c:extLst>
        </c:ser>
        <c:dLbls>
          <c:showLegendKey val="0"/>
          <c:showVal val="0"/>
          <c:showCatName val="0"/>
          <c:showSerName val="0"/>
          <c:showPercent val="0"/>
          <c:showBubbleSize val="0"/>
        </c:dLbls>
        <c:marker val="1"/>
        <c:smooth val="0"/>
        <c:axId val="-562105040"/>
        <c:axId val="-562102864"/>
      </c:lineChart>
      <c:dateAx>
        <c:axId val="-562105040"/>
        <c:scaling>
          <c:orientation val="minMax"/>
        </c:scaling>
        <c:delete val="1"/>
        <c:axPos val="b"/>
        <c:numFmt formatCode="&quot;H&quot;yy" sourceLinked="1"/>
        <c:majorTickMark val="none"/>
        <c:minorTickMark val="none"/>
        <c:tickLblPos val="none"/>
        <c:crossAx val="-562102864"/>
        <c:crosses val="autoZero"/>
        <c:auto val="1"/>
        <c:lblOffset val="100"/>
        <c:baseTimeUnit val="years"/>
      </c:dateAx>
      <c:valAx>
        <c:axId val="-562102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2105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0" zoomScaleNormal="80" workbookViewId="0">
      <selection activeCell="P5" sqref="P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福島県　田村市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Cd2</v>
      </c>
      <c r="X8" s="49"/>
      <c r="Y8" s="49"/>
      <c r="Z8" s="49"/>
      <c r="AA8" s="49"/>
      <c r="AB8" s="49"/>
      <c r="AC8" s="49"/>
      <c r="AD8" s="50" t="str">
        <f>データ!$M$6</f>
        <v>非設置</v>
      </c>
      <c r="AE8" s="50"/>
      <c r="AF8" s="50"/>
      <c r="AG8" s="50"/>
      <c r="AH8" s="50"/>
      <c r="AI8" s="50"/>
      <c r="AJ8" s="50"/>
      <c r="AK8" s="3"/>
      <c r="AL8" s="51">
        <f>データ!S6</f>
        <v>35653</v>
      </c>
      <c r="AM8" s="51"/>
      <c r="AN8" s="51"/>
      <c r="AO8" s="51"/>
      <c r="AP8" s="51"/>
      <c r="AQ8" s="51"/>
      <c r="AR8" s="51"/>
      <c r="AS8" s="51"/>
      <c r="AT8" s="46">
        <f>データ!T6</f>
        <v>458.33</v>
      </c>
      <c r="AU8" s="46"/>
      <c r="AV8" s="46"/>
      <c r="AW8" s="46"/>
      <c r="AX8" s="46"/>
      <c r="AY8" s="46"/>
      <c r="AZ8" s="46"/>
      <c r="BA8" s="46"/>
      <c r="BB8" s="46">
        <f>データ!U6</f>
        <v>77.790000000000006</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50.77</v>
      </c>
      <c r="J10" s="46"/>
      <c r="K10" s="46"/>
      <c r="L10" s="46"/>
      <c r="M10" s="46"/>
      <c r="N10" s="46"/>
      <c r="O10" s="46"/>
      <c r="P10" s="46">
        <f>データ!P6</f>
        <v>34.380000000000003</v>
      </c>
      <c r="Q10" s="46"/>
      <c r="R10" s="46"/>
      <c r="S10" s="46"/>
      <c r="T10" s="46"/>
      <c r="U10" s="46"/>
      <c r="V10" s="46"/>
      <c r="W10" s="46">
        <f>データ!Q6</f>
        <v>97.36</v>
      </c>
      <c r="X10" s="46"/>
      <c r="Y10" s="46"/>
      <c r="Z10" s="46"/>
      <c r="AA10" s="46"/>
      <c r="AB10" s="46"/>
      <c r="AC10" s="46"/>
      <c r="AD10" s="51">
        <f>データ!R6</f>
        <v>4180</v>
      </c>
      <c r="AE10" s="51"/>
      <c r="AF10" s="51"/>
      <c r="AG10" s="51"/>
      <c r="AH10" s="51"/>
      <c r="AI10" s="51"/>
      <c r="AJ10" s="51"/>
      <c r="AK10" s="2"/>
      <c r="AL10" s="51">
        <f>データ!V6</f>
        <v>11986</v>
      </c>
      <c r="AM10" s="51"/>
      <c r="AN10" s="51"/>
      <c r="AO10" s="51"/>
      <c r="AP10" s="51"/>
      <c r="AQ10" s="51"/>
      <c r="AR10" s="51"/>
      <c r="AS10" s="51"/>
      <c r="AT10" s="46">
        <f>データ!W6</f>
        <v>5.92</v>
      </c>
      <c r="AU10" s="46"/>
      <c r="AV10" s="46"/>
      <c r="AW10" s="46"/>
      <c r="AX10" s="46"/>
      <c r="AY10" s="46"/>
      <c r="AZ10" s="46"/>
      <c r="BA10" s="46"/>
      <c r="BB10" s="46">
        <f>データ!X6</f>
        <v>2024.66</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6" t="s">
        <v>117</v>
      </c>
      <c r="BM16" s="77"/>
      <c r="BN16" s="77"/>
      <c r="BO16" s="77"/>
      <c r="BP16" s="77"/>
      <c r="BQ16" s="77"/>
      <c r="BR16" s="77"/>
      <c r="BS16" s="77"/>
      <c r="BT16" s="77"/>
      <c r="BU16" s="77"/>
      <c r="BV16" s="77"/>
      <c r="BW16" s="77"/>
      <c r="BX16" s="77"/>
      <c r="BY16" s="77"/>
      <c r="BZ16" s="78"/>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6"/>
      <c r="BM17" s="77"/>
      <c r="BN17" s="77"/>
      <c r="BO17" s="77"/>
      <c r="BP17" s="77"/>
      <c r="BQ17" s="77"/>
      <c r="BR17" s="77"/>
      <c r="BS17" s="77"/>
      <c r="BT17" s="77"/>
      <c r="BU17" s="77"/>
      <c r="BV17" s="77"/>
      <c r="BW17" s="77"/>
      <c r="BX17" s="77"/>
      <c r="BY17" s="77"/>
      <c r="BZ17" s="78"/>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6"/>
      <c r="BM18" s="77"/>
      <c r="BN18" s="77"/>
      <c r="BO18" s="77"/>
      <c r="BP18" s="77"/>
      <c r="BQ18" s="77"/>
      <c r="BR18" s="77"/>
      <c r="BS18" s="77"/>
      <c r="BT18" s="77"/>
      <c r="BU18" s="77"/>
      <c r="BV18" s="77"/>
      <c r="BW18" s="77"/>
      <c r="BX18" s="77"/>
      <c r="BY18" s="77"/>
      <c r="BZ18" s="78"/>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6"/>
      <c r="BM19" s="77"/>
      <c r="BN19" s="77"/>
      <c r="BO19" s="77"/>
      <c r="BP19" s="77"/>
      <c r="BQ19" s="77"/>
      <c r="BR19" s="77"/>
      <c r="BS19" s="77"/>
      <c r="BT19" s="77"/>
      <c r="BU19" s="77"/>
      <c r="BV19" s="77"/>
      <c r="BW19" s="77"/>
      <c r="BX19" s="77"/>
      <c r="BY19" s="77"/>
      <c r="BZ19" s="78"/>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6"/>
      <c r="BM20" s="77"/>
      <c r="BN20" s="77"/>
      <c r="BO20" s="77"/>
      <c r="BP20" s="77"/>
      <c r="BQ20" s="77"/>
      <c r="BR20" s="77"/>
      <c r="BS20" s="77"/>
      <c r="BT20" s="77"/>
      <c r="BU20" s="77"/>
      <c r="BV20" s="77"/>
      <c r="BW20" s="77"/>
      <c r="BX20" s="77"/>
      <c r="BY20" s="77"/>
      <c r="BZ20" s="78"/>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6"/>
      <c r="BM21" s="77"/>
      <c r="BN21" s="77"/>
      <c r="BO21" s="77"/>
      <c r="BP21" s="77"/>
      <c r="BQ21" s="77"/>
      <c r="BR21" s="77"/>
      <c r="BS21" s="77"/>
      <c r="BT21" s="77"/>
      <c r="BU21" s="77"/>
      <c r="BV21" s="77"/>
      <c r="BW21" s="77"/>
      <c r="BX21" s="77"/>
      <c r="BY21" s="77"/>
      <c r="BZ21" s="78"/>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6"/>
      <c r="BM22" s="77"/>
      <c r="BN22" s="77"/>
      <c r="BO22" s="77"/>
      <c r="BP22" s="77"/>
      <c r="BQ22" s="77"/>
      <c r="BR22" s="77"/>
      <c r="BS22" s="77"/>
      <c r="BT22" s="77"/>
      <c r="BU22" s="77"/>
      <c r="BV22" s="77"/>
      <c r="BW22" s="77"/>
      <c r="BX22" s="77"/>
      <c r="BY22" s="77"/>
      <c r="BZ22" s="78"/>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6"/>
      <c r="BM23" s="77"/>
      <c r="BN23" s="77"/>
      <c r="BO23" s="77"/>
      <c r="BP23" s="77"/>
      <c r="BQ23" s="77"/>
      <c r="BR23" s="77"/>
      <c r="BS23" s="77"/>
      <c r="BT23" s="77"/>
      <c r="BU23" s="77"/>
      <c r="BV23" s="77"/>
      <c r="BW23" s="77"/>
      <c r="BX23" s="77"/>
      <c r="BY23" s="77"/>
      <c r="BZ23" s="78"/>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6"/>
      <c r="BM24" s="77"/>
      <c r="BN24" s="77"/>
      <c r="BO24" s="77"/>
      <c r="BP24" s="77"/>
      <c r="BQ24" s="77"/>
      <c r="BR24" s="77"/>
      <c r="BS24" s="77"/>
      <c r="BT24" s="77"/>
      <c r="BU24" s="77"/>
      <c r="BV24" s="77"/>
      <c r="BW24" s="77"/>
      <c r="BX24" s="77"/>
      <c r="BY24" s="77"/>
      <c r="BZ24" s="78"/>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6"/>
      <c r="BM25" s="77"/>
      <c r="BN25" s="77"/>
      <c r="BO25" s="77"/>
      <c r="BP25" s="77"/>
      <c r="BQ25" s="77"/>
      <c r="BR25" s="77"/>
      <c r="BS25" s="77"/>
      <c r="BT25" s="77"/>
      <c r="BU25" s="77"/>
      <c r="BV25" s="77"/>
      <c r="BW25" s="77"/>
      <c r="BX25" s="77"/>
      <c r="BY25" s="77"/>
      <c r="BZ25" s="78"/>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6"/>
      <c r="BM26" s="77"/>
      <c r="BN26" s="77"/>
      <c r="BO26" s="77"/>
      <c r="BP26" s="77"/>
      <c r="BQ26" s="77"/>
      <c r="BR26" s="77"/>
      <c r="BS26" s="77"/>
      <c r="BT26" s="77"/>
      <c r="BU26" s="77"/>
      <c r="BV26" s="77"/>
      <c r="BW26" s="77"/>
      <c r="BX26" s="77"/>
      <c r="BY26" s="77"/>
      <c r="BZ26" s="78"/>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6"/>
      <c r="BM27" s="77"/>
      <c r="BN27" s="77"/>
      <c r="BO27" s="77"/>
      <c r="BP27" s="77"/>
      <c r="BQ27" s="77"/>
      <c r="BR27" s="77"/>
      <c r="BS27" s="77"/>
      <c r="BT27" s="77"/>
      <c r="BU27" s="77"/>
      <c r="BV27" s="77"/>
      <c r="BW27" s="77"/>
      <c r="BX27" s="77"/>
      <c r="BY27" s="77"/>
      <c r="BZ27" s="78"/>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6"/>
      <c r="BM28" s="77"/>
      <c r="BN28" s="77"/>
      <c r="BO28" s="77"/>
      <c r="BP28" s="77"/>
      <c r="BQ28" s="77"/>
      <c r="BR28" s="77"/>
      <c r="BS28" s="77"/>
      <c r="BT28" s="77"/>
      <c r="BU28" s="77"/>
      <c r="BV28" s="77"/>
      <c r="BW28" s="77"/>
      <c r="BX28" s="77"/>
      <c r="BY28" s="77"/>
      <c r="BZ28" s="78"/>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6"/>
      <c r="BM29" s="77"/>
      <c r="BN29" s="77"/>
      <c r="BO29" s="77"/>
      <c r="BP29" s="77"/>
      <c r="BQ29" s="77"/>
      <c r="BR29" s="77"/>
      <c r="BS29" s="77"/>
      <c r="BT29" s="77"/>
      <c r="BU29" s="77"/>
      <c r="BV29" s="77"/>
      <c r="BW29" s="77"/>
      <c r="BX29" s="77"/>
      <c r="BY29" s="77"/>
      <c r="BZ29" s="78"/>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6"/>
      <c r="BM30" s="77"/>
      <c r="BN30" s="77"/>
      <c r="BO30" s="77"/>
      <c r="BP30" s="77"/>
      <c r="BQ30" s="77"/>
      <c r="BR30" s="77"/>
      <c r="BS30" s="77"/>
      <c r="BT30" s="77"/>
      <c r="BU30" s="77"/>
      <c r="BV30" s="77"/>
      <c r="BW30" s="77"/>
      <c r="BX30" s="77"/>
      <c r="BY30" s="77"/>
      <c r="BZ30" s="78"/>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6"/>
      <c r="BM31" s="77"/>
      <c r="BN31" s="77"/>
      <c r="BO31" s="77"/>
      <c r="BP31" s="77"/>
      <c r="BQ31" s="77"/>
      <c r="BR31" s="77"/>
      <c r="BS31" s="77"/>
      <c r="BT31" s="77"/>
      <c r="BU31" s="77"/>
      <c r="BV31" s="77"/>
      <c r="BW31" s="77"/>
      <c r="BX31" s="77"/>
      <c r="BY31" s="77"/>
      <c r="BZ31" s="78"/>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6"/>
      <c r="BM32" s="77"/>
      <c r="BN32" s="77"/>
      <c r="BO32" s="77"/>
      <c r="BP32" s="77"/>
      <c r="BQ32" s="77"/>
      <c r="BR32" s="77"/>
      <c r="BS32" s="77"/>
      <c r="BT32" s="77"/>
      <c r="BU32" s="77"/>
      <c r="BV32" s="77"/>
      <c r="BW32" s="77"/>
      <c r="BX32" s="77"/>
      <c r="BY32" s="77"/>
      <c r="BZ32" s="78"/>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6"/>
      <c r="BM33" s="77"/>
      <c r="BN33" s="77"/>
      <c r="BO33" s="77"/>
      <c r="BP33" s="77"/>
      <c r="BQ33" s="77"/>
      <c r="BR33" s="77"/>
      <c r="BS33" s="77"/>
      <c r="BT33" s="77"/>
      <c r="BU33" s="77"/>
      <c r="BV33" s="77"/>
      <c r="BW33" s="77"/>
      <c r="BX33" s="77"/>
      <c r="BY33" s="77"/>
      <c r="BZ33" s="78"/>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6"/>
      <c r="BM34" s="77"/>
      <c r="BN34" s="77"/>
      <c r="BO34" s="77"/>
      <c r="BP34" s="77"/>
      <c r="BQ34" s="77"/>
      <c r="BR34" s="77"/>
      <c r="BS34" s="77"/>
      <c r="BT34" s="77"/>
      <c r="BU34" s="77"/>
      <c r="BV34" s="77"/>
      <c r="BW34" s="77"/>
      <c r="BX34" s="77"/>
      <c r="BY34" s="77"/>
      <c r="BZ34" s="78"/>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6"/>
      <c r="BM35" s="77"/>
      <c r="BN35" s="77"/>
      <c r="BO35" s="77"/>
      <c r="BP35" s="77"/>
      <c r="BQ35" s="77"/>
      <c r="BR35" s="77"/>
      <c r="BS35" s="77"/>
      <c r="BT35" s="77"/>
      <c r="BU35" s="77"/>
      <c r="BV35" s="77"/>
      <c r="BW35" s="77"/>
      <c r="BX35" s="77"/>
      <c r="BY35" s="77"/>
      <c r="BZ35" s="78"/>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6"/>
      <c r="BM36" s="77"/>
      <c r="BN36" s="77"/>
      <c r="BO36" s="77"/>
      <c r="BP36" s="77"/>
      <c r="BQ36" s="77"/>
      <c r="BR36" s="77"/>
      <c r="BS36" s="77"/>
      <c r="BT36" s="77"/>
      <c r="BU36" s="77"/>
      <c r="BV36" s="77"/>
      <c r="BW36" s="77"/>
      <c r="BX36" s="77"/>
      <c r="BY36" s="77"/>
      <c r="BZ36" s="78"/>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6"/>
      <c r="BM37" s="77"/>
      <c r="BN37" s="77"/>
      <c r="BO37" s="77"/>
      <c r="BP37" s="77"/>
      <c r="BQ37" s="77"/>
      <c r="BR37" s="77"/>
      <c r="BS37" s="77"/>
      <c r="BT37" s="77"/>
      <c r="BU37" s="77"/>
      <c r="BV37" s="77"/>
      <c r="BW37" s="77"/>
      <c r="BX37" s="77"/>
      <c r="BY37" s="77"/>
      <c r="BZ37" s="78"/>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6"/>
      <c r="BM38" s="77"/>
      <c r="BN38" s="77"/>
      <c r="BO38" s="77"/>
      <c r="BP38" s="77"/>
      <c r="BQ38" s="77"/>
      <c r="BR38" s="77"/>
      <c r="BS38" s="77"/>
      <c r="BT38" s="77"/>
      <c r="BU38" s="77"/>
      <c r="BV38" s="77"/>
      <c r="BW38" s="77"/>
      <c r="BX38" s="77"/>
      <c r="BY38" s="77"/>
      <c r="BZ38" s="78"/>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6"/>
      <c r="BM39" s="77"/>
      <c r="BN39" s="77"/>
      <c r="BO39" s="77"/>
      <c r="BP39" s="77"/>
      <c r="BQ39" s="77"/>
      <c r="BR39" s="77"/>
      <c r="BS39" s="77"/>
      <c r="BT39" s="77"/>
      <c r="BU39" s="77"/>
      <c r="BV39" s="77"/>
      <c r="BW39" s="77"/>
      <c r="BX39" s="77"/>
      <c r="BY39" s="77"/>
      <c r="BZ39" s="78"/>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6"/>
      <c r="BM40" s="77"/>
      <c r="BN40" s="77"/>
      <c r="BO40" s="77"/>
      <c r="BP40" s="77"/>
      <c r="BQ40" s="77"/>
      <c r="BR40" s="77"/>
      <c r="BS40" s="77"/>
      <c r="BT40" s="77"/>
      <c r="BU40" s="77"/>
      <c r="BV40" s="77"/>
      <c r="BW40" s="77"/>
      <c r="BX40" s="77"/>
      <c r="BY40" s="77"/>
      <c r="BZ40" s="78"/>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6"/>
      <c r="BM41" s="77"/>
      <c r="BN41" s="77"/>
      <c r="BO41" s="77"/>
      <c r="BP41" s="77"/>
      <c r="BQ41" s="77"/>
      <c r="BR41" s="77"/>
      <c r="BS41" s="77"/>
      <c r="BT41" s="77"/>
      <c r="BU41" s="77"/>
      <c r="BV41" s="77"/>
      <c r="BW41" s="77"/>
      <c r="BX41" s="77"/>
      <c r="BY41" s="77"/>
      <c r="BZ41" s="78"/>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6"/>
      <c r="BM42" s="77"/>
      <c r="BN42" s="77"/>
      <c r="BO42" s="77"/>
      <c r="BP42" s="77"/>
      <c r="BQ42" s="77"/>
      <c r="BR42" s="77"/>
      <c r="BS42" s="77"/>
      <c r="BT42" s="77"/>
      <c r="BU42" s="77"/>
      <c r="BV42" s="77"/>
      <c r="BW42" s="77"/>
      <c r="BX42" s="77"/>
      <c r="BY42" s="77"/>
      <c r="BZ42" s="78"/>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6"/>
      <c r="BM43" s="77"/>
      <c r="BN43" s="77"/>
      <c r="BO43" s="77"/>
      <c r="BP43" s="77"/>
      <c r="BQ43" s="77"/>
      <c r="BR43" s="77"/>
      <c r="BS43" s="77"/>
      <c r="BT43" s="77"/>
      <c r="BU43" s="77"/>
      <c r="BV43" s="77"/>
      <c r="BW43" s="77"/>
      <c r="BX43" s="77"/>
      <c r="BY43" s="77"/>
      <c r="BZ43" s="78"/>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115</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116</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XdrlHLiJ2gM7Pe/YBzC8/CUEt0dMRt5KYLAoetJ4CteYP3xO+0i0Z1xlh1mLZOG6H8oITXCFAJNfBpOdlsD52A==" saltValue="0gzhQdvJjArIbpD/bNJHs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83" t="s">
        <v>52</v>
      </c>
      <c r="I3" s="84"/>
      <c r="J3" s="84"/>
      <c r="K3" s="84"/>
      <c r="L3" s="84"/>
      <c r="M3" s="84"/>
      <c r="N3" s="84"/>
      <c r="O3" s="84"/>
      <c r="P3" s="84"/>
      <c r="Q3" s="84"/>
      <c r="R3" s="84"/>
      <c r="S3" s="84"/>
      <c r="T3" s="84"/>
      <c r="U3" s="84"/>
      <c r="V3" s="84"/>
      <c r="W3" s="84"/>
      <c r="X3" s="85"/>
      <c r="Y3" s="89" t="s">
        <v>53</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54</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8" x14ac:dyDescent="0.15">
      <c r="A4" s="28" t="s">
        <v>55</v>
      </c>
      <c r="B4" s="30"/>
      <c r="C4" s="30"/>
      <c r="D4" s="30"/>
      <c r="E4" s="30"/>
      <c r="F4" s="30"/>
      <c r="G4" s="30"/>
      <c r="H4" s="86"/>
      <c r="I4" s="87"/>
      <c r="J4" s="87"/>
      <c r="K4" s="87"/>
      <c r="L4" s="87"/>
      <c r="M4" s="87"/>
      <c r="N4" s="87"/>
      <c r="O4" s="87"/>
      <c r="P4" s="87"/>
      <c r="Q4" s="87"/>
      <c r="R4" s="87"/>
      <c r="S4" s="87"/>
      <c r="T4" s="87"/>
      <c r="U4" s="87"/>
      <c r="V4" s="87"/>
      <c r="W4" s="87"/>
      <c r="X4" s="88"/>
      <c r="Y4" s="82" t="s">
        <v>56</v>
      </c>
      <c r="Z4" s="82"/>
      <c r="AA4" s="82"/>
      <c r="AB4" s="82"/>
      <c r="AC4" s="82"/>
      <c r="AD4" s="82"/>
      <c r="AE4" s="82"/>
      <c r="AF4" s="82"/>
      <c r="AG4" s="82"/>
      <c r="AH4" s="82"/>
      <c r="AI4" s="82"/>
      <c r="AJ4" s="82" t="s">
        <v>57</v>
      </c>
      <c r="AK4" s="82"/>
      <c r="AL4" s="82"/>
      <c r="AM4" s="82"/>
      <c r="AN4" s="82"/>
      <c r="AO4" s="82"/>
      <c r="AP4" s="82"/>
      <c r="AQ4" s="82"/>
      <c r="AR4" s="82"/>
      <c r="AS4" s="82"/>
      <c r="AT4" s="82"/>
      <c r="AU4" s="82" t="s">
        <v>58</v>
      </c>
      <c r="AV4" s="82"/>
      <c r="AW4" s="82"/>
      <c r="AX4" s="82"/>
      <c r="AY4" s="82"/>
      <c r="AZ4" s="82"/>
      <c r="BA4" s="82"/>
      <c r="BB4" s="82"/>
      <c r="BC4" s="82"/>
      <c r="BD4" s="82"/>
      <c r="BE4" s="82"/>
      <c r="BF4" s="82" t="s">
        <v>59</v>
      </c>
      <c r="BG4" s="82"/>
      <c r="BH4" s="82"/>
      <c r="BI4" s="82"/>
      <c r="BJ4" s="82"/>
      <c r="BK4" s="82"/>
      <c r="BL4" s="82"/>
      <c r="BM4" s="82"/>
      <c r="BN4" s="82"/>
      <c r="BO4" s="82"/>
      <c r="BP4" s="82"/>
      <c r="BQ4" s="82" t="s">
        <v>60</v>
      </c>
      <c r="BR4" s="82"/>
      <c r="BS4" s="82"/>
      <c r="BT4" s="82"/>
      <c r="BU4" s="82"/>
      <c r="BV4" s="82"/>
      <c r="BW4" s="82"/>
      <c r="BX4" s="82"/>
      <c r="BY4" s="82"/>
      <c r="BZ4" s="82"/>
      <c r="CA4" s="82"/>
      <c r="CB4" s="82" t="s">
        <v>61</v>
      </c>
      <c r="CC4" s="82"/>
      <c r="CD4" s="82"/>
      <c r="CE4" s="82"/>
      <c r="CF4" s="82"/>
      <c r="CG4" s="82"/>
      <c r="CH4" s="82"/>
      <c r="CI4" s="82"/>
      <c r="CJ4" s="82"/>
      <c r="CK4" s="82"/>
      <c r="CL4" s="82"/>
      <c r="CM4" s="82" t="s">
        <v>62</v>
      </c>
      <c r="CN4" s="82"/>
      <c r="CO4" s="82"/>
      <c r="CP4" s="82"/>
      <c r="CQ4" s="82"/>
      <c r="CR4" s="82"/>
      <c r="CS4" s="82"/>
      <c r="CT4" s="82"/>
      <c r="CU4" s="82"/>
      <c r="CV4" s="82"/>
      <c r="CW4" s="82"/>
      <c r="CX4" s="82" t="s">
        <v>63</v>
      </c>
      <c r="CY4" s="82"/>
      <c r="CZ4" s="82"/>
      <c r="DA4" s="82"/>
      <c r="DB4" s="82"/>
      <c r="DC4" s="82"/>
      <c r="DD4" s="82"/>
      <c r="DE4" s="82"/>
      <c r="DF4" s="82"/>
      <c r="DG4" s="82"/>
      <c r="DH4" s="82"/>
      <c r="DI4" s="82" t="s">
        <v>64</v>
      </c>
      <c r="DJ4" s="82"/>
      <c r="DK4" s="82"/>
      <c r="DL4" s="82"/>
      <c r="DM4" s="82"/>
      <c r="DN4" s="82"/>
      <c r="DO4" s="82"/>
      <c r="DP4" s="82"/>
      <c r="DQ4" s="82"/>
      <c r="DR4" s="82"/>
      <c r="DS4" s="82"/>
      <c r="DT4" s="82" t="s">
        <v>65</v>
      </c>
      <c r="DU4" s="82"/>
      <c r="DV4" s="82"/>
      <c r="DW4" s="82"/>
      <c r="DX4" s="82"/>
      <c r="DY4" s="82"/>
      <c r="DZ4" s="82"/>
      <c r="EA4" s="82"/>
      <c r="EB4" s="82"/>
      <c r="EC4" s="82"/>
      <c r="ED4" s="82"/>
      <c r="EE4" s="82" t="s">
        <v>66</v>
      </c>
      <c r="EF4" s="82"/>
      <c r="EG4" s="82"/>
      <c r="EH4" s="82"/>
      <c r="EI4" s="82"/>
      <c r="EJ4" s="82"/>
      <c r="EK4" s="82"/>
      <c r="EL4" s="82"/>
      <c r="EM4" s="82"/>
      <c r="EN4" s="82"/>
      <c r="EO4" s="82"/>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72117</v>
      </c>
      <c r="D6" s="33">
        <f t="shared" si="3"/>
        <v>46</v>
      </c>
      <c r="E6" s="33">
        <f t="shared" si="3"/>
        <v>17</v>
      </c>
      <c r="F6" s="33">
        <f t="shared" si="3"/>
        <v>1</v>
      </c>
      <c r="G6" s="33">
        <f t="shared" si="3"/>
        <v>0</v>
      </c>
      <c r="H6" s="33" t="str">
        <f t="shared" si="3"/>
        <v>福島県　田村市</v>
      </c>
      <c r="I6" s="33" t="str">
        <f t="shared" si="3"/>
        <v>法適用</v>
      </c>
      <c r="J6" s="33" t="str">
        <f t="shared" si="3"/>
        <v>下水道事業</v>
      </c>
      <c r="K6" s="33" t="str">
        <f t="shared" si="3"/>
        <v>公共下水道</v>
      </c>
      <c r="L6" s="33" t="str">
        <f t="shared" si="3"/>
        <v>Cd2</v>
      </c>
      <c r="M6" s="33" t="str">
        <f t="shared" si="3"/>
        <v>非設置</v>
      </c>
      <c r="N6" s="34" t="str">
        <f t="shared" si="3"/>
        <v>-</v>
      </c>
      <c r="O6" s="34">
        <f t="shared" si="3"/>
        <v>50.77</v>
      </c>
      <c r="P6" s="34">
        <f t="shared" si="3"/>
        <v>34.380000000000003</v>
      </c>
      <c r="Q6" s="34">
        <f t="shared" si="3"/>
        <v>97.36</v>
      </c>
      <c r="R6" s="34">
        <f t="shared" si="3"/>
        <v>4180</v>
      </c>
      <c r="S6" s="34">
        <f t="shared" si="3"/>
        <v>35653</v>
      </c>
      <c r="T6" s="34">
        <f t="shared" si="3"/>
        <v>458.33</v>
      </c>
      <c r="U6" s="34">
        <f t="shared" si="3"/>
        <v>77.790000000000006</v>
      </c>
      <c r="V6" s="34">
        <f t="shared" si="3"/>
        <v>11986</v>
      </c>
      <c r="W6" s="34">
        <f t="shared" si="3"/>
        <v>5.92</v>
      </c>
      <c r="X6" s="34">
        <f t="shared" si="3"/>
        <v>2024.66</v>
      </c>
      <c r="Y6" s="35" t="str">
        <f>IF(Y7="",NA(),Y7)</f>
        <v>-</v>
      </c>
      <c r="Z6" s="35" t="str">
        <f t="shared" ref="Z6:AH6" si="4">IF(Z7="",NA(),Z7)</f>
        <v>-</v>
      </c>
      <c r="AA6" s="35" t="str">
        <f t="shared" si="4"/>
        <v>-</v>
      </c>
      <c r="AB6" s="35">
        <f t="shared" si="4"/>
        <v>101.16</v>
      </c>
      <c r="AC6" s="35">
        <f t="shared" si="4"/>
        <v>98.18</v>
      </c>
      <c r="AD6" s="35" t="str">
        <f t="shared" si="4"/>
        <v>-</v>
      </c>
      <c r="AE6" s="35" t="str">
        <f t="shared" si="4"/>
        <v>-</v>
      </c>
      <c r="AF6" s="35" t="str">
        <f t="shared" si="4"/>
        <v>-</v>
      </c>
      <c r="AG6" s="35">
        <f t="shared" si="4"/>
        <v>109.21</v>
      </c>
      <c r="AH6" s="35">
        <f t="shared" si="4"/>
        <v>107.81</v>
      </c>
      <c r="AI6" s="34" t="str">
        <f>IF(AI7="","",IF(AI7="-","【-】","【"&amp;SUBSTITUTE(TEXT(AI7,"#,##0.00"),"-","△")&amp;"】"))</f>
        <v>【106.67】</v>
      </c>
      <c r="AJ6" s="35" t="str">
        <f>IF(AJ7="",NA(),AJ7)</f>
        <v>-</v>
      </c>
      <c r="AK6" s="35" t="str">
        <f t="shared" ref="AK6:AS6" si="5">IF(AK7="",NA(),AK7)</f>
        <v>-</v>
      </c>
      <c r="AL6" s="35" t="str">
        <f t="shared" si="5"/>
        <v>-</v>
      </c>
      <c r="AM6" s="34">
        <f t="shared" si="5"/>
        <v>0</v>
      </c>
      <c r="AN6" s="34">
        <f t="shared" si="5"/>
        <v>0</v>
      </c>
      <c r="AO6" s="35" t="str">
        <f t="shared" si="5"/>
        <v>-</v>
      </c>
      <c r="AP6" s="35" t="str">
        <f t="shared" si="5"/>
        <v>-</v>
      </c>
      <c r="AQ6" s="35" t="str">
        <f t="shared" si="5"/>
        <v>-</v>
      </c>
      <c r="AR6" s="35">
        <f t="shared" si="5"/>
        <v>15.73</v>
      </c>
      <c r="AS6" s="35">
        <f t="shared" si="5"/>
        <v>18.2</v>
      </c>
      <c r="AT6" s="34" t="str">
        <f>IF(AT7="","",IF(AT7="-","【-】","【"&amp;SUBSTITUTE(TEXT(AT7,"#,##0.00"),"-","△")&amp;"】"))</f>
        <v>【3.64】</v>
      </c>
      <c r="AU6" s="35" t="str">
        <f>IF(AU7="",NA(),AU7)</f>
        <v>-</v>
      </c>
      <c r="AV6" s="35" t="str">
        <f t="shared" ref="AV6:BD6" si="6">IF(AV7="",NA(),AV7)</f>
        <v>-</v>
      </c>
      <c r="AW6" s="35" t="str">
        <f t="shared" si="6"/>
        <v>-</v>
      </c>
      <c r="AX6" s="35">
        <f t="shared" si="6"/>
        <v>30.77</v>
      </c>
      <c r="AY6" s="35">
        <f t="shared" si="6"/>
        <v>44.11</v>
      </c>
      <c r="AZ6" s="35" t="str">
        <f t="shared" si="6"/>
        <v>-</v>
      </c>
      <c r="BA6" s="35" t="str">
        <f t="shared" si="6"/>
        <v>-</v>
      </c>
      <c r="BB6" s="35" t="str">
        <f t="shared" si="6"/>
        <v>-</v>
      </c>
      <c r="BC6" s="35">
        <f t="shared" si="6"/>
        <v>57.26</v>
      </c>
      <c r="BD6" s="35">
        <f t="shared" si="6"/>
        <v>48.56</v>
      </c>
      <c r="BE6" s="34" t="str">
        <f>IF(BE7="","",IF(BE7="-","【-】","【"&amp;SUBSTITUTE(TEXT(BE7,"#,##0.00"),"-","△")&amp;"】"))</f>
        <v>【67.52】</v>
      </c>
      <c r="BF6" s="35" t="str">
        <f>IF(BF7="",NA(),BF7)</f>
        <v>-</v>
      </c>
      <c r="BG6" s="35" t="str">
        <f t="shared" ref="BG6:BO6" si="7">IF(BG7="",NA(),BG7)</f>
        <v>-</v>
      </c>
      <c r="BH6" s="35" t="str">
        <f t="shared" si="7"/>
        <v>-</v>
      </c>
      <c r="BI6" s="35">
        <f t="shared" si="7"/>
        <v>3312.93</v>
      </c>
      <c r="BJ6" s="35">
        <f t="shared" si="7"/>
        <v>3098.6</v>
      </c>
      <c r="BK6" s="35" t="str">
        <f t="shared" si="7"/>
        <v>-</v>
      </c>
      <c r="BL6" s="35" t="str">
        <f t="shared" si="7"/>
        <v>-</v>
      </c>
      <c r="BM6" s="35" t="str">
        <f t="shared" si="7"/>
        <v>-</v>
      </c>
      <c r="BN6" s="35">
        <f t="shared" si="7"/>
        <v>1130.42</v>
      </c>
      <c r="BO6" s="35">
        <f t="shared" si="7"/>
        <v>1245.0999999999999</v>
      </c>
      <c r="BP6" s="34" t="str">
        <f>IF(BP7="","",IF(BP7="-","【-】","【"&amp;SUBSTITUTE(TEXT(BP7,"#,##0.00"),"-","△")&amp;"】"))</f>
        <v>【705.21】</v>
      </c>
      <c r="BQ6" s="35" t="str">
        <f>IF(BQ7="",NA(),BQ7)</f>
        <v>-</v>
      </c>
      <c r="BR6" s="35" t="str">
        <f t="shared" ref="BR6:BZ6" si="8">IF(BR7="",NA(),BR7)</f>
        <v>-</v>
      </c>
      <c r="BS6" s="35" t="str">
        <f t="shared" si="8"/>
        <v>-</v>
      </c>
      <c r="BT6" s="35">
        <f t="shared" si="8"/>
        <v>100</v>
      </c>
      <c r="BU6" s="35">
        <f t="shared" si="8"/>
        <v>97.58</v>
      </c>
      <c r="BV6" s="35" t="str">
        <f t="shared" si="8"/>
        <v>-</v>
      </c>
      <c r="BW6" s="35" t="str">
        <f t="shared" si="8"/>
        <v>-</v>
      </c>
      <c r="BX6" s="35" t="str">
        <f t="shared" si="8"/>
        <v>-</v>
      </c>
      <c r="BY6" s="35">
        <f t="shared" si="8"/>
        <v>74.17</v>
      </c>
      <c r="BZ6" s="35">
        <f t="shared" si="8"/>
        <v>79.77</v>
      </c>
      <c r="CA6" s="34" t="str">
        <f>IF(CA7="","",IF(CA7="-","【-】","【"&amp;SUBSTITUTE(TEXT(CA7,"#,##0.00"),"-","△")&amp;"】"))</f>
        <v>【98.96】</v>
      </c>
      <c r="CB6" s="35" t="str">
        <f>IF(CB7="",NA(),CB7)</f>
        <v>-</v>
      </c>
      <c r="CC6" s="35" t="str">
        <f t="shared" ref="CC6:CK6" si="9">IF(CC7="",NA(),CC7)</f>
        <v>-</v>
      </c>
      <c r="CD6" s="35" t="str">
        <f t="shared" si="9"/>
        <v>-</v>
      </c>
      <c r="CE6" s="35">
        <f t="shared" si="9"/>
        <v>216.13</v>
      </c>
      <c r="CF6" s="35">
        <f t="shared" si="9"/>
        <v>220.69</v>
      </c>
      <c r="CG6" s="35" t="str">
        <f t="shared" si="9"/>
        <v>-</v>
      </c>
      <c r="CH6" s="35" t="str">
        <f t="shared" si="9"/>
        <v>-</v>
      </c>
      <c r="CI6" s="35" t="str">
        <f t="shared" si="9"/>
        <v>-</v>
      </c>
      <c r="CJ6" s="35">
        <f t="shared" si="9"/>
        <v>230.95</v>
      </c>
      <c r="CK6" s="35">
        <f t="shared" si="9"/>
        <v>214.56</v>
      </c>
      <c r="CL6" s="34" t="str">
        <f>IF(CL7="","",IF(CL7="-","【-】","【"&amp;SUBSTITUTE(TEXT(CL7,"#,##0.00"),"-","△")&amp;"】"))</f>
        <v>【134.52】</v>
      </c>
      <c r="CM6" s="35" t="str">
        <f>IF(CM7="",NA(),CM7)</f>
        <v>-</v>
      </c>
      <c r="CN6" s="35" t="str">
        <f t="shared" ref="CN6:CV6" si="10">IF(CN7="",NA(),CN7)</f>
        <v>-</v>
      </c>
      <c r="CO6" s="35" t="str">
        <f t="shared" si="10"/>
        <v>-</v>
      </c>
      <c r="CP6" s="35" t="str">
        <f t="shared" si="10"/>
        <v>-</v>
      </c>
      <c r="CQ6" s="35" t="str">
        <f t="shared" si="10"/>
        <v>-</v>
      </c>
      <c r="CR6" s="35" t="str">
        <f t="shared" si="10"/>
        <v>-</v>
      </c>
      <c r="CS6" s="35" t="str">
        <f t="shared" si="10"/>
        <v>-</v>
      </c>
      <c r="CT6" s="35" t="str">
        <f t="shared" si="10"/>
        <v>-</v>
      </c>
      <c r="CU6" s="35">
        <f t="shared" si="10"/>
        <v>49.27</v>
      </c>
      <c r="CV6" s="35">
        <f t="shared" si="10"/>
        <v>49.47</v>
      </c>
      <c r="CW6" s="34" t="str">
        <f>IF(CW7="","",IF(CW7="-","【-】","【"&amp;SUBSTITUTE(TEXT(CW7,"#,##0.00"),"-","△")&amp;"】"))</f>
        <v>【59.57】</v>
      </c>
      <c r="CX6" s="35" t="str">
        <f>IF(CX7="",NA(),CX7)</f>
        <v>-</v>
      </c>
      <c r="CY6" s="35" t="str">
        <f t="shared" ref="CY6:DG6" si="11">IF(CY7="",NA(),CY7)</f>
        <v>-</v>
      </c>
      <c r="CZ6" s="35" t="str">
        <f t="shared" si="11"/>
        <v>-</v>
      </c>
      <c r="DA6" s="35">
        <f t="shared" si="11"/>
        <v>68.84</v>
      </c>
      <c r="DB6" s="35">
        <f t="shared" si="11"/>
        <v>71.28</v>
      </c>
      <c r="DC6" s="35" t="str">
        <f t="shared" si="11"/>
        <v>-</v>
      </c>
      <c r="DD6" s="35" t="str">
        <f t="shared" si="11"/>
        <v>-</v>
      </c>
      <c r="DE6" s="35" t="str">
        <f t="shared" si="11"/>
        <v>-</v>
      </c>
      <c r="DF6" s="35">
        <f t="shared" si="11"/>
        <v>83.16</v>
      </c>
      <c r="DG6" s="35">
        <f t="shared" si="11"/>
        <v>82.06</v>
      </c>
      <c r="DH6" s="34" t="str">
        <f>IF(DH7="","",IF(DH7="-","【-】","【"&amp;SUBSTITUTE(TEXT(DH7,"#,##0.00"),"-","△")&amp;"】"))</f>
        <v>【95.57】</v>
      </c>
      <c r="DI6" s="35" t="str">
        <f>IF(DI7="",NA(),DI7)</f>
        <v>-</v>
      </c>
      <c r="DJ6" s="35" t="str">
        <f t="shared" ref="DJ6:DR6" si="12">IF(DJ7="",NA(),DJ7)</f>
        <v>-</v>
      </c>
      <c r="DK6" s="35" t="str">
        <f t="shared" si="12"/>
        <v>-</v>
      </c>
      <c r="DL6" s="35">
        <f t="shared" si="12"/>
        <v>2.36</v>
      </c>
      <c r="DM6" s="35">
        <f t="shared" si="12"/>
        <v>4.6500000000000004</v>
      </c>
      <c r="DN6" s="35" t="str">
        <f t="shared" si="12"/>
        <v>-</v>
      </c>
      <c r="DO6" s="35" t="str">
        <f t="shared" si="12"/>
        <v>-</v>
      </c>
      <c r="DP6" s="35" t="str">
        <f t="shared" si="12"/>
        <v>-</v>
      </c>
      <c r="DQ6" s="35">
        <f t="shared" si="12"/>
        <v>24.1</v>
      </c>
      <c r="DR6" s="35">
        <f t="shared" si="12"/>
        <v>19.93</v>
      </c>
      <c r="DS6" s="34" t="str">
        <f>IF(DS7="","",IF(DS7="-","【-】","【"&amp;SUBSTITUTE(TEXT(DS7,"#,##0.00"),"-","△")&amp;"】"))</f>
        <v>【36.52】</v>
      </c>
      <c r="DT6" s="35" t="str">
        <f>IF(DT7="",NA(),DT7)</f>
        <v>-</v>
      </c>
      <c r="DU6" s="35" t="str">
        <f t="shared" ref="DU6:EC6" si="13">IF(DU7="",NA(),DU7)</f>
        <v>-</v>
      </c>
      <c r="DV6" s="35" t="str">
        <f t="shared" si="13"/>
        <v>-</v>
      </c>
      <c r="DW6" s="34">
        <f t="shared" si="13"/>
        <v>0</v>
      </c>
      <c r="DX6" s="34">
        <f t="shared" si="13"/>
        <v>0</v>
      </c>
      <c r="DY6" s="35" t="str">
        <f t="shared" si="13"/>
        <v>-</v>
      </c>
      <c r="DZ6" s="35" t="str">
        <f t="shared" si="13"/>
        <v>-</v>
      </c>
      <c r="EA6" s="35" t="str">
        <f t="shared" si="13"/>
        <v>-</v>
      </c>
      <c r="EB6" s="34">
        <f t="shared" si="13"/>
        <v>0</v>
      </c>
      <c r="EC6" s="34">
        <f t="shared" si="13"/>
        <v>0</v>
      </c>
      <c r="ED6" s="34" t="str">
        <f>IF(ED7="","",IF(ED7="-","【-】","【"&amp;SUBSTITUTE(TEXT(ED7,"#,##0.00"),"-","△")&amp;"】"))</f>
        <v>【5.72】</v>
      </c>
      <c r="EE6" s="35" t="str">
        <f>IF(EE7="",NA(),EE7)</f>
        <v>-</v>
      </c>
      <c r="EF6" s="35" t="str">
        <f t="shared" ref="EF6:EN6" si="14">IF(EF7="",NA(),EF7)</f>
        <v>-</v>
      </c>
      <c r="EG6" s="35" t="str">
        <f t="shared" si="14"/>
        <v>-</v>
      </c>
      <c r="EH6" s="34">
        <f t="shared" si="14"/>
        <v>0</v>
      </c>
      <c r="EI6" s="34">
        <f t="shared" si="14"/>
        <v>0</v>
      </c>
      <c r="EJ6" s="35" t="str">
        <f t="shared" si="14"/>
        <v>-</v>
      </c>
      <c r="EK6" s="35" t="str">
        <f t="shared" si="14"/>
        <v>-</v>
      </c>
      <c r="EL6" s="35" t="str">
        <f t="shared" si="14"/>
        <v>-</v>
      </c>
      <c r="EM6" s="35">
        <f t="shared" si="14"/>
        <v>0.1</v>
      </c>
      <c r="EN6" s="35">
        <f t="shared" si="14"/>
        <v>0.32</v>
      </c>
      <c r="EO6" s="34" t="str">
        <f>IF(EO7="","",IF(EO7="-","【-】","【"&amp;SUBSTITUTE(TEXT(EO7,"#,##0.00"),"-","△")&amp;"】"))</f>
        <v>【0.30】</v>
      </c>
    </row>
    <row r="7" spans="1:148" s="36" customFormat="1" x14ac:dyDescent="0.15">
      <c r="A7" s="28"/>
      <c r="B7" s="37">
        <v>2020</v>
      </c>
      <c r="C7" s="37">
        <v>72117</v>
      </c>
      <c r="D7" s="37">
        <v>46</v>
      </c>
      <c r="E7" s="37">
        <v>17</v>
      </c>
      <c r="F7" s="37">
        <v>1</v>
      </c>
      <c r="G7" s="37">
        <v>0</v>
      </c>
      <c r="H7" s="37" t="s">
        <v>96</v>
      </c>
      <c r="I7" s="37" t="s">
        <v>97</v>
      </c>
      <c r="J7" s="37" t="s">
        <v>98</v>
      </c>
      <c r="K7" s="37" t="s">
        <v>99</v>
      </c>
      <c r="L7" s="37" t="s">
        <v>100</v>
      </c>
      <c r="M7" s="37" t="s">
        <v>101</v>
      </c>
      <c r="N7" s="38" t="s">
        <v>102</v>
      </c>
      <c r="O7" s="38">
        <v>50.77</v>
      </c>
      <c r="P7" s="38">
        <v>34.380000000000003</v>
      </c>
      <c r="Q7" s="38">
        <v>97.36</v>
      </c>
      <c r="R7" s="38">
        <v>4180</v>
      </c>
      <c r="S7" s="38">
        <v>35653</v>
      </c>
      <c r="T7" s="38">
        <v>458.33</v>
      </c>
      <c r="U7" s="38">
        <v>77.790000000000006</v>
      </c>
      <c r="V7" s="38">
        <v>11986</v>
      </c>
      <c r="W7" s="38">
        <v>5.92</v>
      </c>
      <c r="X7" s="38">
        <v>2024.66</v>
      </c>
      <c r="Y7" s="38" t="s">
        <v>102</v>
      </c>
      <c r="Z7" s="38" t="s">
        <v>102</v>
      </c>
      <c r="AA7" s="38" t="s">
        <v>102</v>
      </c>
      <c r="AB7" s="38">
        <v>101.16</v>
      </c>
      <c r="AC7" s="38">
        <v>98.18</v>
      </c>
      <c r="AD7" s="38" t="s">
        <v>102</v>
      </c>
      <c r="AE7" s="38" t="s">
        <v>102</v>
      </c>
      <c r="AF7" s="38" t="s">
        <v>102</v>
      </c>
      <c r="AG7" s="38">
        <v>109.21</v>
      </c>
      <c r="AH7" s="38">
        <v>107.81</v>
      </c>
      <c r="AI7" s="38">
        <v>106.67</v>
      </c>
      <c r="AJ7" s="38" t="s">
        <v>102</v>
      </c>
      <c r="AK7" s="38" t="s">
        <v>102</v>
      </c>
      <c r="AL7" s="38" t="s">
        <v>102</v>
      </c>
      <c r="AM7" s="38">
        <v>0</v>
      </c>
      <c r="AN7" s="38">
        <v>0</v>
      </c>
      <c r="AO7" s="38" t="s">
        <v>102</v>
      </c>
      <c r="AP7" s="38" t="s">
        <v>102</v>
      </c>
      <c r="AQ7" s="38" t="s">
        <v>102</v>
      </c>
      <c r="AR7" s="38">
        <v>15.73</v>
      </c>
      <c r="AS7" s="38">
        <v>18.2</v>
      </c>
      <c r="AT7" s="38">
        <v>3.64</v>
      </c>
      <c r="AU7" s="38" t="s">
        <v>102</v>
      </c>
      <c r="AV7" s="38" t="s">
        <v>102</v>
      </c>
      <c r="AW7" s="38" t="s">
        <v>102</v>
      </c>
      <c r="AX7" s="38">
        <v>30.77</v>
      </c>
      <c r="AY7" s="38">
        <v>44.11</v>
      </c>
      <c r="AZ7" s="38" t="s">
        <v>102</v>
      </c>
      <c r="BA7" s="38" t="s">
        <v>102</v>
      </c>
      <c r="BB7" s="38" t="s">
        <v>102</v>
      </c>
      <c r="BC7" s="38">
        <v>57.26</v>
      </c>
      <c r="BD7" s="38">
        <v>48.56</v>
      </c>
      <c r="BE7" s="38">
        <v>67.52</v>
      </c>
      <c r="BF7" s="38" t="s">
        <v>102</v>
      </c>
      <c r="BG7" s="38" t="s">
        <v>102</v>
      </c>
      <c r="BH7" s="38" t="s">
        <v>102</v>
      </c>
      <c r="BI7" s="38">
        <v>3312.93</v>
      </c>
      <c r="BJ7" s="38">
        <v>3098.6</v>
      </c>
      <c r="BK7" s="38" t="s">
        <v>102</v>
      </c>
      <c r="BL7" s="38" t="s">
        <v>102</v>
      </c>
      <c r="BM7" s="38" t="s">
        <v>102</v>
      </c>
      <c r="BN7" s="38">
        <v>1130.42</v>
      </c>
      <c r="BO7" s="38">
        <v>1245.0999999999999</v>
      </c>
      <c r="BP7" s="38">
        <v>705.21</v>
      </c>
      <c r="BQ7" s="38" t="s">
        <v>102</v>
      </c>
      <c r="BR7" s="38" t="s">
        <v>102</v>
      </c>
      <c r="BS7" s="38" t="s">
        <v>102</v>
      </c>
      <c r="BT7" s="38">
        <v>100</v>
      </c>
      <c r="BU7" s="38">
        <v>97.58</v>
      </c>
      <c r="BV7" s="38" t="s">
        <v>102</v>
      </c>
      <c r="BW7" s="38" t="s">
        <v>102</v>
      </c>
      <c r="BX7" s="38" t="s">
        <v>102</v>
      </c>
      <c r="BY7" s="38">
        <v>74.17</v>
      </c>
      <c r="BZ7" s="38">
        <v>79.77</v>
      </c>
      <c r="CA7" s="38">
        <v>98.96</v>
      </c>
      <c r="CB7" s="38" t="s">
        <v>102</v>
      </c>
      <c r="CC7" s="38" t="s">
        <v>102</v>
      </c>
      <c r="CD7" s="38" t="s">
        <v>102</v>
      </c>
      <c r="CE7" s="38">
        <v>216.13</v>
      </c>
      <c r="CF7" s="38">
        <v>220.69</v>
      </c>
      <c r="CG7" s="38" t="s">
        <v>102</v>
      </c>
      <c r="CH7" s="38" t="s">
        <v>102</v>
      </c>
      <c r="CI7" s="38" t="s">
        <v>102</v>
      </c>
      <c r="CJ7" s="38">
        <v>230.95</v>
      </c>
      <c r="CK7" s="38">
        <v>214.56</v>
      </c>
      <c r="CL7" s="38">
        <v>134.52000000000001</v>
      </c>
      <c r="CM7" s="38" t="s">
        <v>102</v>
      </c>
      <c r="CN7" s="38" t="s">
        <v>102</v>
      </c>
      <c r="CO7" s="38" t="s">
        <v>102</v>
      </c>
      <c r="CP7" s="38" t="s">
        <v>102</v>
      </c>
      <c r="CQ7" s="38" t="s">
        <v>102</v>
      </c>
      <c r="CR7" s="38" t="s">
        <v>102</v>
      </c>
      <c r="CS7" s="38" t="s">
        <v>102</v>
      </c>
      <c r="CT7" s="38" t="s">
        <v>102</v>
      </c>
      <c r="CU7" s="38">
        <v>49.27</v>
      </c>
      <c r="CV7" s="38">
        <v>49.47</v>
      </c>
      <c r="CW7" s="38">
        <v>59.57</v>
      </c>
      <c r="CX7" s="38" t="s">
        <v>102</v>
      </c>
      <c r="CY7" s="38" t="s">
        <v>102</v>
      </c>
      <c r="CZ7" s="38" t="s">
        <v>102</v>
      </c>
      <c r="DA7" s="38">
        <v>68.84</v>
      </c>
      <c r="DB7" s="38">
        <v>71.28</v>
      </c>
      <c r="DC7" s="38" t="s">
        <v>102</v>
      </c>
      <c r="DD7" s="38" t="s">
        <v>102</v>
      </c>
      <c r="DE7" s="38" t="s">
        <v>102</v>
      </c>
      <c r="DF7" s="38">
        <v>83.16</v>
      </c>
      <c r="DG7" s="38">
        <v>82.06</v>
      </c>
      <c r="DH7" s="38">
        <v>95.57</v>
      </c>
      <c r="DI7" s="38" t="s">
        <v>102</v>
      </c>
      <c r="DJ7" s="38" t="s">
        <v>102</v>
      </c>
      <c r="DK7" s="38" t="s">
        <v>102</v>
      </c>
      <c r="DL7" s="38">
        <v>2.36</v>
      </c>
      <c r="DM7" s="38">
        <v>4.6500000000000004</v>
      </c>
      <c r="DN7" s="38" t="s">
        <v>102</v>
      </c>
      <c r="DO7" s="38" t="s">
        <v>102</v>
      </c>
      <c r="DP7" s="38" t="s">
        <v>102</v>
      </c>
      <c r="DQ7" s="38">
        <v>24.1</v>
      </c>
      <c r="DR7" s="38">
        <v>19.93</v>
      </c>
      <c r="DS7" s="38">
        <v>36.520000000000003</v>
      </c>
      <c r="DT7" s="38" t="s">
        <v>102</v>
      </c>
      <c r="DU7" s="38" t="s">
        <v>102</v>
      </c>
      <c r="DV7" s="38" t="s">
        <v>102</v>
      </c>
      <c r="DW7" s="38">
        <v>0</v>
      </c>
      <c r="DX7" s="38">
        <v>0</v>
      </c>
      <c r="DY7" s="38" t="s">
        <v>102</v>
      </c>
      <c r="DZ7" s="38" t="s">
        <v>102</v>
      </c>
      <c r="EA7" s="38" t="s">
        <v>102</v>
      </c>
      <c r="EB7" s="38">
        <v>0</v>
      </c>
      <c r="EC7" s="38">
        <v>0</v>
      </c>
      <c r="ED7" s="38">
        <v>5.72</v>
      </c>
      <c r="EE7" s="38" t="s">
        <v>102</v>
      </c>
      <c r="EF7" s="38" t="s">
        <v>102</v>
      </c>
      <c r="EG7" s="38" t="s">
        <v>102</v>
      </c>
      <c r="EH7" s="38">
        <v>0</v>
      </c>
      <c r="EI7" s="38">
        <v>0</v>
      </c>
      <c r="EJ7" s="38" t="s">
        <v>102</v>
      </c>
      <c r="EK7" s="38" t="s">
        <v>102</v>
      </c>
      <c r="EL7" s="38" t="s">
        <v>102</v>
      </c>
      <c r="EM7" s="38">
        <v>0.1</v>
      </c>
      <c r="EN7" s="38">
        <v>0.32</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111</v>
      </c>
      <c r="D13" t="s">
        <v>111</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石井直樹</cp:lastModifiedBy>
  <dcterms:created xsi:type="dcterms:W3CDTF">2021-12-03T07:08:06Z</dcterms:created>
  <dcterms:modified xsi:type="dcterms:W3CDTF">2022-01-28T02:51:08Z</dcterms:modified>
  <cp:category/>
</cp:coreProperties>
</file>