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3年度(R2決算)\"/>
    </mc:Choice>
  </mc:AlternateContent>
  <workbookProtection workbookAlgorithmName="SHA-512" workbookHashValue="hNpLoEbY5OaDFHB2jfkoL3gpSPD7TwmsDSzK9k5biyUpldLHyCcJHMY1xsx0yGBq7JMLYY4RyC27wWx+rlo7Wg==" workbookSaltValue="xjlBxoEFCfXG+nVb5M8q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<sst xmlns="http://schemas.openxmlformats.org/spreadsheetml/2006/main" count="236" uniqueCount="117">
  <si>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</si>
  <si>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</si>
  <si>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</si>
  <si>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</si>
  <si>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</si>
  <si>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</si>
  <si>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</si>
  <si>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</si>
  <si>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</si>
  <si>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</si>
  <si>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</si>
  <si>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</si>
  <si>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</si>
  <si>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</si>
  <si>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</si>
  <si>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</si>
  <si>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</si>
  <si>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</si>
  <si>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</si>
  <si>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</si>
  <si>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</si>
  <si>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</si>
  <si>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</si>
  <si>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</si>
  <si>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</si>
  <si>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</si>
  <si>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</si>
  <si>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</si>
  <si>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</si>
  <si>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</si>
  <si>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</si>
  <si>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</si>
  <si>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</si>
  <si>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</si>
  <si>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</si>
  <si>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</si>
  <si>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</si>
  <si>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</si>
  <si>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</si>
  <si>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</si>
  <si>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</si>
  <si>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</si>
  <si>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</si>
  <si>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</si>
  <si>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</si>
  <si>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</si>
  <si>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</si>
  <si>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</si>
  <si>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</si>
  <si>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</si>
  <si>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</si>
  <si>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</si>
  <si>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</si>
  <si>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</si>
  <si>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</si>
  <si>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</si>
  <si>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</si>
  <si>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</si>
  <si>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</si>
  <si>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</si>
  <si>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</si>
  <si>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</si>
  <si>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</si>
  <si>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</si>
  <si>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</si>
  <si>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</si>
  <si>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</si>
  <si>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</si>
  <si>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</si>
  <si>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</si>
  <si>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</si>
  <si>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</si>
  <si>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</si>
  <si>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</si>
  <si>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</si>
  <si>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</si>
  <si>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</si>
  <si>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</si>
  <si>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</si>
  <si>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</si>
  <si>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</si>
  <si>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</si>
  <si>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</si>
  <si>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</si>
  <si>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</si>
  <si>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</si>
  <si>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</si>
  <si>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</si>
  <si>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</si>
  <si>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</si>
  <si>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</si>
  <si>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</si>
  <si>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</si>
  <si>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</si>
  <si>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</si>
  <si>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</si>
  <si>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</si>
  <si>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</si>
  <si>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</si>
  <si>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</si>
  <si>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</si>
  <si>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</si>
  <si>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</si>
  <si>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</si>
  <si>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</si>
  <si>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</si>
  <si>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</si>
  <si>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</si>
  <si>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</si>
  <si>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</si>
  <si>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</si>
  <si>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</si>
  <si>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</si>
  <si>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</si>
  <si>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rPh sb="1" eb="3">
      <t>ヘイセイ</t>
    </rPh>
    <rPh sb="5" eb="7">
      <t>ネンド</t>
    </rPh>
    <rPh sb="7" eb="9">
      <t>キョウヨウ</t>
    </rPh>
    <rPh sb="9" eb="11">
      <t>カイシ</t>
    </rPh>
    <rPh sb="14" eb="16">
      <t>タイヨウ</t>
    </rPh>
    <rPh sb="16" eb="18">
      <t>ネンスウ</t>
    </rPh>
    <rPh sb="19" eb="21">
      <t>ケイカ</t>
    </rPh>
    <rPh sb="23" eb="25">
      <t>カンキョ</t>
    </rPh>
    <rPh sb="33" eb="35">
      <t>カンキョ</t>
    </rPh>
    <rPh sb="35" eb="38">
      <t>ロウキュウカ</t>
    </rPh>
    <rPh sb="38" eb="39">
      <t>リツ</t>
    </rPh>
    <rPh sb="40" eb="42">
      <t>カンキョ</t>
    </rPh>
    <rPh sb="42" eb="44">
      <t>カイゼン</t>
    </rPh>
    <rPh sb="44" eb="45">
      <t>リツ</t>
    </rPh>
    <phoneticPr fontId="4"/>
  </si>
  <si>
    <t>　処理区域内の管渠の整備はほぼ完了に近い状況となっていますが、人口減少など社会動態の変化に伴う使用料収入の減少が予想されます。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rPh sb="18" eb="19">
      <t>チカ</t>
    </rPh>
    <rPh sb="20" eb="22">
      <t>ジョウキョウ</t>
    </rPh>
    <phoneticPr fontId="4"/>
  </si>
  <si>
    <t>　収益的支出に対して不足する分は一般会計からの繰入金で補填しているため、欠損金はありません。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企業債残高対事業規模比率は類似団体の平均値に比べると高い比率となっていますが、処理区域内の管渠の整備はほぼ終了に近い状態のため、比率は年々下がっています。
　水洗化率は徐々に伸びてはいますが、経費回収率の改善までには至っておりません。
　平成10年に供用開始し、管渠の整備を進めながら接続率の増加についても推進してきましたが、今後も下水道への接続推進、効率的な汚水処理の実施と維持管理経費の節減に努めます。</t>
    <rPh sb="1" eb="3">
      <t>シュウエキ</t>
    </rPh>
    <rPh sb="3" eb="4">
      <t>テキ</t>
    </rPh>
    <rPh sb="4" eb="6">
      <t>シシュツ</t>
    </rPh>
    <rPh sb="7" eb="8">
      <t>タイ</t>
    </rPh>
    <rPh sb="10" eb="12">
      <t>フソク</t>
    </rPh>
    <rPh sb="14" eb="15">
      <t>ブン</t>
    </rPh>
    <rPh sb="16" eb="18">
      <t>イッパン</t>
    </rPh>
    <rPh sb="18" eb="20">
      <t>カイケイ</t>
    </rPh>
    <rPh sb="23" eb="25">
      <t>クリイレ</t>
    </rPh>
    <rPh sb="25" eb="26">
      <t>キン</t>
    </rPh>
    <rPh sb="27" eb="29">
      <t>ホテン</t>
    </rPh>
    <rPh sb="36" eb="39">
      <t>ケッソンキン</t>
    </rPh>
    <rPh sb="48" eb="50">
      <t>キギョウ</t>
    </rPh>
    <rPh sb="50" eb="51">
      <t>サイ</t>
    </rPh>
    <rPh sb="51" eb="53">
      <t>ザンダカ</t>
    </rPh>
    <rPh sb="53" eb="54">
      <t>タイ</t>
    </rPh>
    <rPh sb="54" eb="56">
      <t>ジギョウ</t>
    </rPh>
    <rPh sb="56" eb="58">
      <t>キボ</t>
    </rPh>
    <rPh sb="58" eb="60">
      <t>ヒリツ</t>
    </rPh>
    <rPh sb="61" eb="63">
      <t>ルイジ</t>
    </rPh>
    <rPh sb="63" eb="65">
      <t>ダンタイ</t>
    </rPh>
    <rPh sb="66" eb="69">
      <t>ヘイキンチ</t>
    </rPh>
    <rPh sb="70" eb="71">
      <t>クラ</t>
    </rPh>
    <rPh sb="74" eb="75">
      <t>タカ</t>
    </rPh>
    <rPh sb="76" eb="78">
      <t>ヒリツ</t>
    </rPh>
    <rPh sb="87" eb="89">
      <t>ショリ</t>
    </rPh>
    <rPh sb="89" eb="91">
      <t>クイキ</t>
    </rPh>
    <rPh sb="91" eb="92">
      <t>ナイ</t>
    </rPh>
    <rPh sb="93" eb="95">
      <t>カンキョ</t>
    </rPh>
    <rPh sb="96" eb="98">
      <t>セイビ</t>
    </rPh>
    <rPh sb="101" eb="103">
      <t>シュウリョウ</t>
    </rPh>
    <rPh sb="104" eb="105">
      <t>チカ</t>
    </rPh>
    <rPh sb="106" eb="108">
      <t>ジョウタイ</t>
    </rPh>
    <rPh sb="112" eb="114">
      <t>ヒリツ</t>
    </rPh>
    <rPh sb="115" eb="117">
      <t>ネンネン</t>
    </rPh>
    <rPh sb="117" eb="118">
      <t>サ</t>
    </rPh>
    <rPh sb="127" eb="130">
      <t>スイセンカ</t>
    </rPh>
    <rPh sb="130" eb="131">
      <t>リツ</t>
    </rPh>
    <rPh sb="132" eb="134">
      <t>ジョジョ</t>
    </rPh>
    <rPh sb="135" eb="136">
      <t>ノ</t>
    </rPh>
    <rPh sb="144" eb="146">
      <t>ケイヒ</t>
    </rPh>
    <rPh sb="146" eb="148">
      <t>カイシュウ</t>
    </rPh>
    <rPh sb="148" eb="149">
      <t>リツ</t>
    </rPh>
    <rPh sb="150" eb="152">
      <t>カイゼン</t>
    </rPh>
    <rPh sb="156" eb="157">
      <t>イタ</t>
    </rPh>
    <rPh sb="167" eb="169">
      <t>ヘイセイ</t>
    </rPh>
    <rPh sb="171" eb="172">
      <t>ネン</t>
    </rPh>
    <rPh sb="173" eb="175">
      <t>キョウヨウ</t>
    </rPh>
    <rPh sb="175" eb="177">
      <t>カイシ</t>
    </rPh>
    <rPh sb="179" eb="181">
      <t>カンキョ</t>
    </rPh>
    <rPh sb="182" eb="184">
      <t>セイビ</t>
    </rPh>
    <rPh sb="185" eb="186">
      <t>スス</t>
    </rPh>
    <rPh sb="190" eb="192">
      <t>セツゾク</t>
    </rPh>
    <rPh sb="192" eb="193">
      <t>リツ</t>
    </rPh>
    <rPh sb="194" eb="196">
      <t>ゾウカ</t>
    </rPh>
    <rPh sb="201" eb="203">
      <t>スイシン</t>
    </rPh>
    <rPh sb="211" eb="213">
      <t>コンゴ</t>
    </rPh>
    <rPh sb="214" eb="217">
      <t>ゲスイドウ</t>
    </rPh>
    <rPh sb="219" eb="221">
      <t>セツゾク</t>
    </rPh>
    <rPh sb="221" eb="223">
      <t>スイシン</t>
    </rPh>
    <rPh sb="224" eb="227">
      <t>コウリツテキ</t>
    </rPh>
    <rPh sb="228" eb="230">
      <t>オスイ</t>
    </rPh>
    <rPh sb="230" eb="232">
      <t>ショリ</t>
    </rPh>
    <rPh sb="233" eb="235">
      <t>ジッシ</t>
    </rPh>
    <rPh sb="236" eb="238">
      <t>イジ</t>
    </rPh>
    <rPh sb="238" eb="240">
      <t>カンリ</t>
    </rPh>
    <rPh sb="240" eb="242">
      <t>ケイヒ</t>
    </rPh>
    <rPh sb="243" eb="245">
      <t>セツゲン</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</si>
</sst>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1.39</c:v>
                </c:pt>
                <c:pt idx="1">
                  <c:v>0</c:v>
                </c:pt>
                <c:pt idx="2">
                  <c:v>0</c:v>
                </c:pt>
                <c:pt idx="3">
                  <c:v>0</c:v>
                </c:pt>
                <c:pt idx="4">
                  <c:v>0</c:v>
                </c:pt>
              </c:numCache>
            </c:numRef>
          </c:val>
          <c:extLst>
            <c:ext xmlns:c16="http://schemas.microsoft.com/office/drawing/2014/chart" uri="{C3380CC4-5D6E-409C-BE32-E72D297353CC}">
              <c16:uniqueId val="{00000000-1EFE-4634-A38F-FE7A830488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EFE-4634-A38F-FE7A830488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CD-46F2-B701-415F6C436C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4FCD-46F2-B701-415F6C436C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65.14</c:v>
                </c:pt>
                <c:pt idx="1">
                  <c:v>65.63</c:v>
                </c:pt>
                <c:pt idx="2">
                  <c:v>67.75</c:v>
                </c:pt>
                <c:pt idx="3">
                  <c:v>68.98</c:v>
                </c:pt>
                <c:pt idx="4">
                  <c:v>72.510000000000005</c:v>
                </c:pt>
              </c:numCache>
            </c:numRef>
          </c:val>
          <c:extLst>
            <c:ext xmlns:c16="http://schemas.microsoft.com/office/drawing/2014/chart" uri="{C3380CC4-5D6E-409C-BE32-E72D297353CC}">
              <c16:uniqueId val="{00000000-5056-416C-8FF1-036F11BE4B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5056-416C-8FF1-036F11BE4B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100.33</c:v>
                </c:pt>
              </c:numCache>
            </c:numRef>
          </c:val>
          <c:extLst>
            <c:ext xmlns:c16="http://schemas.microsoft.com/office/drawing/2014/chart" uri="{C3380CC4-5D6E-409C-BE32-E72D297353CC}">
              <c16:uniqueId val="{00000000-C8E0-4649-B5B1-A0AF8F9138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C8E0-4649-B5B1-A0AF8F9138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25.54</c:v>
                </c:pt>
                <c:pt idx="1">
                  <c:v>27.13</c:v>
                </c:pt>
                <c:pt idx="2">
                  <c:v>28.93</c:v>
                </c:pt>
                <c:pt idx="3">
                  <c:v>30.63</c:v>
                </c:pt>
                <c:pt idx="4">
                  <c:v>25.96</c:v>
                </c:pt>
              </c:numCache>
            </c:numRef>
          </c:val>
          <c:extLst>
            <c:ext xmlns:c16="http://schemas.microsoft.com/office/drawing/2014/chart" uri="{C3380CC4-5D6E-409C-BE32-E72D297353CC}">
              <c16:uniqueId val="{00000000-4578-46B0-8AC7-776672F3E4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4578-46B0-8AC7-776672F3E4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1-47BE-BA87-0E88074686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D1-47BE-BA87-0E88074686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86-4D92-8E61-A3F3B8C4D6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8086-4D92-8E61-A3F3B8C4D6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265.67</c:v>
                </c:pt>
                <c:pt idx="1">
                  <c:v>222.59</c:v>
                </c:pt>
                <c:pt idx="2">
                  <c:v>178.86</c:v>
                </c:pt>
                <c:pt idx="3">
                  <c:v>155.44999999999999</c:v>
                </c:pt>
                <c:pt idx="4">
                  <c:v>91.04</c:v>
                </c:pt>
              </c:numCache>
            </c:numRef>
          </c:val>
          <c:extLst>
            <c:ext xmlns:c16="http://schemas.microsoft.com/office/drawing/2014/chart" uri="{C3380CC4-5D6E-409C-BE32-E72D297353CC}">
              <c16:uniqueId val="{00000000-8EF1-4225-B87F-0A57E1E6F4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8EF1-4225-B87F-0A57E1E6F4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2646.4</c:v>
                </c:pt>
                <c:pt idx="1">
                  <c:v>2390.42</c:v>
                </c:pt>
                <c:pt idx="2">
                  <c:v>2239.41</c:v>
                </c:pt>
                <c:pt idx="3">
                  <c:v>2061.94</c:v>
                </c:pt>
                <c:pt idx="4">
                  <c:v>1827.65</c:v>
                </c:pt>
              </c:numCache>
            </c:numRef>
          </c:val>
          <c:extLst>
            <c:ext xmlns:c16="http://schemas.microsoft.com/office/drawing/2014/chart" uri="{C3380CC4-5D6E-409C-BE32-E72D297353CC}">
              <c16:uniqueId val="{00000000-D4C7-4E82-8B7F-413E1F66A7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D4C7-4E82-8B7F-413E1F66A7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58.96</c:v>
                </c:pt>
                <c:pt idx="1">
                  <c:v>59.57</c:v>
                </c:pt>
                <c:pt idx="2">
                  <c:v>60.63</c:v>
                </c:pt>
                <c:pt idx="3">
                  <c:v>63.88</c:v>
                </c:pt>
                <c:pt idx="4">
                  <c:v>58.63</c:v>
                </c:pt>
              </c:numCache>
            </c:numRef>
          </c:val>
          <c:extLst>
            <c:ext xmlns:c16="http://schemas.microsoft.com/office/drawing/2014/chart" uri="{C3380CC4-5D6E-409C-BE32-E72D297353CC}">
              <c16:uniqueId val="{00000000-58BC-44E1-A184-3D4DE2911D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58BC-44E1-A184-3D4DE2911D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241.44</c:v>
                </c:pt>
                <c:pt idx="1">
                  <c:v>238.31</c:v>
                </c:pt>
                <c:pt idx="2">
                  <c:v>233.27</c:v>
                </c:pt>
                <c:pt idx="3">
                  <c:v>221.37</c:v>
                </c:pt>
                <c:pt idx="4">
                  <c:v>250.71</c:v>
                </c:pt>
              </c:numCache>
            </c:numRef>
          </c:val>
          <c:extLst>
            <c:ext xmlns:c16="http://schemas.microsoft.com/office/drawing/2014/chart" uri="{C3380CC4-5D6E-409C-BE32-E72D297353CC}">
              <c16:uniqueId val="{00000000-C09C-4884-9807-7A4E28A661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C09C-4884-9807-7A4E28A661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53654</v>
      </c>
      <c r="AM8" s="69"/>
      <c r="AN8" s="69"/>
      <c r="AO8" s="69"/>
      <c r="AP8" s="69"/>
      <c r="AQ8" s="69"/>
      <c r="AR8" s="69"/>
      <c r="AS8" s="69"/>
      <c r="AT8" s="68">
        <f>データ!T6</f>
        <v>344.42</v>
      </c>
      <c r="AU8" s="68"/>
      <c r="AV8" s="68"/>
      <c r="AW8" s="68"/>
      <c r="AX8" s="68"/>
      <c r="AY8" s="68"/>
      <c r="AZ8" s="68"/>
      <c r="BA8" s="68"/>
      <c r="BB8" s="68">
        <f>データ!U6</f>
        <v>155.78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63.71</v>
      </c>
      <c r="J10" s="68"/>
      <c r="K10" s="68"/>
      <c r="L10" s="68"/>
      <c r="M10" s="68"/>
      <c r="N10" s="68"/>
      <c r="O10" s="68"/>
      <c r="P10" s="68">
        <f>データ!P6</f>
        <v>34.33</v>
      </c>
      <c r="Q10" s="68"/>
      <c r="R10" s="68"/>
      <c r="S10" s="68"/>
      <c r="T10" s="68"/>
      <c r="U10" s="68"/>
      <c r="V10" s="68"/>
      <c r="W10" s="68">
        <f>データ!Q6</f>
        <v>100.42</v>
      </c>
      <c r="X10" s="68"/>
      <c r="Y10" s="68"/>
      <c r="Z10" s="68"/>
      <c r="AA10" s="68"/>
      <c r="AB10" s="68"/>
      <c r="AC10" s="68"/>
      <c r="AD10" s="69">
        <f>データ!R6</f>
        <v>2200</v>
      </c>
      <c r="AE10" s="69"/>
      <c r="AF10" s="69"/>
      <c r="AG10" s="69"/>
      <c r="AH10" s="69"/>
      <c r="AI10" s="69"/>
      <c r="AJ10" s="69"/>
      <c r="AK10" s="2"/>
      <c r="AL10" s="69">
        <f>データ!V6</f>
        <v>18307</v>
      </c>
      <c r="AM10" s="69"/>
      <c r="AN10" s="69"/>
      <c r="AO10" s="69"/>
      <c r="AP10" s="69"/>
      <c r="AQ10" s="69"/>
      <c r="AR10" s="69"/>
      <c r="AS10" s="69"/>
      <c r="AT10" s="68">
        <f>データ!W6</f>
        <v>6.41</v>
      </c>
      <c r="AU10" s="68"/>
      <c r="AV10" s="68"/>
      <c r="AW10" s="68"/>
      <c r="AX10" s="68"/>
      <c r="AY10" s="68"/>
      <c r="AZ10" s="68"/>
      <c r="BA10" s="68"/>
      <c r="BB10" s="68">
        <f>データ!X6</f>
        <v>2856.01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uou6XkFRjIuVcwrUcORTMaTLbH4Rs3jvbEnROPv4xS6QJtvCSoCpH8w6gWkmYr6xdaYlps+zhOqvKd33zaIUQ==" saltValue="4nNOr1ybLcMrJkt4FR25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72109</v>
      </c>
      <c r="D6" s="33">
        <f t="shared" si="3"/>
        <v>46</v>
      </c>
      <c r="E6" s="33">
        <f t="shared" si="3"/>
        <v>17</v>
      </c>
      <c r="F6" s="33">
        <f t="shared" si="3"/>
        <v>1</v>
      </c>
      <c r="G6" s="33">
        <f t="shared" si="3"/>
        <v>0</v>
      </c>
      <c r="H6" s="33" t="str">
        <f t="shared" si="3"/>
        <v>福島県　二本松市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63.71</v>
      </c>
      <c r="P6" s="34">
        <f t="shared" si="3"/>
        <v>34.33</v>
      </c>
      <c r="Q6" s="34">
        <f t="shared" si="3"/>
        <v>100.42</v>
      </c>
      <c r="R6" s="34">
        <f t="shared" si="3"/>
        <v>2200</v>
      </c>
      <c r="S6" s="34">
        <f t="shared" si="3"/>
        <v>53654</v>
      </c>
      <c r="T6" s="34">
        <f t="shared" si="3"/>
        <v>344.42</v>
      </c>
      <c r="U6" s="34">
        <f t="shared" si="3"/>
        <v>155.78</v>
      </c>
      <c r="V6" s="34">
        <f t="shared" si="3"/>
        <v>18307</v>
      </c>
      <c r="W6" s="34">
        <f t="shared" si="3"/>
        <v>6.41</v>
      </c>
      <c r="X6" s="34">
        <f t="shared" si="3"/>
        <v>2856.01</v>
      </c>
      <c r="Y6" s="35">
        <f>IF(Y7="",NA(),Y7)</f>
        <v>100</v>
      </c>
      <c r="Z6" s="35">
        <f t="shared" ref="Z6:AH6" si="4">IF(Z7="",NA(),Z7)</f>
        <v>100</v>
      </c>
      <c r="AA6" s="35">
        <f t="shared" si="4"/>
        <v>100</v>
      </c>
      <c r="AB6" s="35">
        <f t="shared" si="4"/>
        <v>100</v>
      </c>
      <c r="AC6" s="35">
        <f t="shared" si="4"/>
        <v>100.33</v>
      </c>
      <c r="AD6" s="35">
        <f t="shared" si="4"/>
        <v>106.85</v>
      </c>
      <c r="AE6" s="35">
        <f t="shared" si="4"/>
        <v>108.11</v>
      </c>
      <c r="AF6" s="35">
        <f t="shared" si="4"/>
        <v>104.14</v>
      </c>
      <c r="AG6" s="35">
        <f t="shared" si="4"/>
        <v>106.57</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265.67</v>
      </c>
      <c r="AV6" s="35">
        <f t="shared" ref="AV6:BD6" si="6">IF(AV7="",NA(),AV7)</f>
        <v>222.59</v>
      </c>
      <c r="AW6" s="35">
        <f t="shared" si="6"/>
        <v>178.86</v>
      </c>
      <c r="AX6" s="35">
        <f t="shared" si="6"/>
        <v>155.44999999999999</v>
      </c>
      <c r="AY6" s="35">
        <f t="shared" si="6"/>
        <v>91.04</v>
      </c>
      <c r="AZ6" s="35">
        <f t="shared" si="6"/>
        <v>50.66</v>
      </c>
      <c r="BA6" s="35">
        <f t="shared" si="6"/>
        <v>62.25</v>
      </c>
      <c r="BB6" s="35">
        <f t="shared" si="6"/>
        <v>52.32</v>
      </c>
      <c r="BC6" s="35">
        <f t="shared" si="6"/>
        <v>47.03</v>
      </c>
      <c r="BD6" s="35">
        <f t="shared" si="6"/>
        <v>40.67</v>
      </c>
      <c r="BE6" s="34" t="str">
        <f>IF(BE7="","",IF(BE7="-","【-】","【"&amp;SUBSTITUTE(TEXT(BE7,"#,##0.00"),"-","△")&amp;"】"))</f>
        <v>【67.52】</v>
      </c>
      <c r="BF6" s="35">
        <f>IF(BF7="",NA(),BF7)</f>
        <v>2646.4</v>
      </c>
      <c r="BG6" s="35">
        <f t="shared" ref="BG6:BO6" si="7">IF(BG7="",NA(),BG7)</f>
        <v>2390.42</v>
      </c>
      <c r="BH6" s="35">
        <f t="shared" si="7"/>
        <v>2239.41</v>
      </c>
      <c r="BI6" s="35">
        <f t="shared" si="7"/>
        <v>2061.94</v>
      </c>
      <c r="BJ6" s="35">
        <f t="shared" si="7"/>
        <v>1827.65</v>
      </c>
      <c r="BK6" s="35">
        <f t="shared" si="7"/>
        <v>1111.31</v>
      </c>
      <c r="BL6" s="35">
        <f t="shared" si="7"/>
        <v>966.33</v>
      </c>
      <c r="BM6" s="35">
        <f t="shared" si="7"/>
        <v>958.81</v>
      </c>
      <c r="BN6" s="35">
        <f t="shared" si="7"/>
        <v>1001.3</v>
      </c>
      <c r="BO6" s="35">
        <f t="shared" si="7"/>
        <v>1050.51</v>
      </c>
      <c r="BP6" s="34" t="str">
        <f>IF(BP7="","",IF(BP7="-","【-】","【"&amp;SUBSTITUTE(TEXT(BP7,"#,##0.00"),"-","△")&amp;"】"))</f>
        <v>【705.21】</v>
      </c>
      <c r="BQ6" s="35">
        <f>IF(BQ7="",NA(),BQ7)</f>
        <v>58.96</v>
      </c>
      <c r="BR6" s="35">
        <f t="shared" ref="BR6:BZ6" si="8">IF(BR7="",NA(),BR7)</f>
        <v>59.57</v>
      </c>
      <c r="BS6" s="35">
        <f t="shared" si="8"/>
        <v>60.63</v>
      </c>
      <c r="BT6" s="35">
        <f t="shared" si="8"/>
        <v>63.88</v>
      </c>
      <c r="BU6" s="35">
        <f t="shared" si="8"/>
        <v>58.63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241.44</v>
      </c>
      <c r="CC6" s="35">
        <f t="shared" ref="CC6:CK6" si="9">IF(CC7="",NA(),CC7)</f>
        <v>238.31</v>
      </c>
      <c r="CD6" s="35">
        <f t="shared" si="9"/>
        <v>233.27</v>
      </c>
      <c r="CE6" s="35">
        <f t="shared" si="9"/>
        <v>221.37</v>
      </c>
      <c r="CF6" s="35">
        <f t="shared" si="9"/>
        <v>250.71</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65.14</v>
      </c>
      <c r="CY6" s="35">
        <f t="shared" ref="CY6:DG6" si="11">IF(CY7="",NA(),CY7)</f>
        <v>65.63</v>
      </c>
      <c r="CZ6" s="35">
        <f t="shared" si="11"/>
        <v>67.75</v>
      </c>
      <c r="DA6" s="35">
        <f t="shared" si="11"/>
        <v>68.98</v>
      </c>
      <c r="DB6" s="35">
        <f t="shared" si="11"/>
        <v>72.510000000000005</v>
      </c>
      <c r="DC6" s="35">
        <f t="shared" si="11"/>
        <v>83.91</v>
      </c>
      <c r="DD6" s="35">
        <f t="shared" si="11"/>
        <v>83.51</v>
      </c>
      <c r="DE6" s="35">
        <f t="shared" si="11"/>
        <v>83.02</v>
      </c>
      <c r="DF6" s="35">
        <f t="shared" si="11"/>
        <v>82.55</v>
      </c>
      <c r="DG6" s="35">
        <f t="shared" si="11"/>
        <v>82.08</v>
      </c>
      <c r="DH6" s="34" t="str">
        <f>IF(DH7="","",IF(DH7="-","【-】","【"&amp;SUBSTITUTE(TEXT(DH7,"#,##0.00"),"-","△")&amp;"】"))</f>
        <v>【95.57】</v>
      </c>
      <c r="DI6" s="35">
        <f>IF(DI7="",NA(),DI7)</f>
        <v>25.54</v>
      </c>
      <c r="DJ6" s="35">
        <f t="shared" ref="DJ6:DR6" si="12">IF(DJ7="",NA(),DJ7)</f>
        <v>27.13</v>
      </c>
      <c r="DK6" s="35">
        <f t="shared" si="12"/>
        <v>28.93</v>
      </c>
      <c r="DL6" s="35">
        <f t="shared" si="12"/>
        <v>30.63</v>
      </c>
      <c r="DM6" s="35">
        <f t="shared" si="12"/>
        <v>25.96</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5">
        <f>IF(EE7="",NA(),EE7)</f>
        <v>1.39</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72109</v>
      </c>
      <c r="D7" s="37">
        <v>46</v>
      </c>
      <c r="E7" s="37">
        <v>17</v>
      </c>
      <c r="F7" s="37">
        <v>1</v>
      </c>
      <c r="G7" s="37">
        <v>0</v>
      </c>
      <c r="H7" s="37" t="s">
        <v>96</v>
      </c>
      <c r="I7" s="37" t="s">
        <v>97</v>
      </c>
      <c r="J7" s="37" t="s">
        <v>98</v>
      </c>
      <c r="K7" s="37" t="s">
        <v>99</v>
      </c>
      <c r="L7" s="37" t="s">
        <v>100</v>
      </c>
      <c r="M7" s="37" t="s">
        <v>101</v>
      </c>
      <c r="N7" s="38" t="s">
        <v>102</v>
      </c>
      <c r="O7" s="38">
        <v>63.71</v>
      </c>
      <c r="P7" s="38">
        <v>34.33</v>
      </c>
      <c r="Q7" s="38">
        <v>100.42</v>
      </c>
      <c r="R7" s="38">
        <v>2200</v>
      </c>
      <c r="S7" s="38">
        <v>53654</v>
      </c>
      <c r="T7" s="38">
        <v>344.42</v>
      </c>
      <c r="U7" s="38">
        <v>155.78</v>
      </c>
      <c r="V7" s="38">
        <v>18307</v>
      </c>
      <c r="W7" s="38">
        <v>6.41</v>
      </c>
      <c r="X7" s="38">
        <v>2856.01</v>
      </c>
      <c r="Y7" s="38">
        <v>100</v>
      </c>
      <c r="Z7" s="38">
        <v>100</v>
      </c>
      <c r="AA7" s="38">
        <v>100</v>
      </c>
      <c r="AB7" s="38">
        <v>100</v>
      </c>
      <c r="AC7" s="38">
        <v>100.33</v>
      </c>
      <c r="AD7" s="38">
        <v>106.85</v>
      </c>
      <c r="AE7" s="38">
        <v>108.11</v>
      </c>
      <c r="AF7" s="38">
        <v>104.14</v>
      </c>
      <c r="AG7" s="38">
        <v>106.57</v>
      </c>
      <c r="AH7" s="38">
        <v>107.21</v>
      </c>
      <c r="AI7" s="38">
        <v>106.67</v>
      </c>
      <c r="AJ7" s="38">
        <v>0</v>
      </c>
      <c r="AK7" s="38">
        <v>0</v>
      </c>
      <c r="AL7" s="38">
        <v>0</v>
      </c>
      <c r="AM7" s="38">
        <v>0</v>
      </c>
      <c r="AN7" s="38">
        <v>0</v>
      </c>
      <c r="AO7" s="38">
        <v>92.92</v>
      </c>
      <c r="AP7" s="38">
        <v>86.54</v>
      </c>
      <c r="AQ7" s="38">
        <v>73.180000000000007</v>
      </c>
      <c r="AR7" s="38">
        <v>53.44</v>
      </c>
      <c r="AS7" s="38">
        <v>43.71</v>
      </c>
      <c r="AT7" s="38">
        <v>3.64</v>
      </c>
      <c r="AU7" s="38">
        <v>265.67</v>
      </c>
      <c r="AV7" s="38">
        <v>222.59</v>
      </c>
      <c r="AW7" s="38">
        <v>178.86</v>
      </c>
      <c r="AX7" s="38">
        <v>155.44999999999999</v>
      </c>
      <c r="AY7" s="38">
        <v>91.04</v>
      </c>
      <c r="AZ7" s="38">
        <v>50.66</v>
      </c>
      <c r="BA7" s="38">
        <v>62.25</v>
      </c>
      <c r="BB7" s="38">
        <v>52.32</v>
      </c>
      <c r="BC7" s="38">
        <v>47.03</v>
      </c>
      <c r="BD7" s="38">
        <v>40.67</v>
      </c>
      <c r="BE7" s="38">
        <v>67.52</v>
      </c>
      <c r="BF7" s="38">
        <v>2646.4</v>
      </c>
      <c r="BG7" s="38">
        <v>2390.42</v>
      </c>
      <c r="BH7" s="38">
        <v>2239.41</v>
      </c>
      <c r="BI7" s="38">
        <v>2061.94</v>
      </c>
      <c r="BJ7" s="38">
        <v>1827.65</v>
      </c>
      <c r="BK7" s="38">
        <v>1111.31</v>
      </c>
      <c r="BL7" s="38">
        <v>966.33</v>
      </c>
      <c r="BM7" s="38">
        <v>958.81</v>
      </c>
      <c r="BN7" s="38">
        <v>1001.3</v>
      </c>
      <c r="BO7" s="38">
        <v>1050.51</v>
      </c>
      <c r="BP7" s="38">
        <v>705.21</v>
      </c>
      <c r="BQ7" s="38">
        <v>58.96</v>
      </c>
      <c r="BR7" s="38">
        <v>59.57</v>
      </c>
      <c r="BS7" s="38">
        <v>60.63</v>
      </c>
      <c r="BT7" s="38">
        <v>63.88</v>
      </c>
      <c r="BU7" s="38">
        <v>58.63</v>
      </c>
      <c r="BV7" s="38">
        <v>75.540000000000006</v>
      </c>
      <c r="BW7" s="38">
        <v>81.739999999999995</v>
      </c>
      <c r="BX7" s="38">
        <v>82.88</v>
      </c>
      <c r="BY7" s="38">
        <v>81.88</v>
      </c>
      <c r="BZ7" s="38">
        <v>82.65</v>
      </c>
      <c r="CA7" s="38">
        <v>98.96</v>
      </c>
      <c r="CB7" s="38">
        <v>241.44</v>
      </c>
      <c r="CC7" s="38">
        <v>238.31</v>
      </c>
      <c r="CD7" s="38">
        <v>233.27</v>
      </c>
      <c r="CE7" s="38">
        <v>221.37</v>
      </c>
      <c r="CF7" s="38">
        <v>250.71</v>
      </c>
      <c r="CG7" s="38">
        <v>207.96</v>
      </c>
      <c r="CH7" s="38">
        <v>194.31</v>
      </c>
      <c r="CI7" s="38">
        <v>190.99</v>
      </c>
      <c r="CJ7" s="38">
        <v>187.55</v>
      </c>
      <c r="CK7" s="38">
        <v>186.3</v>
      </c>
      <c r="CL7" s="38">
        <v>134.52000000000001</v>
      </c>
      <c r="CM7" s="38" t="s">
        <v>102</v>
      </c>
      <c r="CN7" s="38" t="s">
        <v>102</v>
      </c>
      <c r="CO7" s="38" t="s">
        <v>102</v>
      </c>
      <c r="CP7" s="38" t="s">
        <v>102</v>
      </c>
      <c r="CQ7" s="38" t="s">
        <v>102</v>
      </c>
      <c r="CR7" s="38">
        <v>53.51</v>
      </c>
      <c r="CS7" s="38">
        <v>53.5</v>
      </c>
      <c r="CT7" s="38">
        <v>52.58</v>
      </c>
      <c r="CU7" s="38">
        <v>50.94</v>
      </c>
      <c r="CV7" s="38">
        <v>50.53</v>
      </c>
      <c r="CW7" s="38">
        <v>59.57</v>
      </c>
      <c r="CX7" s="38">
        <v>65.14</v>
      </c>
      <c r="CY7" s="38">
        <v>65.63</v>
      </c>
      <c r="CZ7" s="38">
        <v>67.75</v>
      </c>
      <c r="DA7" s="38">
        <v>68.98</v>
      </c>
      <c r="DB7" s="38">
        <v>72.510000000000005</v>
      </c>
      <c r="DC7" s="38">
        <v>83.91</v>
      </c>
      <c r="DD7" s="38">
        <v>83.51</v>
      </c>
      <c r="DE7" s="38">
        <v>83.02</v>
      </c>
      <c r="DF7" s="38">
        <v>82.55</v>
      </c>
      <c r="DG7" s="38">
        <v>82.08</v>
      </c>
      <c r="DH7" s="38">
        <v>95.57</v>
      </c>
      <c r="DI7" s="38">
        <v>25.54</v>
      </c>
      <c r="DJ7" s="38">
        <v>27.13</v>
      </c>
      <c r="DK7" s="38">
        <v>28.93</v>
      </c>
      <c r="DL7" s="38">
        <v>30.63</v>
      </c>
      <c r="DM7" s="38">
        <v>25.96</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1.39</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2022-01-25T06:29:58Z</cp:lastPrinted>
  <dcterms:created xsi:type="dcterms:W3CDTF">2021-12-03T07:08:05Z</dcterms:created>
  <dcterms:modified xsi:type="dcterms:W3CDTF">2022-01-25T08:00:36Z</dcterms:modified>
  <cp:category/>
</cp:coreProperties>
</file>