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令和３年度\経営比較分析表\"/>
    </mc:Choice>
  </mc:AlternateContent>
  <xr:revisionPtr revIDLastSave="0" documentId="13_ncr:1_{E3D75FC7-89C0-4FD7-B5AB-95F496100480}" xr6:coauthVersionLast="36" xr6:coauthVersionMax="36" xr10:uidLastSave="{00000000-0000-0000-0000-000000000000}"/>
  <workbookProtection workbookAlgorithmName="SHA-512" workbookHashValue="/lP0DgV6AN3ICTN+W9Hl7ybLqs31Snuula7Uojf+6uIli4ywqFezSXeoLYDp1SCBkebSHO5yYz2rbyxwD/+Hnw==" workbookSaltValue="HIhVcfxifQiHvQuTDejAx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GJ90" i="4"/>
  <c r="FI90" i="4"/>
  <c r="EH90" i="4"/>
  <c r="BE90" i="4"/>
  <c r="AD90" i="4"/>
  <c r="C90" i="4"/>
  <c r="RA81" i="4"/>
  <c r="PZ81" i="4"/>
  <c r="OY81" i="4"/>
  <c r="NX81" i="4"/>
  <c r="MW81" i="4"/>
  <c r="KO81" i="4"/>
  <c r="JN81" i="4"/>
  <c r="IM81" i="4"/>
  <c r="HL81" i="4"/>
  <c r="GK81" i="4"/>
  <c r="EC81" i="4"/>
  <c r="DB81" i="4"/>
  <c r="CA81" i="4"/>
  <c r="AZ81" i="4"/>
  <c r="Y81" i="4"/>
  <c r="PZ80" i="4"/>
  <c r="OY80" i="4"/>
  <c r="NX80" i="4"/>
  <c r="MW80" i="4"/>
  <c r="IM80" i="4"/>
  <c r="HL80" i="4"/>
  <c r="GK80" i="4"/>
  <c r="EC80" i="4"/>
  <c r="AZ80" i="4"/>
  <c r="Y80" i="4"/>
  <c r="RA79" i="4"/>
  <c r="PZ79" i="4"/>
  <c r="OY79" i="4"/>
  <c r="KO79" i="4"/>
  <c r="JN79" i="4"/>
  <c r="IM79" i="4"/>
  <c r="HL79" i="4"/>
  <c r="EC79" i="4"/>
  <c r="DB79" i="4"/>
  <c r="CA79" i="4"/>
  <c r="AZ79" i="4"/>
  <c r="RH56" i="4"/>
  <c r="QN56" i="4"/>
  <c r="PT56" i="4"/>
  <c r="OZ56" i="4"/>
  <c r="OF56" i="4"/>
  <c r="MN56" i="4"/>
  <c r="LT56" i="4"/>
  <c r="KZ56" i="4"/>
  <c r="KF56" i="4"/>
  <c r="JL56" i="4"/>
  <c r="HT56" i="4"/>
  <c r="GZ56" i="4"/>
  <c r="GF56" i="4"/>
  <c r="FL56" i="4"/>
  <c r="ER56" i="4"/>
  <c r="CZ56" i="4"/>
  <c r="CF56" i="4"/>
  <c r="BL56" i="4"/>
  <c r="AR56" i="4"/>
  <c r="X56" i="4"/>
  <c r="RH55" i="4"/>
  <c r="QN55" i="4"/>
  <c r="OF55" i="4"/>
  <c r="MN55" i="4"/>
  <c r="LT55" i="4"/>
  <c r="KZ55" i="4"/>
  <c r="HT55" i="4"/>
  <c r="GZ55" i="4"/>
  <c r="GF55" i="4"/>
  <c r="FL55" i="4"/>
  <c r="CF55" i="4"/>
  <c r="BL55" i="4"/>
  <c r="AR55" i="4"/>
  <c r="X55" i="4"/>
  <c r="RH54" i="4"/>
  <c r="QN54" i="4"/>
  <c r="PT54" i="4"/>
  <c r="OZ54" i="4"/>
  <c r="OF54" i="4"/>
  <c r="MN54" i="4"/>
  <c r="LT54" i="4"/>
  <c r="KZ54" i="4"/>
  <c r="HT54" i="4"/>
  <c r="GZ54" i="4"/>
  <c r="GF54" i="4"/>
  <c r="FL54" i="4"/>
  <c r="CZ54" i="4"/>
  <c r="CF54" i="4"/>
  <c r="BL54" i="4"/>
  <c r="AR54" i="4"/>
  <c r="QN33" i="4"/>
  <c r="PT33" i="4"/>
  <c r="OZ33" i="4"/>
  <c r="OF33" i="4"/>
  <c r="KZ33" i="4"/>
  <c r="KF33" i="4"/>
  <c r="JL33" i="4"/>
  <c r="HT33" i="4"/>
  <c r="FL33" i="4"/>
  <c r="ER33" i="4"/>
  <c r="CF33" i="4"/>
  <c r="X33" i="4"/>
  <c r="RH32" i="4"/>
  <c r="PT32" i="4"/>
  <c r="OZ32" i="4"/>
  <c r="OF32" i="4"/>
  <c r="MN32" i="4"/>
  <c r="LT32" i="4"/>
  <c r="KF32" i="4"/>
  <c r="JL32" i="4"/>
  <c r="GZ32" i="4"/>
  <c r="GF32" i="4"/>
  <c r="ER32" i="4"/>
  <c r="CZ32" i="4"/>
  <c r="BL32" i="4"/>
  <c r="AR32" i="4"/>
  <c r="RH31" i="4"/>
  <c r="QN31" i="4"/>
  <c r="PT31" i="4"/>
  <c r="OZ31" i="4"/>
  <c r="OF31" i="4"/>
  <c r="MN31" i="4"/>
  <c r="LT31" i="4"/>
  <c r="KZ31" i="4"/>
  <c r="HT31" i="4"/>
  <c r="GZ31" i="4"/>
  <c r="GF31" i="4"/>
  <c r="FL31" i="4"/>
  <c r="CZ31" i="4"/>
  <c r="CF31" i="4"/>
  <c r="BL31" i="4"/>
  <c r="AR31" i="4"/>
  <c r="LZ10" i="4"/>
  <c r="IT10" i="4"/>
  <c r="FN10" i="4"/>
  <c r="CH10" i="4"/>
  <c r="B10" i="4"/>
  <c r="PF8" i="4"/>
  <c r="LZ8" i="4"/>
  <c r="IT8" i="4"/>
  <c r="FN8" i="4"/>
  <c r="CH8" i="4"/>
  <c r="B8" i="4"/>
  <c r="B5" i="4"/>
  <c r="JL31" i="4" l="1"/>
  <c r="MW79" i="4"/>
  <c r="MN33" i="4"/>
  <c r="KF55" i="4"/>
  <c r="PT55" i="4"/>
  <c r="X32" i="4"/>
  <c r="FL32" i="4"/>
  <c r="KZ32" i="4"/>
  <c r="QN32" i="4"/>
  <c r="CZ33" i="4"/>
  <c r="ER31" i="4"/>
  <c r="KF31" i="4"/>
  <c r="CF32" i="4"/>
  <c r="HT32" i="4"/>
  <c r="AR33" i="4"/>
  <c r="GF33" i="4"/>
  <c r="LT33" i="4"/>
  <c r="RH33" i="4"/>
  <c r="ER54" i="4"/>
  <c r="KF54" i="4"/>
  <c r="GK79" i="4"/>
  <c r="NX79" i="4"/>
  <c r="CA80" i="4"/>
  <c r="JN80" i="4"/>
  <c r="RA80" i="4"/>
  <c r="X31" i="4"/>
  <c r="BL33" i="4"/>
  <c r="CZ55" i="4"/>
  <c r="OZ55" i="4"/>
  <c r="Y79" i="4"/>
  <c r="DB80" i="4"/>
  <c r="KO80" i="4"/>
  <c r="JL54" i="4"/>
  <c r="GZ33" i="4"/>
  <c r="X54" i="4"/>
  <c r="JL55" i="4"/>
  <c r="ER55"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<sst xmlns="http://schemas.openxmlformats.org/spreadsheetml/2006/main" count="262" uniqueCount="107">
  <si>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</si>
  <si>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</si>
  <si>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</si>
  <si>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</si>
  <si>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</si>
  <si>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</si>
  <si>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</si>
  <si>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</si>
  <si>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</si>
  <si>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</si>
  <si>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</si>
  <si>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</si>
  <si>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</si>
  <si>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</si>
  <si>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</si>
  <si>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</si>
  <si>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</si>
  <si>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</si>
  <si>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</si>
  <si>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</si>
  <si>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</si>
  <si>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</si>
  <si>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</si>
  <si>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</si>
  <si>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</si>
  <si>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</si>
  <si>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</si>
  <si>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</si>
  <si>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</si>
  <si>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</si>
  <si>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</si>
  <si>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</si>
  <si>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</si>
  <si>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</si>
  <si>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</si>
  <si>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</si>
  <si>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</si>
  <si>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</si>
  <si>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</si>
  <si>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</si>
  <si>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</si>
  <si>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</si>
  <si>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</si>
  <si>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</si>
  <si>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</si>
  <si>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</si>
  <si>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</si>
  <si>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</si>
  <si>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</si>
  <si>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</si>
  <si>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</si>
  <si>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</si>
  <si>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</si>
  <si>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</si>
  <si>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</si>
  <si>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</si>
  <si>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</si>
  <si>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</si>
  <si>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</si>
  <si>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</si>
  <si>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</si>
  <si>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</si>
  <si>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</si>
  <si>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</si>
  <si>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</si>
  <si>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</si>
  <si>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</si>
  <si>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</si>
  <si>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</si>
  <si>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</si>
  <si>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</si>
  <si>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</si>
  <si>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</si>
  <si>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</si>
  <si>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</si>
  <si>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</si>
  <si>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</si>
  <si>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</si>
  <si>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</si>
  <si>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</si>
  <si>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</si>
  <si>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</si>
  <si>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</si>
  <si>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</si>
  <si>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</si>
  <si>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</si>
  <si>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</si>
  <si>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</si>
  <si>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072036</t>
  </si>
  <si>
    <t>46</t>
  </si>
  <si>
    <t>02</t>
  </si>
  <si>
    <t>0</t>
  </si>
  <si>
    <t>000</t>
  </si>
  <si>
    <t>福島県　郡山市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</si>
  <si>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</si>
  <si>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</si>
  <si>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</si>
  <si>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</si>
  <si>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</si>
  <si>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</si>
  <si>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</si>
  <si>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</si>
  <si>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</si>
  <si>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</si>
  <si>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①有形固定資産減価償却率は、施設の稼働後大規模な施設更新を行っていないため80％を超える高い率となっている。
②管路経年化率、③管路更新率は、現時点で経年管が存在しないため更新していない。
指標上からは施設の大規模更新もしくは修繕の必要性があると考える。</t>
  </si>
  <si>
    <t>　経営について、外形上は良好な経営状況にあると見受けられるものの、今後は事業所の増加が見込めず料金収入の大幅増加は見込めないことから、支出全般にわたりさらなる経費節減に取組むことで、一層の経営健全化に努める必要がある。
　施設設備について、徹底した予防保全に努めているところであるが、有形固定資産減価償却率が高い。
　令和3年度に予定されている水道事業への切替えを踏まえ、管路の更新、修繕について検討していく必要があると考えている。</t>
    <rPh sb="159" eb="161">
      <t>レイワ</t>
    </rPh>
    <rPh sb="162" eb="164">
      <t>ネンド</t>
    </rPh>
    <rPh sb="165" eb="167">
      <t>ヨテイ</t>
    </rPh>
    <rPh sb="172" eb="174">
      <t>スイドウ</t>
    </rPh>
    <rPh sb="174" eb="176">
      <t>ジギョウ</t>
    </rPh>
    <rPh sb="178" eb="179">
      <t>キ</t>
    </rPh>
    <rPh sb="179" eb="180">
      <t>カ</t>
    </rPh>
    <rPh sb="182" eb="183">
      <t>フ</t>
    </rPh>
    <rPh sb="186" eb="188">
      <t>カンロ</t>
    </rPh>
    <rPh sb="189" eb="191">
      <t>コウシン</t>
    </rPh>
    <rPh sb="192" eb="194">
      <t>シュウゼン</t>
    </rPh>
    <rPh sb="198" eb="200">
      <t>ケントウ</t>
    </rPh>
    <rPh sb="204" eb="206">
      <t>ヒツヨウ</t>
    </rPh>
    <rPh sb="210" eb="211">
      <t>カンガ</t>
    </rPh>
    <phoneticPr fontId="5"/>
  </si>
  <si>
    <t>①経常収支比率は、収益と支出の均衡を図っていることから100％を超えて推移している。平成30年度は、修繕費等の経常経費の大幅な減少に伴い上昇していた。
②累積欠損金比率は、過去において欠損金が発生していない。
③流動負債の増加に伴い流動比率は大きく減少した。
④企業債残高対給水収益比率は、企業債残高が少ないため低い割合となっている。
⑤料金回収率は、100%を超えており、平均値と比べると高い。
⑥給水原価は、ほぼ横ばいで推移しているが、平成30年度は修繕費等の費用の大幅な減少に伴い減少していた。
⑦施設利用率は、利用する事業所の増減がなく安定した給水量となっているため、一定の率となっている。
⑧契約率は、施設の配水能力と契約水量が同程度のため、高い率となっている。
指標上及び類似団体との比較において、外形上は健全・効率的な経営状況にあると考える。</t>
    <rPh sb="9" eb="11">
      <t>シュウエキ</t>
    </rPh>
    <rPh sb="12" eb="14">
      <t>シシュツ</t>
    </rPh>
    <rPh sb="15" eb="17">
      <t>キンコウ</t>
    </rPh>
    <rPh sb="18" eb="19">
      <t>ハカ</t>
    </rPh>
    <rPh sb="32" eb="33">
      <t>コ</t>
    </rPh>
    <rPh sb="35" eb="37">
      <t>スイイ</t>
    </rPh>
    <rPh sb="106" eb="108">
      <t>リュウドウ</t>
    </rPh>
    <rPh sb="108" eb="110">
      <t>フサイ</t>
    </rPh>
    <rPh sb="111" eb="113">
      <t>ゾウカ</t>
    </rPh>
    <rPh sb="114" eb="115">
      <t>トモナ</t>
    </rPh>
    <rPh sb="116" eb="118">
      <t>リュウドウ</t>
    </rPh>
    <rPh sb="118" eb="120">
      <t>ヒリツ</t>
    </rPh>
    <rPh sb="121" eb="122">
      <t>オオ</t>
    </rPh>
    <rPh sb="124" eb="126">
      <t>ゲンショウ</t>
    </rPh>
    <rPh sb="181" eb="182">
      <t>コ</t>
    </rPh>
    <rPh sb="187" eb="189">
      <t>ヘイキン</t>
    </rPh>
    <rPh sb="189" eb="190">
      <t>アタイ</t>
    </rPh>
    <rPh sb="191" eb="192">
      <t>クラ</t>
    </rPh>
    <rPh sb="195" eb="196">
      <t>タカ</t>
    </rPh>
    <rPh sb="208" eb="209">
      <t>ヨコ</t>
    </rPh>
    <rPh sb="212" eb="214">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</si>
</sst>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81.680000000000007</c:v>
                </c:pt>
                <c:pt idx="1">
                  <c:v>82.29</c:v>
                </c:pt>
                <c:pt idx="2">
                  <c:v>82.86</c:v>
                </c:pt>
                <c:pt idx="3">
                  <c:v>83.44</c:v>
                </c:pt>
                <c:pt idx="4">
                  <c:v>84.02</c:v>
                </c:pt>
              </c:numCache>
            </c:numRef>
          </c:val>
          <c:extLst>
            <c:ext xmlns:c16="http://schemas.microsoft.com/office/drawing/2014/chart" uri="{C3380CC4-5D6E-409C-BE32-E72D297353CC}">
              <c16:uniqueId val="{00000000-F9AE-4437-B8DB-8F64CF96F2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F9AE-4437-B8DB-8F64CF96F2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AF-4A8A-BC38-46F5DA4241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0EAF-4A8A-BC38-46F5DA4241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100</c:v>
                </c:pt>
                <c:pt idx="1">
                  <c:v>100</c:v>
                </c:pt>
                <c:pt idx="2">
                  <c:v>123.56</c:v>
                </c:pt>
                <c:pt idx="3">
                  <c:v>102.24</c:v>
                </c:pt>
                <c:pt idx="4">
                  <c:v>115.42</c:v>
                </c:pt>
              </c:numCache>
            </c:numRef>
          </c:val>
          <c:extLst>
            <c:ext xmlns:c16="http://schemas.microsoft.com/office/drawing/2014/chart" uri="{C3380CC4-5D6E-409C-BE32-E72D297353CC}">
              <c16:uniqueId val="{00000000-6F90-4E11-9101-439F909D55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6F90-4E11-9101-439F909D55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F5-4E7F-B85F-46DDD5AB05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BEF5-4E7F-B85F-46DDD5AB05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B-43B2-8383-CBBDA6C39F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525B-43B2-8383-CBBDA6C39F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495.74</c:v>
                </c:pt>
                <c:pt idx="1">
                  <c:v>293.61</c:v>
                </c:pt>
                <c:pt idx="2">
                  <c:v>644.74</c:v>
                </c:pt>
                <c:pt idx="3">
                  <c:v>1282.94</c:v>
                </c:pt>
                <c:pt idx="4">
                  <c:v>856.79</c:v>
                </c:pt>
              </c:numCache>
            </c:numRef>
          </c:val>
          <c:extLst>
            <c:ext xmlns:c16="http://schemas.microsoft.com/office/drawing/2014/chart" uri="{C3380CC4-5D6E-409C-BE32-E72D297353CC}">
              <c16:uniqueId val="{00000000-F2DE-4D67-8FCE-EB1EF5157A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F2DE-4D67-8FCE-EB1EF5157A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11.59</c:v>
                </c:pt>
                <c:pt idx="1">
                  <c:v>8.8800000000000008</c:v>
                </c:pt>
                <c:pt idx="2">
                  <c:v>6.02</c:v>
                </c:pt>
                <c:pt idx="3">
                  <c:v>3.22</c:v>
                </c:pt>
                <c:pt idx="4">
                  <c:v>0</c:v>
                </c:pt>
              </c:numCache>
            </c:numRef>
          </c:val>
          <c:extLst>
            <c:ext xmlns:c16="http://schemas.microsoft.com/office/drawing/2014/chart" uri="{C3380CC4-5D6E-409C-BE32-E72D297353CC}">
              <c16:uniqueId val="{00000000-4618-4253-BA9E-FB37365006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4618-4253-BA9E-FB37365006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97.99</c:v>
                </c:pt>
                <c:pt idx="1">
                  <c:v>84.69</c:v>
                </c:pt>
                <c:pt idx="2">
                  <c:v>128.91999999999999</c:v>
                </c:pt>
                <c:pt idx="3">
                  <c:v>102.61</c:v>
                </c:pt>
                <c:pt idx="4">
                  <c:v>118.76</c:v>
                </c:pt>
              </c:numCache>
            </c:numRef>
          </c:val>
          <c:extLst>
            <c:ext xmlns:c16="http://schemas.microsoft.com/office/drawing/2014/chart" uri="{C3380CC4-5D6E-409C-BE32-E72D297353CC}">
              <c16:uniqueId val="{00000000-A7E6-40FF-BC4E-21FE59D01E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A7E6-40FF-BC4E-21FE59D01E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46.55</c:v>
                </c:pt>
                <c:pt idx="1">
                  <c:v>53.88</c:v>
                </c:pt>
                <c:pt idx="2">
                  <c:v>35.46</c:v>
                </c:pt>
                <c:pt idx="3">
                  <c:v>44.71</c:v>
                </c:pt>
                <c:pt idx="4">
                  <c:v>39.39</c:v>
                </c:pt>
              </c:numCache>
            </c:numRef>
          </c:val>
          <c:extLst>
            <c:ext xmlns:c16="http://schemas.microsoft.com/office/drawing/2014/chart" uri="{C3380CC4-5D6E-409C-BE32-E72D297353CC}">
              <c16:uniqueId val="{00000000-CD84-4528-ADCE-1C56F7B3E0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CD84-4528-ADCE-1C56F7B3E0C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41.66</c:v>
                </c:pt>
                <c:pt idx="1">
                  <c:v>42.62</c:v>
                </c:pt>
                <c:pt idx="2">
                  <c:v>42.34</c:v>
                </c:pt>
                <c:pt idx="3">
                  <c:v>42.06</c:v>
                </c:pt>
                <c:pt idx="4">
                  <c:v>43.63</c:v>
                </c:pt>
              </c:numCache>
            </c:numRef>
          </c:val>
          <c:extLst>
            <c:ext xmlns:c16="http://schemas.microsoft.com/office/drawing/2014/chart" uri="{C3380CC4-5D6E-409C-BE32-E72D297353CC}">
              <c16:uniqueId val="{00000000-2B6E-421B-8C33-BE15EA40A9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2B6E-421B-8C33-BE15EA40A9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95.69</c:v>
                </c:pt>
                <c:pt idx="1">
                  <c:v>95.69</c:v>
                </c:pt>
                <c:pt idx="2">
                  <c:v>95.69</c:v>
                </c:pt>
                <c:pt idx="3">
                  <c:v>89.54</c:v>
                </c:pt>
                <c:pt idx="4">
                  <c:v>89.54</c:v>
                </c:pt>
              </c:numCache>
            </c:numRef>
          </c:val>
          <c:extLst>
            <c:ext xmlns:c16="http://schemas.microsoft.com/office/drawing/2014/chart" uri="{C3380CC4-5D6E-409C-BE32-E72D297353CC}">
              <c16:uniqueId val="{00000000-4B86-4DAB-B558-5E705B870D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4B86-4DAB-B558-5E705B870D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A31" zoomScale="80" zoomScaleNormal="8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福島県　郡山市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3250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1418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97.8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2910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9" t="s">
        <v>106</v>
      </c>
      <c r="SN16" s="120"/>
      <c r="SO16" s="120"/>
      <c r="SP16" s="120"/>
      <c r="SQ16" s="120"/>
      <c r="SR16" s="120"/>
      <c r="SS16" s="120"/>
      <c r="ST16" s="120"/>
      <c r="SU16" s="120"/>
      <c r="SV16" s="120"/>
      <c r="SW16" s="120"/>
      <c r="SX16" s="120"/>
      <c r="SY16" s="120"/>
      <c r="SZ16" s="120"/>
      <c r="TA16" s="121"/>
    </row>
    <row r="17" spans="1:521" ht="13.5" customHeight="1" x14ac:dyDescent="0.15">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19"/>
      <c r="SN17" s="120"/>
      <c r="SO17" s="120"/>
      <c r="SP17" s="120"/>
      <c r="SQ17" s="120"/>
      <c r="SR17" s="120"/>
      <c r="SS17" s="120"/>
      <c r="ST17" s="120"/>
      <c r="SU17" s="120"/>
      <c r="SV17" s="120"/>
      <c r="SW17" s="120"/>
      <c r="SX17" s="120"/>
      <c r="SY17" s="120"/>
      <c r="SZ17" s="120"/>
      <c r="TA17" s="121"/>
    </row>
    <row r="18" spans="1:521" ht="13.5" customHeight="1" x14ac:dyDescent="0.15">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19"/>
      <c r="SN18" s="120"/>
      <c r="SO18" s="120"/>
      <c r="SP18" s="120"/>
      <c r="SQ18" s="120"/>
      <c r="SR18" s="120"/>
      <c r="SS18" s="120"/>
      <c r="ST18" s="120"/>
      <c r="SU18" s="120"/>
      <c r="SV18" s="120"/>
      <c r="SW18" s="120"/>
      <c r="SX18" s="120"/>
      <c r="SY18" s="120"/>
      <c r="SZ18" s="120"/>
      <c r="TA18" s="121"/>
    </row>
    <row r="19" spans="1:521" ht="13.5" customHeight="1" x14ac:dyDescent="0.15">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19"/>
      <c r="SN19" s="120"/>
      <c r="SO19" s="120"/>
      <c r="SP19" s="120"/>
      <c r="SQ19" s="120"/>
      <c r="SR19" s="120"/>
      <c r="SS19" s="120"/>
      <c r="ST19" s="120"/>
      <c r="SU19" s="120"/>
      <c r="SV19" s="120"/>
      <c r="SW19" s="120"/>
      <c r="SX19" s="120"/>
      <c r="SY19" s="120"/>
      <c r="SZ19" s="120"/>
      <c r="TA19" s="121"/>
    </row>
    <row r="20" spans="1:521" ht="13.5" customHeight="1" x14ac:dyDescent="0.15">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19"/>
      <c r="SN20" s="120"/>
      <c r="SO20" s="120"/>
      <c r="SP20" s="120"/>
      <c r="SQ20" s="120"/>
      <c r="SR20" s="120"/>
      <c r="SS20" s="120"/>
      <c r="ST20" s="120"/>
      <c r="SU20" s="120"/>
      <c r="SV20" s="120"/>
      <c r="SW20" s="120"/>
      <c r="SX20" s="120"/>
      <c r="SY20" s="120"/>
      <c r="SZ20" s="120"/>
      <c r="TA20" s="121"/>
    </row>
    <row r="21" spans="1:521" ht="13.5" customHeight="1" x14ac:dyDescent="0.15">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19"/>
      <c r="SN21" s="120"/>
      <c r="SO21" s="120"/>
      <c r="SP21" s="120"/>
      <c r="SQ21" s="120"/>
      <c r="SR21" s="120"/>
      <c r="SS21" s="120"/>
      <c r="ST21" s="120"/>
      <c r="SU21" s="120"/>
      <c r="SV21" s="120"/>
      <c r="SW21" s="120"/>
      <c r="SX21" s="120"/>
      <c r="SY21" s="120"/>
      <c r="SZ21" s="120"/>
      <c r="TA21" s="121"/>
    </row>
    <row r="22" spans="1:521" ht="13.5" customHeight="1" x14ac:dyDescent="0.15">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19"/>
      <c r="SN22" s="120"/>
      <c r="SO22" s="120"/>
      <c r="SP22" s="120"/>
      <c r="SQ22" s="120"/>
      <c r="SR22" s="120"/>
      <c r="SS22" s="120"/>
      <c r="ST22" s="120"/>
      <c r="SU22" s="120"/>
      <c r="SV22" s="120"/>
      <c r="SW22" s="120"/>
      <c r="SX22" s="120"/>
      <c r="SY22" s="120"/>
      <c r="SZ22" s="120"/>
      <c r="TA22" s="121"/>
    </row>
    <row r="23" spans="1:521" ht="13.5" customHeight="1" x14ac:dyDescent="0.15">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19"/>
      <c r="SN23" s="120"/>
      <c r="SO23" s="120"/>
      <c r="SP23" s="120"/>
      <c r="SQ23" s="120"/>
      <c r="SR23" s="120"/>
      <c r="SS23" s="120"/>
      <c r="ST23" s="120"/>
      <c r="SU23" s="120"/>
      <c r="SV23" s="120"/>
      <c r="SW23" s="120"/>
      <c r="SX23" s="120"/>
      <c r="SY23" s="120"/>
      <c r="SZ23" s="120"/>
      <c r="TA23" s="121"/>
    </row>
    <row r="24" spans="1:521" ht="13.5" customHeight="1" x14ac:dyDescent="0.15">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19"/>
      <c r="SN24" s="120"/>
      <c r="SO24" s="120"/>
      <c r="SP24" s="120"/>
      <c r="SQ24" s="120"/>
      <c r="SR24" s="120"/>
      <c r="SS24" s="120"/>
      <c r="ST24" s="120"/>
      <c r="SU24" s="120"/>
      <c r="SV24" s="120"/>
      <c r="SW24" s="120"/>
      <c r="SX24" s="120"/>
      <c r="SY24" s="120"/>
      <c r="SZ24" s="120"/>
      <c r="TA24" s="121"/>
    </row>
    <row r="25" spans="1:521" ht="13.5" customHeight="1" x14ac:dyDescent="0.15">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19"/>
      <c r="SN25" s="120"/>
      <c r="SO25" s="120"/>
      <c r="SP25" s="120"/>
      <c r="SQ25" s="120"/>
      <c r="SR25" s="120"/>
      <c r="SS25" s="120"/>
      <c r="ST25" s="120"/>
      <c r="SU25" s="120"/>
      <c r="SV25" s="120"/>
      <c r="SW25" s="120"/>
      <c r="SX25" s="120"/>
      <c r="SY25" s="120"/>
      <c r="SZ25" s="120"/>
      <c r="TA25" s="121"/>
    </row>
    <row r="26" spans="1:521" ht="13.5" customHeight="1" x14ac:dyDescent="0.15">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19"/>
      <c r="SN26" s="120"/>
      <c r="SO26" s="120"/>
      <c r="SP26" s="120"/>
      <c r="SQ26" s="120"/>
      <c r="SR26" s="120"/>
      <c r="SS26" s="120"/>
      <c r="ST26" s="120"/>
      <c r="SU26" s="120"/>
      <c r="SV26" s="120"/>
      <c r="SW26" s="120"/>
      <c r="SX26" s="120"/>
      <c r="SY26" s="120"/>
      <c r="SZ26" s="120"/>
      <c r="TA26" s="121"/>
    </row>
    <row r="27" spans="1:521" ht="13.5" customHeight="1" x14ac:dyDescent="0.15">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19"/>
      <c r="SN27" s="120"/>
      <c r="SO27" s="120"/>
      <c r="SP27" s="120"/>
      <c r="SQ27" s="120"/>
      <c r="SR27" s="120"/>
      <c r="SS27" s="120"/>
      <c r="ST27" s="120"/>
      <c r="SU27" s="120"/>
      <c r="SV27" s="120"/>
      <c r="SW27" s="120"/>
      <c r="SX27" s="120"/>
      <c r="SY27" s="120"/>
      <c r="SZ27" s="120"/>
      <c r="TA27" s="121"/>
    </row>
    <row r="28" spans="1:521" ht="13.5" customHeight="1" x14ac:dyDescent="0.15">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19"/>
      <c r="SN28" s="120"/>
      <c r="SO28" s="120"/>
      <c r="SP28" s="120"/>
      <c r="SQ28" s="120"/>
      <c r="SR28" s="120"/>
      <c r="SS28" s="120"/>
      <c r="ST28" s="120"/>
      <c r="SU28" s="120"/>
      <c r="SV28" s="120"/>
      <c r="SW28" s="120"/>
      <c r="SX28" s="120"/>
      <c r="SY28" s="120"/>
      <c r="SZ28" s="120"/>
      <c r="TA28" s="121"/>
    </row>
    <row r="29" spans="1:521" ht="13.5" customHeight="1" x14ac:dyDescent="0.15">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19"/>
      <c r="SN29" s="120"/>
      <c r="SO29" s="120"/>
      <c r="SP29" s="120"/>
      <c r="SQ29" s="120"/>
      <c r="SR29" s="120"/>
      <c r="SS29" s="120"/>
      <c r="ST29" s="120"/>
      <c r="SU29" s="120"/>
      <c r="SV29" s="120"/>
      <c r="SW29" s="120"/>
      <c r="SX29" s="120"/>
      <c r="SY29" s="120"/>
      <c r="SZ29" s="120"/>
      <c r="TA29" s="12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9"/>
      <c r="SN30" s="120"/>
      <c r="SO30" s="120"/>
      <c r="SP30" s="120"/>
      <c r="SQ30" s="120"/>
      <c r="SR30" s="120"/>
      <c r="SS30" s="120"/>
      <c r="ST30" s="120"/>
      <c r="SU30" s="120"/>
      <c r="SV30" s="120"/>
      <c r="SW30" s="120"/>
      <c r="SX30" s="120"/>
      <c r="SY30" s="120"/>
      <c r="SZ30" s="120"/>
      <c r="TA30" s="121"/>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9"/>
      <c r="SN31" s="120"/>
      <c r="SO31" s="120"/>
      <c r="SP31" s="120"/>
      <c r="SQ31" s="120"/>
      <c r="SR31" s="120"/>
      <c r="SS31" s="120"/>
      <c r="ST31" s="120"/>
      <c r="SU31" s="120"/>
      <c r="SV31" s="120"/>
      <c r="SW31" s="120"/>
      <c r="SX31" s="120"/>
      <c r="SY31" s="120"/>
      <c r="SZ31" s="120"/>
      <c r="TA31" s="121"/>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100</v>
      </c>
      <c r="Y32" s="129"/>
      <c r="Z32" s="129"/>
      <c r="AA32" s="129"/>
      <c r="AB32" s="129"/>
      <c r="AC32" s="129"/>
      <c r="AD32" s="129"/>
      <c r="AE32" s="129"/>
      <c r="AF32" s="129"/>
      <c r="AG32" s="129"/>
      <c r="AH32" s="129"/>
      <c r="AI32" s="129"/>
      <c r="AJ32" s="129"/>
      <c r="AK32" s="129"/>
      <c r="AL32" s="129"/>
      <c r="AM32" s="129"/>
      <c r="AN32" s="129"/>
      <c r="AO32" s="129"/>
      <c r="AP32" s="129"/>
      <c r="AQ32" s="130"/>
      <c r="AR32" s="128">
        <f>データ!U6</f>
        <v>100</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123.56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102.24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115.42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495.74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293.61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644.74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1282.94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856.79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11.59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8.8800000000000008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6.02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3.22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9"/>
      <c r="SN32" s="120"/>
      <c r="SO32" s="120"/>
      <c r="SP32" s="120"/>
      <c r="SQ32" s="120"/>
      <c r="SR32" s="120"/>
      <c r="SS32" s="120"/>
      <c r="ST32" s="120"/>
      <c r="SU32" s="120"/>
      <c r="SV32" s="120"/>
      <c r="SW32" s="120"/>
      <c r="SX32" s="120"/>
      <c r="SY32" s="120"/>
      <c r="SZ32" s="120"/>
      <c r="TA32" s="121"/>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9"/>
      <c r="SN33" s="120"/>
      <c r="SO33" s="120"/>
      <c r="SP33" s="120"/>
      <c r="SQ33" s="120"/>
      <c r="SR33" s="120"/>
      <c r="SS33" s="120"/>
      <c r="ST33" s="120"/>
      <c r="SU33" s="120"/>
      <c r="SV33" s="120"/>
      <c r="SW33" s="120"/>
      <c r="SX33" s="120"/>
      <c r="SY33" s="120"/>
      <c r="SZ33" s="120"/>
      <c r="TA33" s="121"/>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9"/>
      <c r="SN34" s="120"/>
      <c r="SO34" s="120"/>
      <c r="SP34" s="120"/>
      <c r="SQ34" s="120"/>
      <c r="SR34" s="120"/>
      <c r="SS34" s="120"/>
      <c r="ST34" s="120"/>
      <c r="SU34" s="120"/>
      <c r="SV34" s="120"/>
      <c r="SW34" s="120"/>
      <c r="SX34" s="120"/>
      <c r="SY34" s="120"/>
      <c r="SZ34" s="120"/>
      <c r="TA34" s="12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9"/>
      <c r="SN35" s="120"/>
      <c r="SO35" s="120"/>
      <c r="SP35" s="120"/>
      <c r="SQ35" s="120"/>
      <c r="SR35" s="120"/>
      <c r="SS35" s="120"/>
      <c r="ST35" s="120"/>
      <c r="SU35" s="120"/>
      <c r="SV35" s="120"/>
      <c r="SW35" s="120"/>
      <c r="SX35" s="120"/>
      <c r="SY35" s="120"/>
      <c r="SZ35" s="120"/>
      <c r="TA35" s="12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9"/>
      <c r="SN36" s="120"/>
      <c r="SO36" s="120"/>
      <c r="SP36" s="120"/>
      <c r="SQ36" s="120"/>
      <c r="SR36" s="120"/>
      <c r="SS36" s="120"/>
      <c r="ST36" s="120"/>
      <c r="SU36" s="120"/>
      <c r="SV36" s="120"/>
      <c r="SW36" s="120"/>
      <c r="SX36" s="120"/>
      <c r="SY36" s="120"/>
      <c r="SZ36" s="120"/>
      <c r="TA36" s="12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9"/>
      <c r="SN37" s="120"/>
      <c r="SO37" s="120"/>
      <c r="SP37" s="120"/>
      <c r="SQ37" s="120"/>
      <c r="SR37" s="120"/>
      <c r="SS37" s="120"/>
      <c r="ST37" s="120"/>
      <c r="SU37" s="120"/>
      <c r="SV37" s="120"/>
      <c r="SW37" s="120"/>
      <c r="SX37" s="120"/>
      <c r="SY37" s="120"/>
      <c r="SZ37" s="120"/>
      <c r="TA37" s="12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9"/>
      <c r="SN38" s="120"/>
      <c r="SO38" s="120"/>
      <c r="SP38" s="120"/>
      <c r="SQ38" s="120"/>
      <c r="SR38" s="120"/>
      <c r="SS38" s="120"/>
      <c r="ST38" s="120"/>
      <c r="SU38" s="120"/>
      <c r="SV38" s="120"/>
      <c r="SW38" s="120"/>
      <c r="SX38" s="120"/>
      <c r="SY38" s="120"/>
      <c r="SZ38" s="120"/>
      <c r="TA38" s="12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9"/>
      <c r="SN39" s="120"/>
      <c r="SO39" s="120"/>
      <c r="SP39" s="120"/>
      <c r="SQ39" s="120"/>
      <c r="SR39" s="120"/>
      <c r="SS39" s="120"/>
      <c r="ST39" s="120"/>
      <c r="SU39" s="120"/>
      <c r="SV39" s="120"/>
      <c r="SW39" s="120"/>
      <c r="SX39" s="120"/>
      <c r="SY39" s="120"/>
      <c r="SZ39" s="120"/>
      <c r="TA39" s="121"/>
    </row>
    <row r="40" spans="1:521" ht="13.5" customHeight="1" x14ac:dyDescent="0.15">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19"/>
      <c r="SN40" s="120"/>
      <c r="SO40" s="120"/>
      <c r="SP40" s="120"/>
      <c r="SQ40" s="120"/>
      <c r="SR40" s="120"/>
      <c r="SS40" s="120"/>
      <c r="ST40" s="120"/>
      <c r="SU40" s="120"/>
      <c r="SV40" s="120"/>
      <c r="SW40" s="120"/>
      <c r="SX40" s="120"/>
      <c r="SY40" s="120"/>
      <c r="SZ40" s="120"/>
      <c r="TA40" s="121"/>
    </row>
    <row r="41" spans="1:521" ht="13.5" customHeight="1" x14ac:dyDescent="0.15">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19"/>
      <c r="SN41" s="120"/>
      <c r="SO41" s="120"/>
      <c r="SP41" s="120"/>
      <c r="SQ41" s="120"/>
      <c r="SR41" s="120"/>
      <c r="SS41" s="120"/>
      <c r="ST41" s="120"/>
      <c r="SU41" s="120"/>
      <c r="SV41" s="120"/>
      <c r="SW41" s="120"/>
      <c r="SX41" s="120"/>
      <c r="SY41" s="120"/>
      <c r="SZ41" s="120"/>
      <c r="TA41" s="121"/>
    </row>
    <row r="42" spans="1:521" ht="13.5" customHeight="1" x14ac:dyDescent="0.15">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19"/>
      <c r="SN42" s="120"/>
      <c r="SO42" s="120"/>
      <c r="SP42" s="120"/>
      <c r="SQ42" s="120"/>
      <c r="SR42" s="120"/>
      <c r="SS42" s="120"/>
      <c r="ST42" s="120"/>
      <c r="SU42" s="120"/>
      <c r="SV42" s="120"/>
      <c r="SW42" s="120"/>
      <c r="SX42" s="120"/>
      <c r="SY42" s="120"/>
      <c r="SZ42" s="120"/>
      <c r="TA42" s="121"/>
    </row>
    <row r="43" spans="1:521" ht="13.5" customHeight="1" x14ac:dyDescent="0.15">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19"/>
      <c r="SN43" s="120"/>
      <c r="SO43" s="120"/>
      <c r="SP43" s="120"/>
      <c r="SQ43" s="120"/>
      <c r="SR43" s="120"/>
      <c r="SS43" s="120"/>
      <c r="ST43" s="120"/>
      <c r="SU43" s="120"/>
      <c r="SV43" s="120"/>
      <c r="SW43" s="120"/>
      <c r="SX43" s="120"/>
      <c r="SY43" s="120"/>
      <c r="SZ43" s="120"/>
      <c r="TA43" s="121"/>
    </row>
    <row r="44" spans="1:521" ht="13.5" customHeight="1" x14ac:dyDescent="0.15">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19"/>
      <c r="SN44" s="120"/>
      <c r="SO44" s="120"/>
      <c r="SP44" s="120"/>
      <c r="SQ44" s="120"/>
      <c r="SR44" s="120"/>
      <c r="SS44" s="120"/>
      <c r="ST44" s="120"/>
      <c r="SU44" s="120"/>
      <c r="SV44" s="120"/>
      <c r="SW44" s="120"/>
      <c r="SX44" s="120"/>
      <c r="SY44" s="120"/>
      <c r="SZ44" s="120"/>
      <c r="TA44" s="121"/>
    </row>
    <row r="45" spans="1:521" ht="13.5" customHeight="1" x14ac:dyDescent="0.15">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22"/>
      <c r="SN45" s="123"/>
      <c r="SO45" s="123"/>
      <c r="SP45" s="123"/>
      <c r="SQ45" s="123"/>
      <c r="SR45" s="123"/>
      <c r="SS45" s="123"/>
      <c r="ST45" s="123"/>
      <c r="SU45" s="123"/>
      <c r="SV45" s="123"/>
      <c r="SW45" s="123"/>
      <c r="SX45" s="123"/>
      <c r="SY45" s="123"/>
      <c r="SZ45" s="123"/>
      <c r="TA45" s="124"/>
    </row>
    <row r="46" spans="1:521" ht="13.5" customHeight="1" x14ac:dyDescent="0.15">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19" t="s">
        <v>104</v>
      </c>
      <c r="SN48" s="120"/>
      <c r="SO48" s="120"/>
      <c r="SP48" s="120"/>
      <c r="SQ48" s="120"/>
      <c r="SR48" s="120"/>
      <c r="SS48" s="120"/>
      <c r="ST48" s="120"/>
      <c r="SU48" s="120"/>
      <c r="SV48" s="120"/>
      <c r="SW48" s="120"/>
      <c r="SX48" s="120"/>
      <c r="SY48" s="120"/>
      <c r="SZ48" s="120"/>
      <c r="TA48" s="121"/>
    </row>
    <row r="49" spans="1:521" ht="13.5" customHeight="1" x14ac:dyDescent="0.15">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19"/>
      <c r="SN49" s="120"/>
      <c r="SO49" s="120"/>
      <c r="SP49" s="120"/>
      <c r="SQ49" s="120"/>
      <c r="SR49" s="120"/>
      <c r="SS49" s="120"/>
      <c r="ST49" s="120"/>
      <c r="SU49" s="120"/>
      <c r="SV49" s="120"/>
      <c r="SW49" s="120"/>
      <c r="SX49" s="120"/>
      <c r="SY49" s="120"/>
      <c r="SZ49" s="120"/>
      <c r="TA49" s="121"/>
    </row>
    <row r="50" spans="1:521" ht="13.5" customHeight="1" x14ac:dyDescent="0.15">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19"/>
      <c r="SN50" s="120"/>
      <c r="SO50" s="120"/>
      <c r="SP50" s="120"/>
      <c r="SQ50" s="120"/>
      <c r="SR50" s="120"/>
      <c r="SS50" s="120"/>
      <c r="ST50" s="120"/>
      <c r="SU50" s="120"/>
      <c r="SV50" s="120"/>
      <c r="SW50" s="120"/>
      <c r="SX50" s="120"/>
      <c r="SY50" s="120"/>
      <c r="SZ50" s="120"/>
      <c r="TA50" s="121"/>
    </row>
    <row r="51" spans="1:521" ht="13.5" customHeight="1" x14ac:dyDescent="0.15">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19"/>
      <c r="SN51" s="120"/>
      <c r="SO51" s="120"/>
      <c r="SP51" s="120"/>
      <c r="SQ51" s="120"/>
      <c r="SR51" s="120"/>
      <c r="SS51" s="120"/>
      <c r="ST51" s="120"/>
      <c r="SU51" s="120"/>
      <c r="SV51" s="120"/>
      <c r="SW51" s="120"/>
      <c r="SX51" s="120"/>
      <c r="SY51" s="120"/>
      <c r="SZ51" s="120"/>
      <c r="TA51" s="121"/>
    </row>
    <row r="52" spans="1:521" ht="13.5" customHeight="1" x14ac:dyDescent="0.15">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19"/>
      <c r="SN52" s="120"/>
      <c r="SO52" s="120"/>
      <c r="SP52" s="120"/>
      <c r="SQ52" s="120"/>
      <c r="SR52" s="120"/>
      <c r="SS52" s="120"/>
      <c r="ST52" s="120"/>
      <c r="SU52" s="120"/>
      <c r="SV52" s="120"/>
      <c r="SW52" s="120"/>
      <c r="SX52" s="120"/>
      <c r="SY52" s="120"/>
      <c r="SZ52" s="120"/>
      <c r="TA52" s="12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9"/>
      <c r="SN53" s="120"/>
      <c r="SO53" s="120"/>
      <c r="SP53" s="120"/>
      <c r="SQ53" s="120"/>
      <c r="SR53" s="120"/>
      <c r="SS53" s="120"/>
      <c r="ST53" s="120"/>
      <c r="SU53" s="120"/>
      <c r="SV53" s="120"/>
      <c r="SW53" s="120"/>
      <c r="SX53" s="120"/>
      <c r="SY53" s="120"/>
      <c r="SZ53" s="120"/>
      <c r="TA53" s="121"/>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9"/>
      <c r="SN54" s="120"/>
      <c r="SO54" s="120"/>
      <c r="SP54" s="120"/>
      <c r="SQ54" s="120"/>
      <c r="SR54" s="120"/>
      <c r="SS54" s="120"/>
      <c r="ST54" s="120"/>
      <c r="SU54" s="120"/>
      <c r="SV54" s="120"/>
      <c r="SW54" s="120"/>
      <c r="SX54" s="120"/>
      <c r="SY54" s="120"/>
      <c r="SZ54" s="120"/>
      <c r="TA54" s="121"/>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97.99</v>
      </c>
      <c r="Y55" s="129"/>
      <c r="Z55" s="129"/>
      <c r="AA55" s="129"/>
      <c r="AB55" s="129"/>
      <c r="AC55" s="129"/>
      <c r="AD55" s="129"/>
      <c r="AE55" s="129"/>
      <c r="AF55" s="129"/>
      <c r="AG55" s="129"/>
      <c r="AH55" s="129"/>
      <c r="AI55" s="129"/>
      <c r="AJ55" s="129"/>
      <c r="AK55" s="129"/>
      <c r="AL55" s="129"/>
      <c r="AM55" s="129"/>
      <c r="AN55" s="129"/>
      <c r="AO55" s="129"/>
      <c r="AP55" s="129"/>
      <c r="AQ55" s="130"/>
      <c r="AR55" s="128">
        <f>データ!BM6</f>
        <v>84.69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128.91999999999999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102.61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118.76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46.55</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53.88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35.46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44.71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39.39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41.66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42.62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42.34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42.06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43.63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95.69</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95.69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95.69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89.54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89.54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9"/>
      <c r="SN55" s="120"/>
      <c r="SO55" s="120"/>
      <c r="SP55" s="120"/>
      <c r="SQ55" s="120"/>
      <c r="SR55" s="120"/>
      <c r="SS55" s="120"/>
      <c r="ST55" s="120"/>
      <c r="SU55" s="120"/>
      <c r="SV55" s="120"/>
      <c r="SW55" s="120"/>
      <c r="SX55" s="120"/>
      <c r="SY55" s="120"/>
      <c r="SZ55" s="120"/>
      <c r="TA55" s="121"/>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9"/>
      <c r="SN56" s="120"/>
      <c r="SO56" s="120"/>
      <c r="SP56" s="120"/>
      <c r="SQ56" s="120"/>
      <c r="SR56" s="120"/>
      <c r="SS56" s="120"/>
      <c r="ST56" s="120"/>
      <c r="SU56" s="120"/>
      <c r="SV56" s="120"/>
      <c r="SW56" s="120"/>
      <c r="SX56" s="120"/>
      <c r="SY56" s="120"/>
      <c r="SZ56" s="120"/>
      <c r="TA56" s="121"/>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9"/>
      <c r="SN57" s="120"/>
      <c r="SO57" s="120"/>
      <c r="SP57" s="120"/>
      <c r="SQ57" s="120"/>
      <c r="SR57" s="120"/>
      <c r="SS57" s="120"/>
      <c r="ST57" s="120"/>
      <c r="SU57" s="120"/>
      <c r="SV57" s="120"/>
      <c r="SW57" s="120"/>
      <c r="SX57" s="120"/>
      <c r="SY57" s="120"/>
      <c r="SZ57" s="120"/>
      <c r="TA57" s="12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9"/>
      <c r="SN58" s="120"/>
      <c r="SO58" s="120"/>
      <c r="SP58" s="120"/>
      <c r="SQ58" s="120"/>
      <c r="SR58" s="120"/>
      <c r="SS58" s="120"/>
      <c r="ST58" s="120"/>
      <c r="SU58" s="120"/>
      <c r="SV58" s="120"/>
      <c r="SW58" s="120"/>
      <c r="SX58" s="120"/>
      <c r="SY58" s="120"/>
      <c r="SZ58" s="120"/>
      <c r="TA58" s="12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9"/>
      <c r="SN59" s="120"/>
      <c r="SO59" s="120"/>
      <c r="SP59" s="120"/>
      <c r="SQ59" s="120"/>
      <c r="SR59" s="120"/>
      <c r="SS59" s="120"/>
      <c r="ST59" s="120"/>
      <c r="SU59" s="120"/>
      <c r="SV59" s="120"/>
      <c r="SW59" s="120"/>
      <c r="SX59" s="120"/>
      <c r="SY59" s="120"/>
      <c r="SZ59" s="120"/>
      <c r="TA59" s="12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9"/>
      <c r="SN60" s="120"/>
      <c r="SO60" s="120"/>
      <c r="SP60" s="120"/>
      <c r="SQ60" s="120"/>
      <c r="SR60" s="120"/>
      <c r="SS60" s="120"/>
      <c r="ST60" s="120"/>
      <c r="SU60" s="120"/>
      <c r="SV60" s="120"/>
      <c r="SW60" s="120"/>
      <c r="SX60" s="120"/>
      <c r="SY60" s="120"/>
      <c r="SZ60" s="120"/>
      <c r="TA60" s="12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9"/>
      <c r="SN61" s="120"/>
      <c r="SO61" s="120"/>
      <c r="SP61" s="120"/>
      <c r="SQ61" s="120"/>
      <c r="SR61" s="120"/>
      <c r="SS61" s="120"/>
      <c r="ST61" s="120"/>
      <c r="SU61" s="120"/>
      <c r="SV61" s="120"/>
      <c r="SW61" s="120"/>
      <c r="SX61" s="120"/>
      <c r="SY61" s="120"/>
      <c r="SZ61" s="120"/>
      <c r="TA61" s="121"/>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9"/>
      <c r="SN62" s="120"/>
      <c r="SO62" s="120"/>
      <c r="SP62" s="120"/>
      <c r="SQ62" s="120"/>
      <c r="SR62" s="120"/>
      <c r="SS62" s="120"/>
      <c r="ST62" s="120"/>
      <c r="SU62" s="120"/>
      <c r="SV62" s="120"/>
      <c r="SW62" s="120"/>
      <c r="SX62" s="120"/>
      <c r="SY62" s="120"/>
      <c r="SZ62" s="120"/>
      <c r="TA62" s="121"/>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9"/>
      <c r="SN63" s="120"/>
      <c r="SO63" s="120"/>
      <c r="SP63" s="120"/>
      <c r="SQ63" s="120"/>
      <c r="SR63" s="120"/>
      <c r="SS63" s="120"/>
      <c r="ST63" s="120"/>
      <c r="SU63" s="120"/>
      <c r="SV63" s="120"/>
      <c r="SW63" s="120"/>
      <c r="SX63" s="120"/>
      <c r="SY63" s="120"/>
      <c r="SZ63" s="120"/>
      <c r="TA63" s="12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9"/>
      <c r="SN64" s="120"/>
      <c r="SO64" s="120"/>
      <c r="SP64" s="120"/>
      <c r="SQ64" s="120"/>
      <c r="SR64" s="120"/>
      <c r="SS64" s="120"/>
      <c r="ST64" s="120"/>
      <c r="SU64" s="120"/>
      <c r="SV64" s="120"/>
      <c r="SW64" s="120"/>
      <c r="SX64" s="120"/>
      <c r="SY64" s="120"/>
      <c r="SZ64" s="120"/>
      <c r="TA64" s="121"/>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22"/>
      <c r="SN65" s="123"/>
      <c r="SO65" s="123"/>
      <c r="SP65" s="123"/>
      <c r="SQ65" s="123"/>
      <c r="SR65" s="123"/>
      <c r="SS65" s="123"/>
      <c r="ST65" s="123"/>
      <c r="SU65" s="123"/>
      <c r="SV65" s="123"/>
      <c r="SW65" s="123"/>
      <c r="SX65" s="123"/>
      <c r="SY65" s="123"/>
      <c r="SZ65" s="123"/>
      <c r="TA65" s="124"/>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9" t="s">
        <v>105</v>
      </c>
      <c r="SN68" s="120"/>
      <c r="SO68" s="120"/>
      <c r="SP68" s="120"/>
      <c r="SQ68" s="120"/>
      <c r="SR68" s="120"/>
      <c r="SS68" s="120"/>
      <c r="ST68" s="120"/>
      <c r="SU68" s="120"/>
      <c r="SV68" s="120"/>
      <c r="SW68" s="120"/>
      <c r="SX68" s="120"/>
      <c r="SY68" s="120"/>
      <c r="SZ68" s="120"/>
      <c r="TA68" s="121"/>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9"/>
      <c r="SN69" s="120"/>
      <c r="SO69" s="120"/>
      <c r="SP69" s="120"/>
      <c r="SQ69" s="120"/>
      <c r="SR69" s="120"/>
      <c r="SS69" s="120"/>
      <c r="ST69" s="120"/>
      <c r="SU69" s="120"/>
      <c r="SV69" s="120"/>
      <c r="SW69" s="120"/>
      <c r="SX69" s="120"/>
      <c r="SY69" s="120"/>
      <c r="SZ69" s="120"/>
      <c r="TA69" s="121"/>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9"/>
      <c r="SN70" s="120"/>
      <c r="SO70" s="120"/>
      <c r="SP70" s="120"/>
      <c r="SQ70" s="120"/>
      <c r="SR70" s="120"/>
      <c r="SS70" s="120"/>
      <c r="ST70" s="120"/>
      <c r="SU70" s="120"/>
      <c r="SV70" s="120"/>
      <c r="SW70" s="120"/>
      <c r="SX70" s="120"/>
      <c r="SY70" s="120"/>
      <c r="SZ70" s="120"/>
      <c r="TA70" s="121"/>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9"/>
      <c r="SN71" s="120"/>
      <c r="SO71" s="120"/>
      <c r="SP71" s="120"/>
      <c r="SQ71" s="120"/>
      <c r="SR71" s="120"/>
      <c r="SS71" s="120"/>
      <c r="ST71" s="120"/>
      <c r="SU71" s="120"/>
      <c r="SV71" s="120"/>
      <c r="SW71" s="120"/>
      <c r="SX71" s="120"/>
      <c r="SY71" s="120"/>
      <c r="SZ71" s="120"/>
      <c r="TA71" s="121"/>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9"/>
      <c r="SN72" s="120"/>
      <c r="SO72" s="120"/>
      <c r="SP72" s="120"/>
      <c r="SQ72" s="120"/>
      <c r="SR72" s="120"/>
      <c r="SS72" s="120"/>
      <c r="ST72" s="120"/>
      <c r="SU72" s="120"/>
      <c r="SV72" s="120"/>
      <c r="SW72" s="120"/>
      <c r="SX72" s="120"/>
      <c r="SY72" s="120"/>
      <c r="SZ72" s="120"/>
      <c r="TA72" s="121"/>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9"/>
      <c r="SN73" s="120"/>
      <c r="SO73" s="120"/>
      <c r="SP73" s="120"/>
      <c r="SQ73" s="120"/>
      <c r="SR73" s="120"/>
      <c r="SS73" s="120"/>
      <c r="ST73" s="120"/>
      <c r="SU73" s="120"/>
      <c r="SV73" s="120"/>
      <c r="SW73" s="120"/>
      <c r="SX73" s="120"/>
      <c r="SY73" s="120"/>
      <c r="SZ73" s="120"/>
      <c r="TA73" s="121"/>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9"/>
      <c r="SN74" s="120"/>
      <c r="SO74" s="120"/>
      <c r="SP74" s="120"/>
      <c r="SQ74" s="120"/>
      <c r="SR74" s="120"/>
      <c r="SS74" s="120"/>
      <c r="ST74" s="120"/>
      <c r="SU74" s="120"/>
      <c r="SV74" s="120"/>
      <c r="SW74" s="120"/>
      <c r="SX74" s="120"/>
      <c r="SY74" s="120"/>
      <c r="SZ74" s="120"/>
      <c r="TA74" s="121"/>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9"/>
      <c r="SN75" s="120"/>
      <c r="SO75" s="120"/>
      <c r="SP75" s="120"/>
      <c r="SQ75" s="120"/>
      <c r="SR75" s="120"/>
      <c r="SS75" s="120"/>
      <c r="ST75" s="120"/>
      <c r="SU75" s="120"/>
      <c r="SV75" s="120"/>
      <c r="SW75" s="120"/>
      <c r="SX75" s="120"/>
      <c r="SY75" s="120"/>
      <c r="SZ75" s="120"/>
      <c r="TA75" s="121"/>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9"/>
      <c r="SN76" s="120"/>
      <c r="SO76" s="120"/>
      <c r="SP76" s="120"/>
      <c r="SQ76" s="120"/>
      <c r="SR76" s="120"/>
      <c r="SS76" s="120"/>
      <c r="ST76" s="120"/>
      <c r="SU76" s="120"/>
      <c r="SV76" s="120"/>
      <c r="SW76" s="120"/>
      <c r="SX76" s="120"/>
      <c r="SY76" s="120"/>
      <c r="SZ76" s="120"/>
      <c r="TA76" s="121"/>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9"/>
      <c r="SN77" s="120"/>
      <c r="SO77" s="120"/>
      <c r="SP77" s="120"/>
      <c r="SQ77" s="120"/>
      <c r="SR77" s="120"/>
      <c r="SS77" s="120"/>
      <c r="ST77" s="120"/>
      <c r="SU77" s="120"/>
      <c r="SV77" s="120"/>
      <c r="SW77" s="120"/>
      <c r="SX77" s="120"/>
      <c r="SY77" s="120"/>
      <c r="SZ77" s="120"/>
      <c r="TA77" s="121"/>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9"/>
      <c r="SN78" s="120"/>
      <c r="SO78" s="120"/>
      <c r="SP78" s="120"/>
      <c r="SQ78" s="120"/>
      <c r="SR78" s="120"/>
      <c r="SS78" s="120"/>
      <c r="ST78" s="120"/>
      <c r="SU78" s="120"/>
      <c r="SV78" s="120"/>
      <c r="SW78" s="120"/>
      <c r="SX78" s="120"/>
      <c r="SY78" s="120"/>
      <c r="SZ78" s="120"/>
      <c r="TA78" s="121"/>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9"/>
      <c r="SN79" s="120"/>
      <c r="SO79" s="120"/>
      <c r="SP79" s="120"/>
      <c r="SQ79" s="120"/>
      <c r="SR79" s="120"/>
      <c r="SS79" s="120"/>
      <c r="ST79" s="120"/>
      <c r="SU79" s="120"/>
      <c r="SV79" s="120"/>
      <c r="SW79" s="120"/>
      <c r="SX79" s="120"/>
      <c r="SY79" s="120"/>
      <c r="SZ79" s="120"/>
      <c r="TA79" s="12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81.680000000000007</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82.29</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82.86</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83.44</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84.02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9"/>
      <c r="SN80" s="120"/>
      <c r="SO80" s="120"/>
      <c r="SP80" s="120"/>
      <c r="SQ80" s="120"/>
      <c r="SR80" s="120"/>
      <c r="SS80" s="120"/>
      <c r="ST80" s="120"/>
      <c r="SU80" s="120"/>
      <c r="SV80" s="120"/>
      <c r="SW80" s="120"/>
      <c r="SX80" s="120"/>
      <c r="SY80" s="120"/>
      <c r="SZ80" s="120"/>
      <c r="TA80" s="12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9"/>
      <c r="SN81" s="120"/>
      <c r="SO81" s="120"/>
      <c r="SP81" s="120"/>
      <c r="SQ81" s="120"/>
      <c r="SR81" s="120"/>
      <c r="SS81" s="120"/>
      <c r="ST81" s="120"/>
      <c r="SU81" s="120"/>
      <c r="SV81" s="120"/>
      <c r="SW81" s="120"/>
      <c r="SX81" s="120"/>
      <c r="SY81" s="120"/>
      <c r="SZ81" s="120"/>
      <c r="TA81" s="121"/>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9"/>
      <c r="SN82" s="120"/>
      <c r="SO82" s="120"/>
      <c r="SP82" s="120"/>
      <c r="SQ82" s="120"/>
      <c r="SR82" s="120"/>
      <c r="SS82" s="120"/>
      <c r="ST82" s="120"/>
      <c r="SU82" s="120"/>
      <c r="SV82" s="120"/>
      <c r="SW82" s="120"/>
      <c r="SX82" s="120"/>
      <c r="SY82" s="120"/>
      <c r="SZ82" s="120"/>
      <c r="TA82" s="12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9"/>
      <c r="SN83" s="120"/>
      <c r="SO83" s="120"/>
      <c r="SP83" s="120"/>
      <c r="SQ83" s="120"/>
      <c r="SR83" s="120"/>
      <c r="SS83" s="120"/>
      <c r="ST83" s="120"/>
      <c r="SU83" s="120"/>
      <c r="SV83" s="120"/>
      <c r="SW83" s="120"/>
      <c r="SX83" s="120"/>
      <c r="SY83" s="120"/>
      <c r="SZ83" s="120"/>
      <c r="TA83" s="12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9"/>
      <c r="SN84" s="120"/>
      <c r="SO84" s="120"/>
      <c r="SP84" s="120"/>
      <c r="SQ84" s="120"/>
      <c r="SR84" s="120"/>
      <c r="SS84" s="120"/>
      <c r="ST84" s="120"/>
      <c r="SU84" s="120"/>
      <c r="SV84" s="120"/>
      <c r="SW84" s="120"/>
      <c r="SX84" s="120"/>
      <c r="SY84" s="120"/>
      <c r="SZ84" s="120"/>
      <c r="TA84" s="12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22"/>
      <c r="SN85" s="123"/>
      <c r="SO85" s="123"/>
      <c r="SP85" s="123"/>
      <c r="SQ85" s="123"/>
      <c r="SR85" s="123"/>
      <c r="SS85" s="123"/>
      <c r="ST85" s="123"/>
      <c r="SU85" s="123"/>
      <c r="SV85" s="123"/>
      <c r="SW85" s="123"/>
      <c r="SX85" s="123"/>
      <c r="SY85" s="123"/>
      <c r="SZ85" s="123"/>
      <c r="TA85" s="12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DysE4hgdmyPIOutZLHlgD6P3Z811SRNWyF69lJUKhNasV9XWn6JTlX+5dDHiMge2KQ70/F48PbVFfVrsltuXg==" saltValue="yOYUQakC+MqUZ1GyN7Iag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L79:X79"/>
    <mergeCell ref="Y79:AY79"/>
    <mergeCell ref="AZ79:BZ79"/>
    <mergeCell ref="CA79:DA79"/>
    <mergeCell ref="DB79:EB79"/>
    <mergeCell ref="EC79:FC79"/>
    <mergeCell ref="FX79:GJ79"/>
    <mergeCell ref="GK79:HK79"/>
    <mergeCell ref="SM68:TA85"/>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L54:W54"/>
    <mergeCell ref="X54:AQ54"/>
    <mergeCell ref="AR54:BK54"/>
    <mergeCell ref="BL54:CE54"/>
    <mergeCell ref="CF54:CY54"/>
    <mergeCell ref="CZ54:DS54"/>
    <mergeCell ref="EF54:EQ54"/>
    <mergeCell ref="ER54:FK54"/>
    <mergeCell ref="SM48:TA65"/>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J17:DU29"/>
    <mergeCell ref="ED17:IO29"/>
    <mergeCell ref="IX17:NI29"/>
    <mergeCell ref="NR17:SC29"/>
    <mergeCell ref="L31:W31"/>
    <mergeCell ref="X31:AQ31"/>
    <mergeCell ref="SM16:TA45"/>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100</v>
      </c>
      <c r="U6" s="52">
        <f>U7</f>
        <v>100</v>
      </c>
      <c r="V6" s="52">
        <f>V7</f>
        <v>123.56</v>
      </c>
      <c r="W6" s="52">
        <f>W7</f>
        <v>102.24</v>
      </c>
      <c r="X6" s="52">
        <f t="shared" si="3"/>
        <v>115.42</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495.74</v>
      </c>
      <c r="AQ6" s="52">
        <f>AQ7</f>
        <v>293.61</v>
      </c>
      <c r="AR6" s="52">
        <f>AR7</f>
        <v>644.74</v>
      </c>
      <c r="AS6" s="52">
        <f>AS7</f>
        <v>1282.94</v>
      </c>
      <c r="AT6" s="52">
        <f t="shared" si="3"/>
        <v>856.79</v>
      </c>
      <c r="AU6" s="52">
        <f t="shared" si="3"/>
        <v>549.77</v>
      </c>
      <c r="AV6" s="52">
        <f t="shared" si="3"/>
        <v>730.25</v>
      </c>
      <c r="AW6" s="52">
        <f t="shared" si="3"/>
        <v>868.31</v>
      </c>
      <c r="AX6" s="52">
        <f t="shared" si="3"/>
        <v>732.52</v>
      </c>
      <c r="AY6" s="52">
        <f t="shared" si="3"/>
        <v>819.73</v>
      </c>
      <c r="AZ6" s="50" t="str">
        <f>IF(AZ7="-","【-】","【"&amp;SUBSTITUTE(TEXT(AZ7,"#,##0.00"),"-","△")&amp;"】")</f>
        <v>【436.32】</v>
      </c>
      <c r="BA6" s="52">
        <f t="shared" si="3"/>
        <v>11.59</v>
      </c>
      <c r="BB6" s="52">
        <f>BB7</f>
        <v>8.8800000000000008</v>
      </c>
      <c r="BC6" s="52">
        <f>BC7</f>
        <v>6.02</v>
      </c>
      <c r="BD6" s="52">
        <f>BD7</f>
        <v>3.22</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97.99</v>
      </c>
      <c r="BM6" s="52">
        <f>BM7</f>
        <v>84.69</v>
      </c>
      <c r="BN6" s="52">
        <f>BN7</f>
        <v>128.91999999999999</v>
      </c>
      <c r="BO6" s="52">
        <f>BO7</f>
        <v>102.61</v>
      </c>
      <c r="BP6" s="52">
        <f t="shared" si="3"/>
        <v>118.76</v>
      </c>
      <c r="BQ6" s="52">
        <f t="shared" si="3"/>
        <v>100.54</v>
      </c>
      <c r="BR6" s="52">
        <f t="shared" si="3"/>
        <v>95.99</v>
      </c>
      <c r="BS6" s="52">
        <f t="shared" si="3"/>
        <v>94.91</v>
      </c>
      <c r="BT6" s="52">
        <f t="shared" si="3"/>
        <v>90.22</v>
      </c>
      <c r="BU6" s="52">
        <f t="shared" si="3"/>
        <v>90.8</v>
      </c>
      <c r="BV6" s="50" t="str">
        <f>IF(BV7="-","【-】","【"&amp;SUBSTITUTE(TEXT(BV7,"#,##0.00"),"-","△")&amp;"】")</f>
        <v>【113.30】</v>
      </c>
      <c r="BW6" s="52">
        <f t="shared" si="3"/>
        <v>46.55</v>
      </c>
      <c r="BX6" s="52">
        <f>BX7</f>
        <v>53.88</v>
      </c>
      <c r="BY6" s="52">
        <f>BY7</f>
        <v>35.46</v>
      </c>
      <c r="BZ6" s="52">
        <f>BZ7</f>
        <v>44.71</v>
      </c>
      <c r="CA6" s="52">
        <f t="shared" si="3"/>
        <v>39.39</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41.66</v>
      </c>
      <c r="CI6" s="52">
        <f>CI7</f>
        <v>42.62</v>
      </c>
      <c r="CJ6" s="52">
        <f>CJ7</f>
        <v>42.34</v>
      </c>
      <c r="CK6" s="52">
        <f>CK7</f>
        <v>42.06</v>
      </c>
      <c r="CL6" s="52">
        <f t="shared" si="5"/>
        <v>43.63</v>
      </c>
      <c r="CM6" s="52">
        <f t="shared" si="5"/>
        <v>35.54</v>
      </c>
      <c r="CN6" s="52">
        <f t="shared" si="5"/>
        <v>35.24</v>
      </c>
      <c r="CO6" s="52">
        <f t="shared" si="5"/>
        <v>35.22</v>
      </c>
      <c r="CP6" s="52">
        <f t="shared" si="5"/>
        <v>34.92</v>
      </c>
      <c r="CQ6" s="52">
        <f t="shared" si="5"/>
        <v>34.19</v>
      </c>
      <c r="CR6" s="50" t="str">
        <f>IF(CR7="-","【-】","【"&amp;SUBSTITUTE(TEXT(CR7,"#,##0.00"),"-","△")&amp;"】")</f>
        <v>【53.39】</v>
      </c>
      <c r="CS6" s="52">
        <f t="shared" ref="CS6:DB6" si="6">CS7</f>
        <v>95.69</v>
      </c>
      <c r="CT6" s="52">
        <f>CT7</f>
        <v>95.69</v>
      </c>
      <c r="CU6" s="52">
        <f>CU7</f>
        <v>95.69</v>
      </c>
      <c r="CV6" s="52">
        <f>CV7</f>
        <v>89.54</v>
      </c>
      <c r="CW6" s="52">
        <f t="shared" si="6"/>
        <v>89.54</v>
      </c>
      <c r="CX6" s="52">
        <f t="shared" si="6"/>
        <v>50.81</v>
      </c>
      <c r="CY6" s="52">
        <f t="shared" si="6"/>
        <v>50.28</v>
      </c>
      <c r="CZ6" s="52">
        <f t="shared" si="6"/>
        <v>51.42</v>
      </c>
      <c r="DA6" s="52">
        <f t="shared" si="6"/>
        <v>50.9</v>
      </c>
      <c r="DB6" s="52">
        <f t="shared" si="6"/>
        <v>49.05</v>
      </c>
      <c r="DC6" s="50" t="str">
        <f>IF(DC7="-","【-】","【"&amp;SUBSTITUTE(TEXT(DC7,"#,##0.00"),"-","△")&amp;"】")</f>
        <v>【76.89】</v>
      </c>
      <c r="DD6" s="52">
        <f t="shared" ref="DD6:DM6" si="7">DD7</f>
        <v>81.680000000000007</v>
      </c>
      <c r="DE6" s="52">
        <f>DE7</f>
        <v>82.29</v>
      </c>
      <c r="DF6" s="52">
        <f>DF7</f>
        <v>82.86</v>
      </c>
      <c r="DG6" s="52">
        <f>DG7</f>
        <v>83.44</v>
      </c>
      <c r="DH6" s="52">
        <f t="shared" si="7"/>
        <v>84.02</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3250</v>
      </c>
      <c r="L7" s="54" t="s">
        <v>96</v>
      </c>
      <c r="M7" s="55">
        <v>1</v>
      </c>
      <c r="N7" s="55">
        <v>1418</v>
      </c>
      <c r="O7" s="56" t="s">
        <v>97</v>
      </c>
      <c r="P7" s="56">
        <v>97.8</v>
      </c>
      <c r="Q7" s="55">
        <v>12</v>
      </c>
      <c r="R7" s="55">
        <v>2910</v>
      </c>
      <c r="S7" s="54" t="s">
        <v>98</v>
      </c>
      <c r="T7" s="57">
        <v>100</v>
      </c>
      <c r="U7" s="57">
        <v>100</v>
      </c>
      <c r="V7" s="57">
        <v>123.56</v>
      </c>
      <c r="W7" s="57">
        <v>102.24</v>
      </c>
      <c r="X7" s="57">
        <v>115.42</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495.74</v>
      </c>
      <c r="AQ7" s="57">
        <v>293.61</v>
      </c>
      <c r="AR7" s="57">
        <v>644.74</v>
      </c>
      <c r="AS7" s="57">
        <v>1282.94</v>
      </c>
      <c r="AT7" s="57">
        <v>856.79</v>
      </c>
      <c r="AU7" s="57">
        <v>549.77</v>
      </c>
      <c r="AV7" s="57">
        <v>730.25</v>
      </c>
      <c r="AW7" s="57">
        <v>868.31</v>
      </c>
      <c r="AX7" s="57">
        <v>732.52</v>
      </c>
      <c r="AY7" s="57">
        <v>819.73</v>
      </c>
      <c r="AZ7" s="57">
        <v>436.32</v>
      </c>
      <c r="BA7" s="57">
        <v>11.59</v>
      </c>
      <c r="BB7" s="57">
        <v>8.8800000000000008</v>
      </c>
      <c r="BC7" s="57">
        <v>6.02</v>
      </c>
      <c r="BD7" s="57">
        <v>3.22</v>
      </c>
      <c r="BE7" s="57">
        <v>0</v>
      </c>
      <c r="BF7" s="57">
        <v>536.28</v>
      </c>
      <c r="BG7" s="57">
        <v>514.66</v>
      </c>
      <c r="BH7" s="57">
        <v>504.81</v>
      </c>
      <c r="BI7" s="57">
        <v>498.01</v>
      </c>
      <c r="BJ7" s="57">
        <v>490.39</v>
      </c>
      <c r="BK7" s="57">
        <v>238.21</v>
      </c>
      <c r="BL7" s="57">
        <v>97.99</v>
      </c>
      <c r="BM7" s="57">
        <v>84.69</v>
      </c>
      <c r="BN7" s="57">
        <v>128.91999999999999</v>
      </c>
      <c r="BO7" s="57">
        <v>102.61</v>
      </c>
      <c r="BP7" s="57">
        <v>118.76</v>
      </c>
      <c r="BQ7" s="57">
        <v>100.54</v>
      </c>
      <c r="BR7" s="57">
        <v>95.99</v>
      </c>
      <c r="BS7" s="57">
        <v>94.91</v>
      </c>
      <c r="BT7" s="57">
        <v>90.22</v>
      </c>
      <c r="BU7" s="57">
        <v>90.8</v>
      </c>
      <c r="BV7" s="57">
        <v>113.3</v>
      </c>
      <c r="BW7" s="57">
        <v>46.55</v>
      </c>
      <c r="BX7" s="57">
        <v>53.88</v>
      </c>
      <c r="BY7" s="57">
        <v>35.46</v>
      </c>
      <c r="BZ7" s="57">
        <v>44.71</v>
      </c>
      <c r="CA7" s="57">
        <v>39.39</v>
      </c>
      <c r="CB7" s="57">
        <v>42.19</v>
      </c>
      <c r="CC7" s="57">
        <v>44.55</v>
      </c>
      <c r="CD7" s="57">
        <v>47.36</v>
      </c>
      <c r="CE7" s="57">
        <v>49.94</v>
      </c>
      <c r="CF7" s="57">
        <v>50.56</v>
      </c>
      <c r="CG7" s="57">
        <v>18.87</v>
      </c>
      <c r="CH7" s="57">
        <v>41.66</v>
      </c>
      <c r="CI7" s="57">
        <v>42.62</v>
      </c>
      <c r="CJ7" s="57">
        <v>42.34</v>
      </c>
      <c r="CK7" s="57">
        <v>42.06</v>
      </c>
      <c r="CL7" s="57">
        <v>43.63</v>
      </c>
      <c r="CM7" s="57">
        <v>35.54</v>
      </c>
      <c r="CN7" s="57">
        <v>35.24</v>
      </c>
      <c r="CO7" s="57">
        <v>35.22</v>
      </c>
      <c r="CP7" s="57">
        <v>34.92</v>
      </c>
      <c r="CQ7" s="57">
        <v>34.19</v>
      </c>
      <c r="CR7" s="57">
        <v>53.39</v>
      </c>
      <c r="CS7" s="57">
        <v>95.69</v>
      </c>
      <c r="CT7" s="57">
        <v>95.69</v>
      </c>
      <c r="CU7" s="57">
        <v>95.69</v>
      </c>
      <c r="CV7" s="57">
        <v>89.54</v>
      </c>
      <c r="CW7" s="57">
        <v>89.54</v>
      </c>
      <c r="CX7" s="57">
        <v>50.81</v>
      </c>
      <c r="CY7" s="57">
        <v>50.28</v>
      </c>
      <c r="CZ7" s="57">
        <v>51.42</v>
      </c>
      <c r="DA7" s="57">
        <v>50.9</v>
      </c>
      <c r="DB7" s="57">
        <v>49.05</v>
      </c>
      <c r="DC7" s="57">
        <v>76.89</v>
      </c>
      <c r="DD7" s="57">
        <v>81.680000000000007</v>
      </c>
      <c r="DE7" s="57">
        <v>82.29</v>
      </c>
      <c r="DF7" s="57">
        <v>82.86</v>
      </c>
      <c r="DG7" s="57">
        <v>83.44</v>
      </c>
      <c r="DH7" s="57">
        <v>84.02</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100</v>
      </c>
      <c r="V11" s="65">
        <f>IF(U6="-",NA(),U6)</f>
        <v>100</v>
      </c>
      <c r="W11" s="65">
        <f>IF(V6="-",NA(),V6)</f>
        <v>123.56</v>
      </c>
      <c r="X11" s="65">
        <f>IF(W6="-",NA(),W6)</f>
        <v>102.24</v>
      </c>
      <c r="Y11" s="65">
        <f>IF(X6="-",NA(),X6)</f>
        <v>115.42</v>
      </c>
      <c r="AE11" s="64" t="s">
        <v>23</v>
      </c>
      <c r="AF11" s="65">
        <f>IF(AE6="-",NA(),AE6)</f>
        <v>0</v>
      </c>
      <c r="AG11" s="65">
        <f>IF(AF6="-",NA(),AF6)</f>
        <v>0</v>
      </c>
      <c r="AH11" s="65">
        <f>IF(AG6="-",NA(),AG6)</f>
        <v>0</v>
      </c>
      <c r="AI11" s="65">
        <f>IF(AH6="-",NA(),AH6)</f>
        <v>0</v>
      </c>
      <c r="AJ11" s="65">
        <f>IF(AI6="-",NA(),AI6)</f>
        <v>0</v>
      </c>
      <c r="AP11" s="64" t="s">
        <v>23</v>
      </c>
      <c r="AQ11" s="65">
        <f>IF(AP6="-",NA(),AP6)</f>
        <v>495.74</v>
      </c>
      <c r="AR11" s="65">
        <f>IF(AQ6="-",NA(),AQ6)</f>
        <v>293.61</v>
      </c>
      <c r="AS11" s="65">
        <f>IF(AR6="-",NA(),AR6)</f>
        <v>644.74</v>
      </c>
      <c r="AT11" s="65">
        <f>IF(AS6="-",NA(),AS6)</f>
        <v>1282.94</v>
      </c>
      <c r="AU11" s="65">
        <f>IF(AT6="-",NA(),AT6)</f>
        <v>856.79</v>
      </c>
      <c r="BA11" s="64" t="s">
        <v>23</v>
      </c>
      <c r="BB11" s="65">
        <f>IF(BA6="-",NA(),BA6)</f>
        <v>11.59</v>
      </c>
      <c r="BC11" s="65">
        <f>IF(BB6="-",NA(),BB6)</f>
        <v>8.8800000000000008</v>
      </c>
      <c r="BD11" s="65">
        <f>IF(BC6="-",NA(),BC6)</f>
        <v>6.02</v>
      </c>
      <c r="BE11" s="65">
        <f>IF(BD6="-",NA(),BD6)</f>
        <v>3.22</v>
      </c>
      <c r="BF11" s="65">
        <f>IF(BE6="-",NA(),BE6)</f>
        <v>0</v>
      </c>
      <c r="BL11" s="64" t="s">
        <v>23</v>
      </c>
      <c r="BM11" s="65">
        <f>IF(BL6="-",NA(),BL6)</f>
        <v>97.99</v>
      </c>
      <c r="BN11" s="65">
        <f>IF(BM6="-",NA(),BM6)</f>
        <v>84.69</v>
      </c>
      <c r="BO11" s="65">
        <f>IF(BN6="-",NA(),BN6)</f>
        <v>128.91999999999999</v>
      </c>
      <c r="BP11" s="65">
        <f>IF(BO6="-",NA(),BO6)</f>
        <v>102.61</v>
      </c>
      <c r="BQ11" s="65">
        <f>IF(BP6="-",NA(),BP6)</f>
        <v>118.76</v>
      </c>
      <c r="BW11" s="64" t="s">
        <v>23</v>
      </c>
      <c r="BX11" s="65">
        <f>IF(BW6="-",NA(),BW6)</f>
        <v>46.55</v>
      </c>
      <c r="BY11" s="65">
        <f>IF(BX6="-",NA(),BX6)</f>
        <v>53.88</v>
      </c>
      <c r="BZ11" s="65">
        <f>IF(BY6="-",NA(),BY6)</f>
        <v>35.46</v>
      </c>
      <c r="CA11" s="65">
        <f>IF(BZ6="-",NA(),BZ6)</f>
        <v>44.71</v>
      </c>
      <c r="CB11" s="65">
        <f>IF(CA6="-",NA(),CA6)</f>
        <v>39.39</v>
      </c>
      <c r="CH11" s="64" t="s">
        <v>23</v>
      </c>
      <c r="CI11" s="65">
        <f>IF(CH6="-",NA(),CH6)</f>
        <v>41.66</v>
      </c>
      <c r="CJ11" s="65">
        <f>IF(CI6="-",NA(),CI6)</f>
        <v>42.62</v>
      </c>
      <c r="CK11" s="65">
        <f>IF(CJ6="-",NA(),CJ6)</f>
        <v>42.34</v>
      </c>
      <c r="CL11" s="65">
        <f>IF(CK6="-",NA(),CK6)</f>
        <v>42.06</v>
      </c>
      <c r="CM11" s="65">
        <f>IF(CL6="-",NA(),CL6)</f>
        <v>43.63</v>
      </c>
      <c r="CS11" s="64" t="s">
        <v>23</v>
      </c>
      <c r="CT11" s="65">
        <f>IF(CS6="-",NA(),CS6)</f>
        <v>95.69</v>
      </c>
      <c r="CU11" s="65">
        <f>IF(CT6="-",NA(),CT6)</f>
        <v>95.69</v>
      </c>
      <c r="CV11" s="65">
        <f>IF(CU6="-",NA(),CU6)</f>
        <v>95.69</v>
      </c>
      <c r="CW11" s="65">
        <f>IF(CV6="-",NA(),CV6)</f>
        <v>89.54</v>
      </c>
      <c r="CX11" s="65">
        <f>IF(CW6="-",NA(),CW6)</f>
        <v>89.54</v>
      </c>
      <c r="DD11" s="64" t="s">
        <v>23</v>
      </c>
      <c r="DE11" s="65">
        <f>IF(DD6="-",NA(),DD6)</f>
        <v>81.680000000000007</v>
      </c>
      <c r="DF11" s="65">
        <f>IF(DE6="-",NA(),DE6)</f>
        <v>82.29</v>
      </c>
      <c r="DG11" s="65">
        <f>IF(DF6="-",NA(),DF6)</f>
        <v>82.86</v>
      </c>
      <c r="DH11" s="65">
        <f>IF(DG6="-",NA(),DG6)</f>
        <v>83.44</v>
      </c>
      <c r="DI11" s="65">
        <f>IF(DH6="-",NA(),DH6)</f>
        <v>84.02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2022-01-25T04:17:56Z</cp:lastPrinted>
  <dcterms:created xsi:type="dcterms:W3CDTF">2021-12-03T08:58:48Z</dcterms:created>
  <dcterms:modified xsi:type="dcterms:W3CDTF">2022-01-26T07:12:50Z</dcterms:modified>
  <cp:category/>
</cp:coreProperties>
</file>