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6c8\作業用\04 財政2\03-000　地方公営企業一般☆\○経営比較分析表（H29～）\R3\220105_【照会】公営企業に係る経営比較分析表（令和２年度決算）の分析等について\05_市町村回答\889相馬地方広域水道企業団\"/>
    </mc:Choice>
  </mc:AlternateContent>
  <workbookProtection workbookPassword="9D77" lockStructure="1"/>
  <bookViews>
    <workbookView xWindow="-120" yWindow="-120" windowWidth="19440" windowHeight="15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I85" i="4"/>
  <c r="H85" i="4"/>
  <c r="G85" i="4"/>
  <c r="BB10" i="4"/>
  <c r="AT10" i="4"/>
  <c r="AL10" i="4"/>
  <c r="W10" i="4"/>
  <c r="B10" i="4"/>
  <c r="AT8" i="4"/>
  <c r="AD8" i="4"/>
  <c r="W8" i="4"/>
  <c r="P8" i="4"/>
  <c r="I8" i="4"/>
  <c r="B8" i="4"/>
  <c r="B6" i="4"/>
</calcChain>
</file>

<file path=xl/sharedStrings.xml><?xml version="1.0" encoding="utf-8"?>
<sst xmlns="http://schemas.openxmlformats.org/spreadsheetml/2006/main" count="231" uniqueCount="113">
  <si>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</si>
  <si>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</si>
  <si>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</si>
  <si>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</si>
  <si>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</si>
  <si>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</si>
  <si>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</si>
  <si>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</si>
  <si>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</si>
  <si>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</si>
  <si>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</si>
  <si>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</si>
  <si>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</si>
  <si>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</si>
  <si>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</si>
  <si>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</si>
  <si>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</si>
  <si>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</si>
  <si>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</si>
  <si>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</si>
  <si>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</si>
  <si>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</si>
  <si>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</si>
  <si>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</si>
  <si>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</si>
  <si>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</si>
  <si>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</si>
  <si>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</si>
  <si>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</si>
  <si>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</si>
  <si>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</si>
  <si>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</si>
  <si>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</si>
  <si>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</si>
  <si>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</si>
  <si>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</si>
  <si>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</si>
  <si>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</si>
  <si>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</si>
  <si>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</si>
  <si>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</si>
  <si>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</si>
  <si>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</si>
  <si>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</si>
  <si>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</si>
  <si>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</si>
  <si>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</si>
  <si>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</si>
  <si>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</si>
  <si>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</si>
  <si>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</si>
  <si>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</si>
  <si>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</si>
  <si>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</si>
  <si>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</si>
  <si>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</si>
  <si>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</si>
  <si>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</si>
  <si>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</si>
  <si>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</si>
  <si>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</si>
  <si>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</si>
  <si>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</si>
  <si>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</si>
  <si>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</si>
  <si>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</si>
  <si>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</si>
  <si>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</si>
  <si>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</si>
  <si>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</si>
  <si>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</si>
  <si>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</si>
  <si>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</si>
  <si>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</si>
  <si>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</si>
  <si>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</si>
  <si>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</si>
  <si>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</si>
  <si>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</si>
  <si>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</si>
  <si>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</si>
  <si>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</si>
  <si>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</si>
  <si>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</si>
  <si>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</si>
  <si>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</si>
  <si>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</si>
  <si>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</si>
  <si>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</si>
  <si>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</si>
  <si>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</si>
  <si>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</si>
  <si>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</si>
  <si>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相馬地方広域水道企業団</t>
  </si>
  <si>
    <t>法適用</t>
  </si>
  <si>
    <t>水道事業</t>
  </si>
  <si>
    <t>末端給水事業</t>
  </si>
  <si>
    <t>A4</t>
  </si>
  <si>
    <t>自治体職員 民間企業出身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</si>
  <si>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</si>
  <si>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</si>
  <si>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</si>
  <si>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</si>
  <si>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</si>
  <si>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</si>
  <si>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</si>
  <si>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</si>
  <si>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</si>
  <si>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</si>
  <si>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</si>
  <si>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①経常収支比率は100％以上を維持しており良好である。今後も健全経営に努める。
②累積欠損金は発生していない。
③流動比率は100％以上を維持しており良好である。
④企業債残高対給水収益比率は、創設事業完了の平成15年度以降、起債を行っていないため毎年減少している。
⑤料金回収率は100％以上を維持しており、水道料金水準は適切である。
⑥給水原価は、平均値を下回っているが、維持管理費用の増加等に伴い増加傾向にあるため、引き続き経営改善に努める。
⑦施設利用率は、昨年度に比べ、稼働施設の割合に対して配水量が増えたため、増となった。
⑧漏水調査業務等により適切な施設維持管理に努めているが、昨年度に比べて無収水量の増(洗管水量等の増)により、有収率も低下となった。</t>
    <rPh sb="1" eb="7">
      <t>ケイジョウシュウシヒリツ</t>
    </rPh>
    <rPh sb="12" eb="14">
      <t>イジョウ</t>
    </rPh>
    <rPh sb="15" eb="17">
      <t>イジ</t>
    </rPh>
    <rPh sb="21" eb="23">
      <t>リョウコウ</t>
    </rPh>
    <rPh sb="27" eb="29">
      <t>コンゴ</t>
    </rPh>
    <rPh sb="30" eb="32">
      <t>ケンゼン</t>
    </rPh>
    <rPh sb="32" eb="34">
      <t>ケイエイ</t>
    </rPh>
    <rPh sb="35" eb="36">
      <t>ツト</t>
    </rPh>
    <rPh sb="41" eb="43">
      <t>ルイセキ</t>
    </rPh>
    <rPh sb="43" eb="45">
      <t>ケッソン</t>
    </rPh>
    <rPh sb="45" eb="46">
      <t>キン</t>
    </rPh>
    <rPh sb="47" eb="49">
      <t>ハッセイ</t>
    </rPh>
    <rPh sb="57" eb="61">
      <t>リュウドウヒリツ</t>
    </rPh>
    <rPh sb="66" eb="68">
      <t>イジョウ</t>
    </rPh>
    <rPh sb="69" eb="71">
      <t>イジ</t>
    </rPh>
    <rPh sb="75" eb="77">
      <t>リョウコウ</t>
    </rPh>
    <rPh sb="83" eb="85">
      <t>キギョウ</t>
    </rPh>
    <rPh sb="85" eb="86">
      <t>サイ</t>
    </rPh>
    <rPh sb="86" eb="88">
      <t>ザンダカ</t>
    </rPh>
    <rPh sb="88" eb="89">
      <t>タイ</t>
    </rPh>
    <rPh sb="89" eb="91">
      <t>キュウスイ</t>
    </rPh>
    <rPh sb="91" eb="93">
      <t>シュウエキ</t>
    </rPh>
    <rPh sb="93" eb="95">
      <t>ヒリツ</t>
    </rPh>
    <rPh sb="97" eb="99">
      <t>ソウセツ</t>
    </rPh>
    <rPh sb="99" eb="101">
      <t>ジギョウ</t>
    </rPh>
    <rPh sb="101" eb="103">
      <t>カンリョウ</t>
    </rPh>
    <rPh sb="104" eb="106">
      <t>ヘイセイ</t>
    </rPh>
    <rPh sb="108" eb="110">
      <t>ネンド</t>
    </rPh>
    <rPh sb="110" eb="112">
      <t>イコウ</t>
    </rPh>
    <rPh sb="113" eb="115">
      <t>キサイ</t>
    </rPh>
    <rPh sb="116" eb="117">
      <t>オコナ</t>
    </rPh>
    <rPh sb="124" eb="126">
      <t>マイトシ</t>
    </rPh>
    <rPh sb="126" eb="128">
      <t>ゲンショウ</t>
    </rPh>
    <rPh sb="135" eb="137">
      <t>リョウキン</t>
    </rPh>
    <rPh sb="137" eb="139">
      <t>カイシュウ</t>
    </rPh>
    <rPh sb="139" eb="140">
      <t>リツ</t>
    </rPh>
    <rPh sb="145" eb="147">
      <t>イジョウ</t>
    </rPh>
    <rPh sb="148" eb="150">
      <t>イジ</t>
    </rPh>
    <rPh sb="155" eb="157">
      <t>スイドウ</t>
    </rPh>
    <rPh sb="157" eb="159">
      <t>リョウキン</t>
    </rPh>
    <rPh sb="159" eb="161">
      <t>スイジュン</t>
    </rPh>
    <rPh sb="162" eb="164">
      <t>テキセツ</t>
    </rPh>
    <rPh sb="170" eb="172">
      <t>キュウスイ</t>
    </rPh>
    <rPh sb="172" eb="174">
      <t>ゲンカ</t>
    </rPh>
    <rPh sb="176" eb="179">
      <t>ヘイキンチ</t>
    </rPh>
    <rPh sb="180" eb="182">
      <t>シタマワ</t>
    </rPh>
    <rPh sb="188" eb="190">
      <t>イジ</t>
    </rPh>
    <rPh sb="190" eb="192">
      <t>カンリ</t>
    </rPh>
    <rPh sb="192" eb="194">
      <t>ヒヨウ</t>
    </rPh>
    <rPh sb="195" eb="197">
      <t>ゾウカ</t>
    </rPh>
    <rPh sb="197" eb="198">
      <t>トウ</t>
    </rPh>
    <rPh sb="199" eb="200">
      <t>トモナ</t>
    </rPh>
    <rPh sb="201" eb="205">
      <t>ゾウカケイコウ</t>
    </rPh>
    <rPh sb="211" eb="212">
      <t>ヒ</t>
    </rPh>
    <rPh sb="213" eb="214">
      <t>ツヅ</t>
    </rPh>
    <rPh sb="215" eb="217">
      <t>ケイエイ</t>
    </rPh>
    <rPh sb="217" eb="219">
      <t>カイゼン</t>
    </rPh>
    <rPh sb="220" eb="221">
      <t>ツト</t>
    </rPh>
    <rPh sb="226" eb="228">
      <t>シセツ</t>
    </rPh>
    <rPh sb="228" eb="230">
      <t>リヨウ</t>
    </rPh>
    <rPh sb="230" eb="231">
      <t>リツ</t>
    </rPh>
    <rPh sb="233" eb="236">
      <t>サクネンド</t>
    </rPh>
    <rPh sb="237" eb="238">
      <t>クラ</t>
    </rPh>
    <rPh sb="240" eb="244">
      <t>カドウシセツ</t>
    </rPh>
    <rPh sb="245" eb="247">
      <t>ワリアイ</t>
    </rPh>
    <rPh sb="248" eb="249">
      <t>タイ</t>
    </rPh>
    <rPh sb="255" eb="256">
      <t>フ</t>
    </rPh>
    <rPh sb="281" eb="283">
      <t>シセツ</t>
    </rPh>
    <rPh sb="303" eb="304">
      <t>シュウ</t>
    </rPh>
    <rPh sb="304" eb="306">
      <t>スイリョウ</t>
    </rPh>
    <rPh sb="307" eb="308">
      <t>ゾウ</t>
    </rPh>
    <rPh sb="313" eb="314">
      <t>トウ</t>
    </rPh>
    <rPh sb="321" eb="322">
      <t>ユウ</t>
    </rPh>
    <rPh sb="325" eb="327">
      <t>テイカ</t>
    </rPh>
    <phoneticPr fontId="4"/>
  </si>
  <si>
    <r>
      <t>①有形固定資産減価償却率は、適切なメンテナンスを行い、機能保持に努めているが、</t>
    </r>
    <r>
      <rPr>
        <sz val="11"/>
        <rFont val="ＭＳ ゴシック"/>
        <family val="3"/>
        <charset val="128"/>
      </rPr>
      <t>将来の施設更新の必要性が推測される。</t>
    </r>
    <r>
      <rPr>
        <sz val="11"/>
        <color theme="1"/>
        <rFont val="ＭＳ ゴシック"/>
        <family val="3"/>
        <charset val="128"/>
      </rPr>
      <t xml:space="preserve">
②管路経年化率は、令和2年度から老朽管更新を実施しており、固定資産台帳に反映され次第数値の上昇が緩和されると予測されるが、法定耐用年数超過の管路は上昇傾向にあるため、引き続き計画的かつ効率的な更新に取組んでいく。
③管路更新率については、法定耐用年数超過となる管路と、自己財源で更新可能な事業量を適正に見極め、ペースアップを図れるよう引き続き取組んでいく。</t>
    </r>
    <rPh sb="1" eb="7">
      <t>ユウケイコテイシサン</t>
    </rPh>
    <rPh sb="7" eb="9">
      <t>ゲンカ</t>
    </rPh>
    <rPh sb="9" eb="11">
      <t>ショウキャク</t>
    </rPh>
    <rPh sb="11" eb="12">
      <t>リツ</t>
    </rPh>
    <rPh sb="39" eb="41">
      <t>ショウライ</t>
    </rPh>
    <rPh sb="42" eb="44">
      <t>シセツ</t>
    </rPh>
    <rPh sb="44" eb="46">
      <t>コウシン</t>
    </rPh>
    <rPh sb="47" eb="50">
      <t>ヒツヨウセイ</t>
    </rPh>
    <rPh sb="51" eb="53">
      <t>スイソク</t>
    </rPh>
    <rPh sb="59" eb="61">
      <t>カンロ</t>
    </rPh>
    <rPh sb="61" eb="64">
      <t>ケイネンカ</t>
    </rPh>
    <rPh sb="67" eb="69">
      <t>レイワ</t>
    </rPh>
    <rPh sb="70" eb="72">
      <t>ネンド</t>
    </rPh>
    <rPh sb="74" eb="77">
      <t>ロウキュウカン</t>
    </rPh>
    <rPh sb="77" eb="79">
      <t>コウシン</t>
    </rPh>
    <rPh sb="80" eb="82">
      <t>ジッシ</t>
    </rPh>
    <rPh sb="87" eb="93">
      <t>コテイシサンダイチョウ</t>
    </rPh>
    <rPh sb="94" eb="96">
      <t>ハンエイ</t>
    </rPh>
    <rPh sb="98" eb="100">
      <t>シダイ</t>
    </rPh>
    <rPh sb="100" eb="102">
      <t>スウチ</t>
    </rPh>
    <rPh sb="103" eb="105">
      <t>ジョウショウ</t>
    </rPh>
    <rPh sb="106" eb="108">
      <t>カンワ</t>
    </rPh>
    <rPh sb="112" eb="114">
      <t>ヨソク</t>
    </rPh>
    <rPh sb="119" eb="125">
      <t>ホウテイタイヨウネンスウ</t>
    </rPh>
    <rPh sb="125" eb="127">
      <t>チョウカ</t>
    </rPh>
    <rPh sb="128" eb="130">
      <t>カンロ</t>
    </rPh>
    <rPh sb="131" eb="135">
      <t>ジョウショウケイコウ</t>
    </rPh>
    <rPh sb="141" eb="142">
      <t>ヒ</t>
    </rPh>
    <rPh sb="143" eb="144">
      <t>ツヅ</t>
    </rPh>
    <rPh sb="166" eb="168">
      <t>カンロ</t>
    </rPh>
    <rPh sb="168" eb="170">
      <t>コウシン</t>
    </rPh>
    <rPh sb="170" eb="171">
      <t>リツ</t>
    </rPh>
    <rPh sb="192" eb="196">
      <t>ジコザイゲン</t>
    </rPh>
    <rPh sb="197" eb="201">
      <t>コウシンカノウ</t>
    </rPh>
    <rPh sb="202" eb="205">
      <t>ジギョウリョウ</t>
    </rPh>
    <rPh sb="206" eb="208">
      <t>テキセイ</t>
    </rPh>
    <rPh sb="209" eb="211">
      <t>ミキワ</t>
    </rPh>
    <rPh sb="220" eb="221">
      <t>ハカ</t>
    </rPh>
    <rPh sb="225" eb="226">
      <t>ヒ</t>
    </rPh>
    <rPh sb="227" eb="228">
      <t>ツヅ</t>
    </rPh>
    <phoneticPr fontId="4"/>
  </si>
  <si>
    <t>　本企業団の経営については、一定の健全化を確保できていると判断しているが、給水収益が減少する一方で更新需要は増大することが予測され、将来は厳しい経営環境が見込まれる。
　それを踏まえ、経営戦略やアセットマネジメントにより、経費削減に努め、状況の変化に応じて計画の見直しをしながら更新需要に対応していく。また近年多発する自然災害、水道事故などの緊急時対応にも努め、引き続き安全で安定した水道事業の経営を図りたい。</t>
    <rPh sb="42" eb="44">
      <t>ゲンショウ</t>
    </rPh>
    <rPh sb="77" eb="79">
      <t>ミコ</t>
    </rPh>
    <rPh sb="119" eb="121">
      <t>ジョウキョウ</t>
    </rPh>
    <rPh sb="122" eb="124">
      <t>ヘンカ</t>
    </rPh>
    <rPh sb="125" eb="126">
      <t>オウ</t>
    </rPh>
    <rPh sb="128" eb="130">
      <t>ケイカク</t>
    </rPh>
    <rPh sb="131" eb="133">
      <t>ミナオ</t>
    </rPh>
    <rPh sb="139" eb="143">
      <t>コウシンジュヨウ</t>
    </rPh>
    <rPh sb="144" eb="146">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</si>
</sst>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2" fontId="0" fillId="0" borderId="0" xfId="0" applyNumberFormat="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0.92</c:v>
                </c:pt>
                <c:pt idx="1">
                  <c:v>2.39</c:v>
                </c:pt>
                <c:pt idx="2">
                  <c:v>0.86</c:v>
                </c:pt>
                <c:pt idx="3">
                  <c:v>0.68</c:v>
                </c:pt>
                <c:pt idx="4">
                  <c:v>0.34</c:v>
                </c:pt>
              </c:numCache>
            </c:numRef>
          </c:val>
          <c:extLst>
            <c:ext xmlns:c16="http://schemas.microsoft.com/office/drawing/2014/chart" uri="{C3380CC4-5D6E-409C-BE32-E72D297353CC}">
              <c16:uniqueId val="{00000000-BB13-4CE9-82D1-36B59AFD376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BB13-4CE9-82D1-36B59AFD376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58.59</c:v>
                </c:pt>
                <c:pt idx="1">
                  <c:v>56.86</c:v>
                </c:pt>
                <c:pt idx="2">
                  <c:v>55.08</c:v>
                </c:pt>
                <c:pt idx="3">
                  <c:v>47.91</c:v>
                </c:pt>
                <c:pt idx="4">
                  <c:v>53.25</c:v>
                </c:pt>
              </c:numCache>
            </c:numRef>
          </c:val>
          <c:extLst>
            <c:ext xmlns:c16="http://schemas.microsoft.com/office/drawing/2014/chart" uri="{C3380CC4-5D6E-409C-BE32-E72D297353CC}">
              <c16:uniqueId val="{00000000-D705-48F1-810D-846519D10C4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D705-48F1-810D-846519D10C4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86.41</c:v>
                </c:pt>
                <c:pt idx="1">
                  <c:v>84.8</c:v>
                </c:pt>
                <c:pt idx="2">
                  <c:v>84.59</c:v>
                </c:pt>
                <c:pt idx="3">
                  <c:v>83.35</c:v>
                </c:pt>
                <c:pt idx="4">
                  <c:v>82.43</c:v>
                </c:pt>
              </c:numCache>
            </c:numRef>
          </c:val>
          <c:extLst>
            <c:ext xmlns:c16="http://schemas.microsoft.com/office/drawing/2014/chart" uri="{C3380CC4-5D6E-409C-BE32-E72D297353CC}">
              <c16:uniqueId val="{00000000-018B-446B-82D8-ABE9E283E58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018B-446B-82D8-ABE9E283E58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132.72</c:v>
                </c:pt>
                <c:pt idx="1">
                  <c:v>124.79</c:v>
                </c:pt>
                <c:pt idx="2">
                  <c:v>122.71</c:v>
                </c:pt>
                <c:pt idx="3">
                  <c:v>120.58</c:v>
                </c:pt>
                <c:pt idx="4">
                  <c:v>120.05</c:v>
                </c:pt>
              </c:numCache>
            </c:numRef>
          </c:val>
          <c:extLst>
            <c:ext xmlns:c16="http://schemas.microsoft.com/office/drawing/2014/chart" uri="{C3380CC4-5D6E-409C-BE32-E72D297353CC}">
              <c16:uniqueId val="{00000000-AB86-4AA6-8C9E-5C8AC549B47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AB86-4AA6-8C9E-5C8AC549B47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53.82</c:v>
                </c:pt>
                <c:pt idx="1">
                  <c:v>54.77</c:v>
                </c:pt>
                <c:pt idx="2">
                  <c:v>56.04</c:v>
                </c:pt>
                <c:pt idx="3">
                  <c:v>55.98</c:v>
                </c:pt>
                <c:pt idx="4">
                  <c:v>57.29</c:v>
                </c:pt>
              </c:numCache>
            </c:numRef>
          </c:val>
          <c:extLst>
            <c:ext xmlns:c16="http://schemas.microsoft.com/office/drawing/2014/chart" uri="{C3380CC4-5D6E-409C-BE32-E72D297353CC}">
              <c16:uniqueId val="{00000000-A475-4358-BC6F-4AA83BDFDCB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A475-4358-BC6F-4AA83BDFDCB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4.53</c:v>
                </c:pt>
                <c:pt idx="1">
                  <c:v>4.5999999999999996</c:v>
                </c:pt>
                <c:pt idx="2">
                  <c:v>5.21</c:v>
                </c:pt>
                <c:pt idx="3">
                  <c:v>7.68</c:v>
                </c:pt>
                <c:pt idx="4">
                  <c:v>12.73</c:v>
                </c:pt>
              </c:numCache>
            </c:numRef>
          </c:val>
          <c:extLst>
            <c:ext xmlns:c16="http://schemas.microsoft.com/office/drawing/2014/chart" uri="{C3380CC4-5D6E-409C-BE32-E72D297353CC}">
              <c16:uniqueId val="{00000000-BCA1-46FE-8116-5A070A52301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BCA1-46FE-8116-5A070A52301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CF-4848-A9B6-BD901901D19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11CF-4848-A9B6-BD901901D19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530.65</c:v>
                </c:pt>
                <c:pt idx="1">
                  <c:v>577.14</c:v>
                </c:pt>
                <c:pt idx="2">
                  <c:v>686.02</c:v>
                </c:pt>
                <c:pt idx="3">
                  <c:v>657.87</c:v>
                </c:pt>
                <c:pt idx="4">
                  <c:v>734.82</c:v>
                </c:pt>
              </c:numCache>
            </c:numRef>
          </c:val>
          <c:extLst>
            <c:ext xmlns:c16="http://schemas.microsoft.com/office/drawing/2014/chart" uri="{C3380CC4-5D6E-409C-BE32-E72D297353CC}">
              <c16:uniqueId val="{00000000-AD66-40AE-ADD0-789E381B27B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AD66-40AE-ADD0-789E381B27B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223.39</c:v>
                </c:pt>
                <c:pt idx="1">
                  <c:v>219.47</c:v>
                </c:pt>
                <c:pt idx="2">
                  <c:v>204.15</c:v>
                </c:pt>
                <c:pt idx="3">
                  <c:v>188.73</c:v>
                </c:pt>
                <c:pt idx="4">
                  <c:v>156.13</c:v>
                </c:pt>
              </c:numCache>
            </c:numRef>
          </c:val>
          <c:extLst>
            <c:ext xmlns:c16="http://schemas.microsoft.com/office/drawing/2014/chart" uri="{C3380CC4-5D6E-409C-BE32-E72D297353CC}">
              <c16:uniqueId val="{00000000-6DD6-448E-BEFB-8EC697C5D0E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6DD6-448E-BEFB-8EC697C5D0E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129</c:v>
                </c:pt>
                <c:pt idx="1">
                  <c:v>119.53</c:v>
                </c:pt>
                <c:pt idx="2">
                  <c:v>117.59</c:v>
                </c:pt>
                <c:pt idx="3">
                  <c:v>114.15</c:v>
                </c:pt>
                <c:pt idx="4">
                  <c:v>115.89</c:v>
                </c:pt>
              </c:numCache>
            </c:numRef>
          </c:val>
          <c:extLst>
            <c:ext xmlns:c16="http://schemas.microsoft.com/office/drawing/2014/chart" uri="{C3380CC4-5D6E-409C-BE32-E72D297353CC}">
              <c16:uniqueId val="{00000000-7975-4F11-AD27-9D5A0DE1A4D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7975-4F11-AD27-9D5A0DE1A4D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147.96</c:v>
                </c:pt>
                <c:pt idx="1">
                  <c:v>154.78</c:v>
                </c:pt>
                <c:pt idx="2">
                  <c:v>156.72</c:v>
                </c:pt>
                <c:pt idx="3">
                  <c:v>158.31</c:v>
                </c:pt>
                <c:pt idx="4">
                  <c:v>158.38</c:v>
                </c:pt>
              </c:numCache>
            </c:numRef>
          </c:val>
          <c:extLst>
            <c:ext xmlns:c16="http://schemas.microsoft.com/office/drawing/2014/chart" uri="{C3380CC4-5D6E-409C-BE32-E72D297353CC}">
              <c16:uniqueId val="{00000000-C2CE-407A-A951-FAA7D4EC18A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C2CE-407A-A951-FAA7D4EC18A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0"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2">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2">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6" t="str">
        <f>データ!H6</f>
        <v>福島県　相馬地方広域水道企業団</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4"/>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3"/>
      <c r="BK7" s="3"/>
      <c r="BL7" s="5" t="s">
        <v>9</v>
      </c>
      <c r="BM7" s="6"/>
      <c r="BN7" s="6"/>
      <c r="BO7" s="6"/>
      <c r="BP7" s="6"/>
      <c r="BQ7" s="6"/>
      <c r="BR7" s="6"/>
      <c r="BS7" s="6"/>
      <c r="BT7" s="6"/>
      <c r="BU7" s="6"/>
      <c r="BV7" s="6"/>
      <c r="BW7" s="6"/>
      <c r="BX7" s="6"/>
      <c r="BY7" s="7"/>
    </row>
    <row r="8" spans="1:78" ht="18.75" customHeight="1" x14ac:dyDescent="0.2">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A4</v>
      </c>
      <c r="X8" s="84"/>
      <c r="Y8" s="84"/>
      <c r="Z8" s="84"/>
      <c r="AA8" s="84"/>
      <c r="AB8" s="84"/>
      <c r="AC8" s="84"/>
      <c r="AD8" s="84" t="str">
        <f>データ!$M$6</f>
        <v>自治体職員 民間企業出身 その他</v>
      </c>
      <c r="AE8" s="84"/>
      <c r="AF8" s="84"/>
      <c r="AG8" s="84"/>
      <c r="AH8" s="84"/>
      <c r="AI8" s="84"/>
      <c r="AJ8" s="84"/>
      <c r="AK8" s="4"/>
      <c r="AL8" s="72" t="str">
        <f>データ!$R$6</f>
        <v>-</v>
      </c>
      <c r="AM8" s="72"/>
      <c r="AN8" s="72"/>
      <c r="AO8" s="72"/>
      <c r="AP8" s="72"/>
      <c r="AQ8" s="72"/>
      <c r="AR8" s="72"/>
      <c r="AS8" s="72"/>
      <c r="AT8" s="68" t="str">
        <f>データ!$S$6</f>
        <v>-</v>
      </c>
      <c r="AU8" s="69"/>
      <c r="AV8" s="69"/>
      <c r="AW8" s="69"/>
      <c r="AX8" s="69"/>
      <c r="AY8" s="69"/>
      <c r="AZ8" s="69"/>
      <c r="BA8" s="69"/>
      <c r="BB8" s="71" t="str">
        <f>データ!$T$6</f>
        <v>-</v>
      </c>
      <c r="BC8" s="71"/>
      <c r="BD8" s="71"/>
      <c r="BE8" s="71"/>
      <c r="BF8" s="71"/>
      <c r="BG8" s="71"/>
      <c r="BH8" s="71"/>
      <c r="BI8" s="71"/>
      <c r="BJ8" s="3"/>
      <c r="BK8" s="3"/>
      <c r="BL8" s="75" t="s">
        <v>10</v>
      </c>
      <c r="BM8" s="76"/>
      <c r="BN8" s="8" t="s">
        <v>11</v>
      </c>
      <c r="BO8" s="9"/>
      <c r="BP8" s="9"/>
      <c r="BQ8" s="9"/>
      <c r="BR8" s="9"/>
      <c r="BS8" s="9"/>
      <c r="BT8" s="9"/>
      <c r="BU8" s="9"/>
      <c r="BV8" s="9"/>
      <c r="BW8" s="9"/>
      <c r="BX8" s="9"/>
      <c r="BY8" s="10"/>
    </row>
    <row r="9" spans="1:78" ht="18.75" customHeight="1" x14ac:dyDescent="0.2">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4"/>
      <c r="AI9" s="4"/>
      <c r="AJ9" s="4"/>
      <c r="AK9" s="4"/>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3"/>
      <c r="BK9" s="3"/>
      <c r="BL9" s="66" t="s">
        <v>19</v>
      </c>
      <c r="BM9" s="67"/>
      <c r="BN9" s="11" t="s">
        <v>20</v>
      </c>
      <c r="BO9" s="12"/>
      <c r="BP9" s="12"/>
      <c r="BQ9" s="12"/>
      <c r="BR9" s="12"/>
      <c r="BS9" s="12"/>
      <c r="BT9" s="12"/>
      <c r="BU9" s="12"/>
      <c r="BV9" s="12"/>
      <c r="BW9" s="12"/>
      <c r="BX9" s="12"/>
      <c r="BY9" s="13"/>
    </row>
    <row r="10" spans="1:78" ht="18.75" customHeight="1" x14ac:dyDescent="0.2">
      <c r="A10" s="2"/>
      <c r="B10" s="68" t="str">
        <f>データ!$N$6</f>
        <v>-</v>
      </c>
      <c r="C10" s="69"/>
      <c r="D10" s="69"/>
      <c r="E10" s="69"/>
      <c r="F10" s="69"/>
      <c r="G10" s="69"/>
      <c r="H10" s="69"/>
      <c r="I10" s="68">
        <f>データ!$O$6</f>
        <v>90.92</v>
      </c>
      <c r="J10" s="69"/>
      <c r="K10" s="69"/>
      <c r="L10" s="69"/>
      <c r="M10" s="69"/>
      <c r="N10" s="69"/>
      <c r="O10" s="70"/>
      <c r="P10" s="71">
        <f>データ!$P$6</f>
        <v>95.71</v>
      </c>
      <c r="Q10" s="71"/>
      <c r="R10" s="71"/>
      <c r="S10" s="71"/>
      <c r="T10" s="71"/>
      <c r="U10" s="71"/>
      <c r="V10" s="71"/>
      <c r="W10" s="72">
        <f>データ!$Q$6</f>
        <v>3344</v>
      </c>
      <c r="X10" s="72"/>
      <c r="Y10" s="72"/>
      <c r="Z10" s="72"/>
      <c r="AA10" s="72"/>
      <c r="AB10" s="72"/>
      <c r="AC10" s="72"/>
      <c r="AD10" s="2"/>
      <c r="AE10" s="2"/>
      <c r="AF10" s="2"/>
      <c r="AG10" s="2"/>
      <c r="AH10" s="4"/>
      <c r="AI10" s="4"/>
      <c r="AJ10" s="4"/>
      <c r="AK10" s="4"/>
      <c r="AL10" s="72">
        <f>データ!$U$6</f>
        <v>52588</v>
      </c>
      <c r="AM10" s="72"/>
      <c r="AN10" s="72"/>
      <c r="AO10" s="72"/>
      <c r="AP10" s="72"/>
      <c r="AQ10" s="72"/>
      <c r="AR10" s="72"/>
      <c r="AS10" s="72"/>
      <c r="AT10" s="68">
        <f>データ!$V$6</f>
        <v>204.14</v>
      </c>
      <c r="AU10" s="69"/>
      <c r="AV10" s="69"/>
      <c r="AW10" s="69"/>
      <c r="AX10" s="69"/>
      <c r="AY10" s="69"/>
      <c r="AZ10" s="69"/>
      <c r="BA10" s="69"/>
      <c r="BB10" s="71">
        <f>データ!$W$6</f>
        <v>257.61</v>
      </c>
      <c r="BC10" s="71"/>
      <c r="BD10" s="71"/>
      <c r="BE10" s="71"/>
      <c r="BF10" s="71"/>
      <c r="BG10" s="71"/>
      <c r="BH10" s="71"/>
      <c r="BI10" s="71"/>
      <c r="BJ10" s="2"/>
      <c r="BK10" s="2"/>
      <c r="BL10" s="73" t="s">
        <v>21</v>
      </c>
      <c r="BM10" s="74"/>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6" t="s">
        <v>25</v>
      </c>
      <c r="BM14" s="47"/>
      <c r="BN14" s="47"/>
      <c r="BO14" s="47"/>
      <c r="BP14" s="47"/>
      <c r="BQ14" s="47"/>
      <c r="BR14" s="47"/>
      <c r="BS14" s="47"/>
      <c r="BT14" s="47"/>
      <c r="BU14" s="47"/>
      <c r="BV14" s="47"/>
      <c r="BW14" s="47"/>
      <c r="BX14" s="47"/>
      <c r="BY14" s="47"/>
      <c r="BZ14" s="48"/>
    </row>
    <row r="15" spans="1:78" ht="13.5" customHeight="1" x14ac:dyDescent="0.2">
      <c r="A15" s="2"/>
      <c r="B15" s="6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5"/>
      <c r="BK15" s="2"/>
      <c r="BL15" s="49"/>
      <c r="BM15" s="50"/>
      <c r="BN15" s="50"/>
      <c r="BO15" s="50"/>
      <c r="BP15" s="50"/>
      <c r="BQ15" s="50"/>
      <c r="BR15" s="50"/>
      <c r="BS15" s="50"/>
      <c r="BT15" s="50"/>
      <c r="BU15" s="50"/>
      <c r="BV15" s="50"/>
      <c r="BW15" s="50"/>
      <c r="BX15" s="50"/>
      <c r="BY15" s="50"/>
      <c r="BZ15" s="5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2" t="s">
        <v>110</v>
      </c>
      <c r="BM16" s="53"/>
      <c r="BN16" s="53"/>
      <c r="BO16" s="53"/>
      <c r="BP16" s="53"/>
      <c r="BQ16" s="53"/>
      <c r="BR16" s="53"/>
      <c r="BS16" s="53"/>
      <c r="BT16" s="53"/>
      <c r="BU16" s="53"/>
      <c r="BV16" s="53"/>
      <c r="BW16" s="53"/>
      <c r="BX16" s="53"/>
      <c r="BY16" s="53"/>
      <c r="BZ16" s="54"/>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2"/>
      <c r="BM17" s="53"/>
      <c r="BN17" s="53"/>
      <c r="BO17" s="53"/>
      <c r="BP17" s="53"/>
      <c r="BQ17" s="53"/>
      <c r="BR17" s="53"/>
      <c r="BS17" s="53"/>
      <c r="BT17" s="53"/>
      <c r="BU17" s="53"/>
      <c r="BV17" s="53"/>
      <c r="BW17" s="53"/>
      <c r="BX17" s="53"/>
      <c r="BY17" s="53"/>
      <c r="BZ17" s="54"/>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2"/>
      <c r="BM18" s="53"/>
      <c r="BN18" s="53"/>
      <c r="BO18" s="53"/>
      <c r="BP18" s="53"/>
      <c r="BQ18" s="53"/>
      <c r="BR18" s="53"/>
      <c r="BS18" s="53"/>
      <c r="BT18" s="53"/>
      <c r="BU18" s="53"/>
      <c r="BV18" s="53"/>
      <c r="BW18" s="53"/>
      <c r="BX18" s="53"/>
      <c r="BY18" s="53"/>
      <c r="BZ18" s="54"/>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2"/>
      <c r="BM19" s="53"/>
      <c r="BN19" s="53"/>
      <c r="BO19" s="53"/>
      <c r="BP19" s="53"/>
      <c r="BQ19" s="53"/>
      <c r="BR19" s="53"/>
      <c r="BS19" s="53"/>
      <c r="BT19" s="53"/>
      <c r="BU19" s="53"/>
      <c r="BV19" s="53"/>
      <c r="BW19" s="53"/>
      <c r="BX19" s="53"/>
      <c r="BY19" s="53"/>
      <c r="BZ19" s="54"/>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2"/>
      <c r="BM20" s="53"/>
      <c r="BN20" s="53"/>
      <c r="BO20" s="53"/>
      <c r="BP20" s="53"/>
      <c r="BQ20" s="53"/>
      <c r="BR20" s="53"/>
      <c r="BS20" s="53"/>
      <c r="BT20" s="53"/>
      <c r="BU20" s="53"/>
      <c r="BV20" s="53"/>
      <c r="BW20" s="53"/>
      <c r="BX20" s="53"/>
      <c r="BY20" s="53"/>
      <c r="BZ20" s="54"/>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2"/>
      <c r="BM21" s="53"/>
      <c r="BN21" s="53"/>
      <c r="BO21" s="53"/>
      <c r="BP21" s="53"/>
      <c r="BQ21" s="53"/>
      <c r="BR21" s="53"/>
      <c r="BS21" s="53"/>
      <c r="BT21" s="53"/>
      <c r="BU21" s="53"/>
      <c r="BV21" s="53"/>
      <c r="BW21" s="53"/>
      <c r="BX21" s="53"/>
      <c r="BY21" s="53"/>
      <c r="BZ21" s="54"/>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2"/>
      <c r="BM22" s="53"/>
      <c r="BN22" s="53"/>
      <c r="BO22" s="53"/>
      <c r="BP22" s="53"/>
      <c r="BQ22" s="53"/>
      <c r="BR22" s="53"/>
      <c r="BS22" s="53"/>
      <c r="BT22" s="53"/>
      <c r="BU22" s="53"/>
      <c r="BV22" s="53"/>
      <c r="BW22" s="53"/>
      <c r="BX22" s="53"/>
      <c r="BY22" s="53"/>
      <c r="BZ22" s="54"/>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2"/>
      <c r="BM23" s="53"/>
      <c r="BN23" s="53"/>
      <c r="BO23" s="53"/>
      <c r="BP23" s="53"/>
      <c r="BQ23" s="53"/>
      <c r="BR23" s="53"/>
      <c r="BS23" s="53"/>
      <c r="BT23" s="53"/>
      <c r="BU23" s="53"/>
      <c r="BV23" s="53"/>
      <c r="BW23" s="53"/>
      <c r="BX23" s="53"/>
      <c r="BY23" s="53"/>
      <c r="BZ23" s="54"/>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2"/>
      <c r="BM24" s="53"/>
      <c r="BN24" s="53"/>
      <c r="BO24" s="53"/>
      <c r="BP24" s="53"/>
      <c r="BQ24" s="53"/>
      <c r="BR24" s="53"/>
      <c r="BS24" s="53"/>
      <c r="BT24" s="53"/>
      <c r="BU24" s="53"/>
      <c r="BV24" s="53"/>
      <c r="BW24" s="53"/>
      <c r="BX24" s="53"/>
      <c r="BY24" s="53"/>
      <c r="BZ24" s="54"/>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2"/>
      <c r="BM25" s="53"/>
      <c r="BN25" s="53"/>
      <c r="BO25" s="53"/>
      <c r="BP25" s="53"/>
      <c r="BQ25" s="53"/>
      <c r="BR25" s="53"/>
      <c r="BS25" s="53"/>
      <c r="BT25" s="53"/>
      <c r="BU25" s="53"/>
      <c r="BV25" s="53"/>
      <c r="BW25" s="53"/>
      <c r="BX25" s="53"/>
      <c r="BY25" s="53"/>
      <c r="BZ25" s="54"/>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2"/>
      <c r="BM26" s="53"/>
      <c r="BN26" s="53"/>
      <c r="BO26" s="53"/>
      <c r="BP26" s="53"/>
      <c r="BQ26" s="53"/>
      <c r="BR26" s="53"/>
      <c r="BS26" s="53"/>
      <c r="BT26" s="53"/>
      <c r="BU26" s="53"/>
      <c r="BV26" s="53"/>
      <c r="BW26" s="53"/>
      <c r="BX26" s="53"/>
      <c r="BY26" s="53"/>
      <c r="BZ26" s="54"/>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2"/>
      <c r="BM27" s="53"/>
      <c r="BN27" s="53"/>
      <c r="BO27" s="53"/>
      <c r="BP27" s="53"/>
      <c r="BQ27" s="53"/>
      <c r="BR27" s="53"/>
      <c r="BS27" s="53"/>
      <c r="BT27" s="53"/>
      <c r="BU27" s="53"/>
      <c r="BV27" s="53"/>
      <c r="BW27" s="53"/>
      <c r="BX27" s="53"/>
      <c r="BY27" s="53"/>
      <c r="BZ27" s="54"/>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2"/>
      <c r="BM28" s="53"/>
      <c r="BN28" s="53"/>
      <c r="BO28" s="53"/>
      <c r="BP28" s="53"/>
      <c r="BQ28" s="53"/>
      <c r="BR28" s="53"/>
      <c r="BS28" s="53"/>
      <c r="BT28" s="53"/>
      <c r="BU28" s="53"/>
      <c r="BV28" s="53"/>
      <c r="BW28" s="53"/>
      <c r="BX28" s="53"/>
      <c r="BY28" s="53"/>
      <c r="BZ28" s="54"/>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2"/>
      <c r="BM29" s="53"/>
      <c r="BN29" s="53"/>
      <c r="BO29" s="53"/>
      <c r="BP29" s="53"/>
      <c r="BQ29" s="53"/>
      <c r="BR29" s="53"/>
      <c r="BS29" s="53"/>
      <c r="BT29" s="53"/>
      <c r="BU29" s="53"/>
      <c r="BV29" s="53"/>
      <c r="BW29" s="53"/>
      <c r="BX29" s="53"/>
      <c r="BY29" s="53"/>
      <c r="BZ29" s="54"/>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2"/>
      <c r="BM30" s="53"/>
      <c r="BN30" s="53"/>
      <c r="BO30" s="53"/>
      <c r="BP30" s="53"/>
      <c r="BQ30" s="53"/>
      <c r="BR30" s="53"/>
      <c r="BS30" s="53"/>
      <c r="BT30" s="53"/>
      <c r="BU30" s="53"/>
      <c r="BV30" s="53"/>
      <c r="BW30" s="53"/>
      <c r="BX30" s="53"/>
      <c r="BY30" s="53"/>
      <c r="BZ30" s="54"/>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2"/>
      <c r="BM31" s="53"/>
      <c r="BN31" s="53"/>
      <c r="BO31" s="53"/>
      <c r="BP31" s="53"/>
      <c r="BQ31" s="53"/>
      <c r="BR31" s="53"/>
      <c r="BS31" s="53"/>
      <c r="BT31" s="53"/>
      <c r="BU31" s="53"/>
      <c r="BV31" s="53"/>
      <c r="BW31" s="53"/>
      <c r="BX31" s="53"/>
      <c r="BY31" s="53"/>
      <c r="BZ31" s="54"/>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2"/>
      <c r="BM32" s="53"/>
      <c r="BN32" s="53"/>
      <c r="BO32" s="53"/>
      <c r="BP32" s="53"/>
      <c r="BQ32" s="53"/>
      <c r="BR32" s="53"/>
      <c r="BS32" s="53"/>
      <c r="BT32" s="53"/>
      <c r="BU32" s="53"/>
      <c r="BV32" s="53"/>
      <c r="BW32" s="53"/>
      <c r="BX32" s="53"/>
      <c r="BY32" s="53"/>
      <c r="BZ32" s="54"/>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2"/>
      <c r="BM33" s="53"/>
      <c r="BN33" s="53"/>
      <c r="BO33" s="53"/>
      <c r="BP33" s="53"/>
      <c r="BQ33" s="53"/>
      <c r="BR33" s="53"/>
      <c r="BS33" s="53"/>
      <c r="BT33" s="53"/>
      <c r="BU33" s="53"/>
      <c r="BV33" s="53"/>
      <c r="BW33" s="53"/>
      <c r="BX33" s="53"/>
      <c r="BY33" s="53"/>
      <c r="BZ33" s="54"/>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2"/>
      <c r="BM34" s="53"/>
      <c r="BN34" s="53"/>
      <c r="BO34" s="53"/>
      <c r="BP34" s="53"/>
      <c r="BQ34" s="53"/>
      <c r="BR34" s="53"/>
      <c r="BS34" s="53"/>
      <c r="BT34" s="53"/>
      <c r="BU34" s="53"/>
      <c r="BV34" s="53"/>
      <c r="BW34" s="53"/>
      <c r="BX34" s="53"/>
      <c r="BY34" s="53"/>
      <c r="BZ34" s="54"/>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2"/>
      <c r="BM35" s="53"/>
      <c r="BN35" s="53"/>
      <c r="BO35" s="53"/>
      <c r="BP35" s="53"/>
      <c r="BQ35" s="53"/>
      <c r="BR35" s="53"/>
      <c r="BS35" s="53"/>
      <c r="BT35" s="53"/>
      <c r="BU35" s="53"/>
      <c r="BV35" s="53"/>
      <c r="BW35" s="53"/>
      <c r="BX35" s="53"/>
      <c r="BY35" s="53"/>
      <c r="BZ35" s="54"/>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2"/>
      <c r="BM36" s="53"/>
      <c r="BN36" s="53"/>
      <c r="BO36" s="53"/>
      <c r="BP36" s="53"/>
      <c r="BQ36" s="53"/>
      <c r="BR36" s="53"/>
      <c r="BS36" s="53"/>
      <c r="BT36" s="53"/>
      <c r="BU36" s="53"/>
      <c r="BV36" s="53"/>
      <c r="BW36" s="53"/>
      <c r="BX36" s="53"/>
      <c r="BY36" s="53"/>
      <c r="BZ36" s="54"/>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2"/>
      <c r="BM37" s="53"/>
      <c r="BN37" s="53"/>
      <c r="BO37" s="53"/>
      <c r="BP37" s="53"/>
      <c r="BQ37" s="53"/>
      <c r="BR37" s="53"/>
      <c r="BS37" s="53"/>
      <c r="BT37" s="53"/>
      <c r="BU37" s="53"/>
      <c r="BV37" s="53"/>
      <c r="BW37" s="53"/>
      <c r="BX37" s="53"/>
      <c r="BY37" s="53"/>
      <c r="BZ37" s="54"/>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2"/>
      <c r="BM38" s="53"/>
      <c r="BN38" s="53"/>
      <c r="BO38" s="53"/>
      <c r="BP38" s="53"/>
      <c r="BQ38" s="53"/>
      <c r="BR38" s="53"/>
      <c r="BS38" s="53"/>
      <c r="BT38" s="53"/>
      <c r="BU38" s="53"/>
      <c r="BV38" s="53"/>
      <c r="BW38" s="53"/>
      <c r="BX38" s="53"/>
      <c r="BY38" s="53"/>
      <c r="BZ38" s="54"/>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2"/>
      <c r="BM39" s="53"/>
      <c r="BN39" s="53"/>
      <c r="BO39" s="53"/>
      <c r="BP39" s="53"/>
      <c r="BQ39" s="53"/>
      <c r="BR39" s="53"/>
      <c r="BS39" s="53"/>
      <c r="BT39" s="53"/>
      <c r="BU39" s="53"/>
      <c r="BV39" s="53"/>
      <c r="BW39" s="53"/>
      <c r="BX39" s="53"/>
      <c r="BY39" s="53"/>
      <c r="BZ39" s="54"/>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2"/>
      <c r="BM40" s="53"/>
      <c r="BN40" s="53"/>
      <c r="BO40" s="53"/>
      <c r="BP40" s="53"/>
      <c r="BQ40" s="53"/>
      <c r="BR40" s="53"/>
      <c r="BS40" s="53"/>
      <c r="BT40" s="53"/>
      <c r="BU40" s="53"/>
      <c r="BV40" s="53"/>
      <c r="BW40" s="53"/>
      <c r="BX40" s="53"/>
      <c r="BY40" s="53"/>
      <c r="BZ40" s="54"/>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2"/>
      <c r="BM41" s="53"/>
      <c r="BN41" s="53"/>
      <c r="BO41" s="53"/>
      <c r="BP41" s="53"/>
      <c r="BQ41" s="53"/>
      <c r="BR41" s="53"/>
      <c r="BS41" s="53"/>
      <c r="BT41" s="53"/>
      <c r="BU41" s="53"/>
      <c r="BV41" s="53"/>
      <c r="BW41" s="53"/>
      <c r="BX41" s="53"/>
      <c r="BY41" s="53"/>
      <c r="BZ41" s="54"/>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2"/>
      <c r="BM42" s="53"/>
      <c r="BN42" s="53"/>
      <c r="BO42" s="53"/>
      <c r="BP42" s="53"/>
      <c r="BQ42" s="53"/>
      <c r="BR42" s="53"/>
      <c r="BS42" s="53"/>
      <c r="BT42" s="53"/>
      <c r="BU42" s="53"/>
      <c r="BV42" s="53"/>
      <c r="BW42" s="53"/>
      <c r="BX42" s="53"/>
      <c r="BY42" s="53"/>
      <c r="BZ42" s="54"/>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2"/>
      <c r="BM43" s="53"/>
      <c r="BN43" s="53"/>
      <c r="BO43" s="53"/>
      <c r="BP43" s="53"/>
      <c r="BQ43" s="53"/>
      <c r="BR43" s="53"/>
      <c r="BS43" s="53"/>
      <c r="BT43" s="53"/>
      <c r="BU43" s="53"/>
      <c r="BV43" s="53"/>
      <c r="BW43" s="53"/>
      <c r="BX43" s="53"/>
      <c r="BY43" s="53"/>
      <c r="BZ43" s="54"/>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2"/>
      <c r="BM44" s="53"/>
      <c r="BN44" s="53"/>
      <c r="BO44" s="53"/>
      <c r="BP44" s="53"/>
      <c r="BQ44" s="53"/>
      <c r="BR44" s="53"/>
      <c r="BS44" s="53"/>
      <c r="BT44" s="53"/>
      <c r="BU44" s="53"/>
      <c r="BV44" s="53"/>
      <c r="BW44" s="53"/>
      <c r="BX44" s="53"/>
      <c r="BY44" s="53"/>
      <c r="BZ44" s="54"/>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6" t="s">
        <v>26</v>
      </c>
      <c r="BM45" s="47"/>
      <c r="BN45" s="47"/>
      <c r="BO45" s="47"/>
      <c r="BP45" s="47"/>
      <c r="BQ45" s="47"/>
      <c r="BR45" s="47"/>
      <c r="BS45" s="47"/>
      <c r="BT45" s="47"/>
      <c r="BU45" s="47"/>
      <c r="BV45" s="47"/>
      <c r="BW45" s="47"/>
      <c r="BX45" s="47"/>
      <c r="BY45" s="47"/>
      <c r="BZ45" s="48"/>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9"/>
      <c r="BM46" s="50"/>
      <c r="BN46" s="50"/>
      <c r="BO46" s="50"/>
      <c r="BP46" s="50"/>
      <c r="BQ46" s="50"/>
      <c r="BR46" s="50"/>
      <c r="BS46" s="50"/>
      <c r="BT46" s="50"/>
      <c r="BU46" s="50"/>
      <c r="BV46" s="50"/>
      <c r="BW46" s="50"/>
      <c r="BX46" s="50"/>
      <c r="BY46" s="50"/>
      <c r="BZ46" s="51"/>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2" t="s">
        <v>111</v>
      </c>
      <c r="BM47" s="53"/>
      <c r="BN47" s="53"/>
      <c r="BO47" s="53"/>
      <c r="BP47" s="53"/>
      <c r="BQ47" s="53"/>
      <c r="BR47" s="53"/>
      <c r="BS47" s="53"/>
      <c r="BT47" s="53"/>
      <c r="BU47" s="53"/>
      <c r="BV47" s="53"/>
      <c r="BW47" s="53"/>
      <c r="BX47" s="53"/>
      <c r="BY47" s="53"/>
      <c r="BZ47" s="54"/>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2"/>
      <c r="BM48" s="53"/>
      <c r="BN48" s="53"/>
      <c r="BO48" s="53"/>
      <c r="BP48" s="53"/>
      <c r="BQ48" s="53"/>
      <c r="BR48" s="53"/>
      <c r="BS48" s="53"/>
      <c r="BT48" s="53"/>
      <c r="BU48" s="53"/>
      <c r="BV48" s="53"/>
      <c r="BW48" s="53"/>
      <c r="BX48" s="53"/>
      <c r="BY48" s="53"/>
      <c r="BZ48" s="54"/>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2"/>
      <c r="BM49" s="53"/>
      <c r="BN49" s="53"/>
      <c r="BO49" s="53"/>
      <c r="BP49" s="53"/>
      <c r="BQ49" s="53"/>
      <c r="BR49" s="53"/>
      <c r="BS49" s="53"/>
      <c r="BT49" s="53"/>
      <c r="BU49" s="53"/>
      <c r="BV49" s="53"/>
      <c r="BW49" s="53"/>
      <c r="BX49" s="53"/>
      <c r="BY49" s="53"/>
      <c r="BZ49" s="54"/>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2"/>
      <c r="BM50" s="53"/>
      <c r="BN50" s="53"/>
      <c r="BO50" s="53"/>
      <c r="BP50" s="53"/>
      <c r="BQ50" s="53"/>
      <c r="BR50" s="53"/>
      <c r="BS50" s="53"/>
      <c r="BT50" s="53"/>
      <c r="BU50" s="53"/>
      <c r="BV50" s="53"/>
      <c r="BW50" s="53"/>
      <c r="BX50" s="53"/>
      <c r="BY50" s="53"/>
      <c r="BZ50" s="54"/>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2"/>
      <c r="BM51" s="53"/>
      <c r="BN51" s="53"/>
      <c r="BO51" s="53"/>
      <c r="BP51" s="53"/>
      <c r="BQ51" s="53"/>
      <c r="BR51" s="53"/>
      <c r="BS51" s="53"/>
      <c r="BT51" s="53"/>
      <c r="BU51" s="53"/>
      <c r="BV51" s="53"/>
      <c r="BW51" s="53"/>
      <c r="BX51" s="53"/>
      <c r="BY51" s="53"/>
      <c r="BZ51" s="54"/>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2"/>
      <c r="BM52" s="53"/>
      <c r="BN52" s="53"/>
      <c r="BO52" s="53"/>
      <c r="BP52" s="53"/>
      <c r="BQ52" s="53"/>
      <c r="BR52" s="53"/>
      <c r="BS52" s="53"/>
      <c r="BT52" s="53"/>
      <c r="BU52" s="53"/>
      <c r="BV52" s="53"/>
      <c r="BW52" s="53"/>
      <c r="BX52" s="53"/>
      <c r="BY52" s="53"/>
      <c r="BZ52" s="54"/>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2"/>
      <c r="BM53" s="53"/>
      <c r="BN53" s="53"/>
      <c r="BO53" s="53"/>
      <c r="BP53" s="53"/>
      <c r="BQ53" s="53"/>
      <c r="BR53" s="53"/>
      <c r="BS53" s="53"/>
      <c r="BT53" s="53"/>
      <c r="BU53" s="53"/>
      <c r="BV53" s="53"/>
      <c r="BW53" s="53"/>
      <c r="BX53" s="53"/>
      <c r="BY53" s="53"/>
      <c r="BZ53" s="54"/>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2"/>
      <c r="BM54" s="53"/>
      <c r="BN54" s="53"/>
      <c r="BO54" s="53"/>
      <c r="BP54" s="53"/>
      <c r="BQ54" s="53"/>
      <c r="BR54" s="53"/>
      <c r="BS54" s="53"/>
      <c r="BT54" s="53"/>
      <c r="BU54" s="53"/>
      <c r="BV54" s="53"/>
      <c r="BW54" s="53"/>
      <c r="BX54" s="53"/>
      <c r="BY54" s="53"/>
      <c r="BZ54" s="54"/>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2"/>
      <c r="BM55" s="53"/>
      <c r="BN55" s="53"/>
      <c r="BO55" s="53"/>
      <c r="BP55" s="53"/>
      <c r="BQ55" s="53"/>
      <c r="BR55" s="53"/>
      <c r="BS55" s="53"/>
      <c r="BT55" s="53"/>
      <c r="BU55" s="53"/>
      <c r="BV55" s="53"/>
      <c r="BW55" s="53"/>
      <c r="BX55" s="53"/>
      <c r="BY55" s="53"/>
      <c r="BZ55" s="54"/>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2"/>
      <c r="BM56" s="53"/>
      <c r="BN56" s="53"/>
      <c r="BO56" s="53"/>
      <c r="BP56" s="53"/>
      <c r="BQ56" s="53"/>
      <c r="BR56" s="53"/>
      <c r="BS56" s="53"/>
      <c r="BT56" s="53"/>
      <c r="BU56" s="53"/>
      <c r="BV56" s="53"/>
      <c r="BW56" s="53"/>
      <c r="BX56" s="53"/>
      <c r="BY56" s="53"/>
      <c r="BZ56" s="54"/>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2"/>
      <c r="BM57" s="53"/>
      <c r="BN57" s="53"/>
      <c r="BO57" s="53"/>
      <c r="BP57" s="53"/>
      <c r="BQ57" s="53"/>
      <c r="BR57" s="53"/>
      <c r="BS57" s="53"/>
      <c r="BT57" s="53"/>
      <c r="BU57" s="53"/>
      <c r="BV57" s="53"/>
      <c r="BW57" s="53"/>
      <c r="BX57" s="53"/>
      <c r="BY57" s="53"/>
      <c r="BZ57" s="54"/>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2"/>
      <c r="BM58" s="53"/>
      <c r="BN58" s="53"/>
      <c r="BO58" s="53"/>
      <c r="BP58" s="53"/>
      <c r="BQ58" s="53"/>
      <c r="BR58" s="53"/>
      <c r="BS58" s="53"/>
      <c r="BT58" s="53"/>
      <c r="BU58" s="53"/>
      <c r="BV58" s="53"/>
      <c r="BW58" s="53"/>
      <c r="BX58" s="53"/>
      <c r="BY58" s="53"/>
      <c r="BZ58" s="5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2"/>
      <c r="BM59" s="53"/>
      <c r="BN59" s="53"/>
      <c r="BO59" s="53"/>
      <c r="BP59" s="53"/>
      <c r="BQ59" s="53"/>
      <c r="BR59" s="53"/>
      <c r="BS59" s="53"/>
      <c r="BT59" s="53"/>
      <c r="BU59" s="53"/>
      <c r="BV59" s="53"/>
      <c r="BW59" s="53"/>
      <c r="BX59" s="53"/>
      <c r="BY59" s="53"/>
      <c r="BZ59" s="54"/>
    </row>
    <row r="60" spans="1:78" ht="13.5" customHeight="1" x14ac:dyDescent="0.2">
      <c r="A60" s="2"/>
      <c r="B60" s="63" t="s">
        <v>27</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5"/>
      <c r="BK60" s="2"/>
      <c r="BL60" s="52"/>
      <c r="BM60" s="53"/>
      <c r="BN60" s="53"/>
      <c r="BO60" s="53"/>
      <c r="BP60" s="53"/>
      <c r="BQ60" s="53"/>
      <c r="BR60" s="53"/>
      <c r="BS60" s="53"/>
      <c r="BT60" s="53"/>
      <c r="BU60" s="53"/>
      <c r="BV60" s="53"/>
      <c r="BW60" s="53"/>
      <c r="BX60" s="53"/>
      <c r="BY60" s="53"/>
      <c r="BZ60" s="54"/>
    </row>
    <row r="61" spans="1:78" ht="13.5" customHeight="1" x14ac:dyDescent="0.2">
      <c r="A61" s="2"/>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5"/>
      <c r="BK61" s="2"/>
      <c r="BL61" s="52"/>
      <c r="BM61" s="53"/>
      <c r="BN61" s="53"/>
      <c r="BO61" s="53"/>
      <c r="BP61" s="53"/>
      <c r="BQ61" s="53"/>
      <c r="BR61" s="53"/>
      <c r="BS61" s="53"/>
      <c r="BT61" s="53"/>
      <c r="BU61" s="53"/>
      <c r="BV61" s="53"/>
      <c r="BW61" s="53"/>
      <c r="BX61" s="53"/>
      <c r="BY61" s="53"/>
      <c r="BZ61" s="54"/>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2"/>
      <c r="BM62" s="53"/>
      <c r="BN62" s="53"/>
      <c r="BO62" s="53"/>
      <c r="BP62" s="53"/>
      <c r="BQ62" s="53"/>
      <c r="BR62" s="53"/>
      <c r="BS62" s="53"/>
      <c r="BT62" s="53"/>
      <c r="BU62" s="53"/>
      <c r="BV62" s="53"/>
      <c r="BW62" s="53"/>
      <c r="BX62" s="53"/>
      <c r="BY62" s="53"/>
      <c r="BZ62" s="54"/>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2"/>
      <c r="BM63" s="53"/>
      <c r="BN63" s="53"/>
      <c r="BO63" s="53"/>
      <c r="BP63" s="53"/>
      <c r="BQ63" s="53"/>
      <c r="BR63" s="53"/>
      <c r="BS63" s="53"/>
      <c r="BT63" s="53"/>
      <c r="BU63" s="53"/>
      <c r="BV63" s="53"/>
      <c r="BW63" s="53"/>
      <c r="BX63" s="53"/>
      <c r="BY63" s="53"/>
      <c r="BZ63" s="54"/>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6" t="s">
        <v>28</v>
      </c>
      <c r="BM64" s="47"/>
      <c r="BN64" s="47"/>
      <c r="BO64" s="47"/>
      <c r="BP64" s="47"/>
      <c r="BQ64" s="47"/>
      <c r="BR64" s="47"/>
      <c r="BS64" s="47"/>
      <c r="BT64" s="47"/>
      <c r="BU64" s="47"/>
      <c r="BV64" s="47"/>
      <c r="BW64" s="47"/>
      <c r="BX64" s="47"/>
      <c r="BY64" s="47"/>
      <c r="BZ64" s="48"/>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9"/>
      <c r="BM65" s="50"/>
      <c r="BN65" s="50"/>
      <c r="BO65" s="50"/>
      <c r="BP65" s="50"/>
      <c r="BQ65" s="50"/>
      <c r="BR65" s="50"/>
      <c r="BS65" s="50"/>
      <c r="BT65" s="50"/>
      <c r="BU65" s="50"/>
      <c r="BV65" s="50"/>
      <c r="BW65" s="50"/>
      <c r="BX65" s="50"/>
      <c r="BY65" s="50"/>
      <c r="BZ65" s="51"/>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2" t="s">
        <v>112</v>
      </c>
      <c r="BM66" s="53"/>
      <c r="BN66" s="53"/>
      <c r="BO66" s="53"/>
      <c r="BP66" s="53"/>
      <c r="BQ66" s="53"/>
      <c r="BR66" s="53"/>
      <c r="BS66" s="53"/>
      <c r="BT66" s="53"/>
      <c r="BU66" s="53"/>
      <c r="BV66" s="53"/>
      <c r="BW66" s="53"/>
      <c r="BX66" s="53"/>
      <c r="BY66" s="53"/>
      <c r="BZ66" s="5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2"/>
      <c r="BM67" s="53"/>
      <c r="BN67" s="53"/>
      <c r="BO67" s="53"/>
      <c r="BP67" s="53"/>
      <c r="BQ67" s="53"/>
      <c r="BR67" s="53"/>
      <c r="BS67" s="53"/>
      <c r="BT67" s="53"/>
      <c r="BU67" s="53"/>
      <c r="BV67" s="53"/>
      <c r="BW67" s="53"/>
      <c r="BX67" s="53"/>
      <c r="BY67" s="53"/>
      <c r="BZ67" s="5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2"/>
      <c r="BM68" s="53"/>
      <c r="BN68" s="53"/>
      <c r="BO68" s="53"/>
      <c r="BP68" s="53"/>
      <c r="BQ68" s="53"/>
      <c r="BR68" s="53"/>
      <c r="BS68" s="53"/>
      <c r="BT68" s="53"/>
      <c r="BU68" s="53"/>
      <c r="BV68" s="53"/>
      <c r="BW68" s="53"/>
      <c r="BX68" s="53"/>
      <c r="BY68" s="53"/>
      <c r="BZ68" s="5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2"/>
      <c r="BM69" s="53"/>
      <c r="BN69" s="53"/>
      <c r="BO69" s="53"/>
      <c r="BP69" s="53"/>
      <c r="BQ69" s="53"/>
      <c r="BR69" s="53"/>
      <c r="BS69" s="53"/>
      <c r="BT69" s="53"/>
      <c r="BU69" s="53"/>
      <c r="BV69" s="53"/>
      <c r="BW69" s="53"/>
      <c r="BX69" s="53"/>
      <c r="BY69" s="53"/>
      <c r="BZ69" s="5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2"/>
      <c r="BM70" s="53"/>
      <c r="BN70" s="53"/>
      <c r="BO70" s="53"/>
      <c r="BP70" s="53"/>
      <c r="BQ70" s="53"/>
      <c r="BR70" s="53"/>
      <c r="BS70" s="53"/>
      <c r="BT70" s="53"/>
      <c r="BU70" s="53"/>
      <c r="BV70" s="53"/>
      <c r="BW70" s="53"/>
      <c r="BX70" s="53"/>
      <c r="BY70" s="53"/>
      <c r="BZ70" s="5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2"/>
      <c r="BM71" s="53"/>
      <c r="BN71" s="53"/>
      <c r="BO71" s="53"/>
      <c r="BP71" s="53"/>
      <c r="BQ71" s="53"/>
      <c r="BR71" s="53"/>
      <c r="BS71" s="53"/>
      <c r="BT71" s="53"/>
      <c r="BU71" s="53"/>
      <c r="BV71" s="53"/>
      <c r="BW71" s="53"/>
      <c r="BX71" s="53"/>
      <c r="BY71" s="53"/>
      <c r="BZ71" s="5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2"/>
      <c r="BM72" s="53"/>
      <c r="BN72" s="53"/>
      <c r="BO72" s="53"/>
      <c r="BP72" s="53"/>
      <c r="BQ72" s="53"/>
      <c r="BR72" s="53"/>
      <c r="BS72" s="53"/>
      <c r="BT72" s="53"/>
      <c r="BU72" s="53"/>
      <c r="BV72" s="53"/>
      <c r="BW72" s="53"/>
      <c r="BX72" s="53"/>
      <c r="BY72" s="53"/>
      <c r="BZ72" s="5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2"/>
      <c r="BM73" s="53"/>
      <c r="BN73" s="53"/>
      <c r="BO73" s="53"/>
      <c r="BP73" s="53"/>
      <c r="BQ73" s="53"/>
      <c r="BR73" s="53"/>
      <c r="BS73" s="53"/>
      <c r="BT73" s="53"/>
      <c r="BU73" s="53"/>
      <c r="BV73" s="53"/>
      <c r="BW73" s="53"/>
      <c r="BX73" s="53"/>
      <c r="BY73" s="53"/>
      <c r="BZ73" s="5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2"/>
      <c r="BM74" s="53"/>
      <c r="BN74" s="53"/>
      <c r="BO74" s="53"/>
      <c r="BP74" s="53"/>
      <c r="BQ74" s="53"/>
      <c r="BR74" s="53"/>
      <c r="BS74" s="53"/>
      <c r="BT74" s="53"/>
      <c r="BU74" s="53"/>
      <c r="BV74" s="53"/>
      <c r="BW74" s="53"/>
      <c r="BX74" s="53"/>
      <c r="BY74" s="53"/>
      <c r="BZ74" s="5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2"/>
      <c r="BM75" s="53"/>
      <c r="BN75" s="53"/>
      <c r="BO75" s="53"/>
      <c r="BP75" s="53"/>
      <c r="BQ75" s="53"/>
      <c r="BR75" s="53"/>
      <c r="BS75" s="53"/>
      <c r="BT75" s="53"/>
      <c r="BU75" s="53"/>
      <c r="BV75" s="53"/>
      <c r="BW75" s="53"/>
      <c r="BX75" s="53"/>
      <c r="BY75" s="53"/>
      <c r="BZ75" s="5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2"/>
      <c r="BM76" s="53"/>
      <c r="BN76" s="53"/>
      <c r="BO76" s="53"/>
      <c r="BP76" s="53"/>
      <c r="BQ76" s="53"/>
      <c r="BR76" s="53"/>
      <c r="BS76" s="53"/>
      <c r="BT76" s="53"/>
      <c r="BU76" s="53"/>
      <c r="BV76" s="53"/>
      <c r="BW76" s="53"/>
      <c r="BX76" s="53"/>
      <c r="BY76" s="53"/>
      <c r="BZ76" s="5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2"/>
      <c r="BM77" s="53"/>
      <c r="BN77" s="53"/>
      <c r="BO77" s="53"/>
      <c r="BP77" s="53"/>
      <c r="BQ77" s="53"/>
      <c r="BR77" s="53"/>
      <c r="BS77" s="53"/>
      <c r="BT77" s="53"/>
      <c r="BU77" s="53"/>
      <c r="BV77" s="53"/>
      <c r="BW77" s="53"/>
      <c r="BX77" s="53"/>
      <c r="BY77" s="53"/>
      <c r="BZ77" s="5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2"/>
      <c r="BM78" s="53"/>
      <c r="BN78" s="53"/>
      <c r="BO78" s="53"/>
      <c r="BP78" s="53"/>
      <c r="BQ78" s="53"/>
      <c r="BR78" s="53"/>
      <c r="BS78" s="53"/>
      <c r="BT78" s="53"/>
      <c r="BU78" s="53"/>
      <c r="BV78" s="53"/>
      <c r="BW78" s="53"/>
      <c r="BX78" s="53"/>
      <c r="BY78" s="53"/>
      <c r="BZ78" s="5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2"/>
      <c r="BM79" s="53"/>
      <c r="BN79" s="53"/>
      <c r="BO79" s="53"/>
      <c r="BP79" s="53"/>
      <c r="BQ79" s="53"/>
      <c r="BR79" s="53"/>
      <c r="BS79" s="53"/>
      <c r="BT79" s="53"/>
      <c r="BU79" s="53"/>
      <c r="BV79" s="53"/>
      <c r="BW79" s="53"/>
      <c r="BX79" s="53"/>
      <c r="BY79" s="53"/>
      <c r="BZ79" s="5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2"/>
      <c r="BM80" s="53"/>
      <c r="BN80" s="53"/>
      <c r="BO80" s="53"/>
      <c r="BP80" s="53"/>
      <c r="BQ80" s="53"/>
      <c r="BR80" s="53"/>
      <c r="BS80" s="53"/>
      <c r="BT80" s="53"/>
      <c r="BU80" s="53"/>
      <c r="BV80" s="53"/>
      <c r="BW80" s="53"/>
      <c r="BX80" s="53"/>
      <c r="BY80" s="53"/>
      <c r="BZ80" s="5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2"/>
      <c r="BM81" s="53"/>
      <c r="BN81" s="53"/>
      <c r="BO81" s="53"/>
      <c r="BP81" s="53"/>
      <c r="BQ81" s="53"/>
      <c r="BR81" s="53"/>
      <c r="BS81" s="53"/>
      <c r="BT81" s="53"/>
      <c r="BU81" s="53"/>
      <c r="BV81" s="53"/>
      <c r="BW81" s="53"/>
      <c r="BX81" s="53"/>
      <c r="BY81" s="53"/>
      <c r="BZ81" s="5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5"/>
      <c r="BM82" s="56"/>
      <c r="BN82" s="56"/>
      <c r="BO82" s="56"/>
      <c r="BP82" s="56"/>
      <c r="BQ82" s="56"/>
      <c r="BR82" s="56"/>
      <c r="BS82" s="56"/>
      <c r="BT82" s="56"/>
      <c r="BU82" s="56"/>
      <c r="BV82" s="56"/>
      <c r="BW82" s="56"/>
      <c r="BX82" s="56"/>
      <c r="BY82" s="56"/>
      <c r="BZ82" s="5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password="9D77"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topLeftCell="DT1" workbookViewId="0">
      <selection activeCell="EI13" sqref="EI13"/>
    </sheetView>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78891</v>
      </c>
      <c r="D6" s="34">
        <f t="shared" si="3"/>
        <v>46</v>
      </c>
      <c r="E6" s="34">
        <f t="shared" si="3"/>
        <v>1</v>
      </c>
      <c r="F6" s="34">
        <f t="shared" si="3"/>
        <v>0</v>
      </c>
      <c r="G6" s="34">
        <f t="shared" si="3"/>
        <v>1</v>
      </c>
      <c r="H6" s="34" t="str">
        <f t="shared" si="3"/>
        <v>福島県　相馬地方広域水道企業団</v>
      </c>
      <c r="I6" s="34" t="str">
        <f t="shared" si="3"/>
        <v>法適用</v>
      </c>
      <c r="J6" s="34" t="str">
        <f t="shared" si="3"/>
        <v>水道事業</v>
      </c>
      <c r="K6" s="34" t="str">
        <f t="shared" si="3"/>
        <v>末端給水事業</v>
      </c>
      <c r="L6" s="34" t="str">
        <f t="shared" si="3"/>
        <v>A4</v>
      </c>
      <c r="M6" s="34" t="str">
        <f t="shared" si="3"/>
        <v>自治体職員 民間企業出身 その他</v>
      </c>
      <c r="N6" s="35" t="str">
        <f t="shared" si="3"/>
        <v>-</v>
      </c>
      <c r="O6" s="35">
        <f t="shared" si="3"/>
        <v>90.92</v>
      </c>
      <c r="P6" s="35">
        <f t="shared" si="3"/>
        <v>95.71</v>
      </c>
      <c r="Q6" s="35">
        <f t="shared" si="3"/>
        <v>3344</v>
      </c>
      <c r="R6" s="35" t="str">
        <f t="shared" si="3"/>
        <v>-</v>
      </c>
      <c r="S6" s="35" t="str">
        <f t="shared" si="3"/>
        <v>-</v>
      </c>
      <c r="T6" s="35" t="str">
        <f t="shared" si="3"/>
        <v>-</v>
      </c>
      <c r="U6" s="35">
        <f t="shared" si="3"/>
        <v>52588</v>
      </c>
      <c r="V6" s="35">
        <f t="shared" si="3"/>
        <v>204.14</v>
      </c>
      <c r="W6" s="35">
        <f t="shared" si="3"/>
        <v>257.61</v>
      </c>
      <c r="X6" s="36">
        <f>IF(X7="",NA(),X7)</f>
        <v>132.72</v>
      </c>
      <c r="Y6" s="36">
        <f t="shared" ref="Y6:AG6" si="4">IF(Y7="",NA(),Y7)</f>
        <v>124.79</v>
      </c>
      <c r="Z6" s="36">
        <f t="shared" si="4"/>
        <v>122.71</v>
      </c>
      <c r="AA6" s="36">
        <f t="shared" si="4"/>
        <v>120.58</v>
      </c>
      <c r="AB6" s="36">
        <f t="shared" si="4"/>
        <v>120.05</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530.65</v>
      </c>
      <c r="AU6" s="36">
        <f t="shared" ref="AU6:BC6" si="6">IF(AU7="",NA(),AU7)</f>
        <v>577.14</v>
      </c>
      <c r="AV6" s="36">
        <f t="shared" si="6"/>
        <v>686.02</v>
      </c>
      <c r="AW6" s="36">
        <f t="shared" si="6"/>
        <v>657.87</v>
      </c>
      <c r="AX6" s="36">
        <f t="shared" si="6"/>
        <v>734.82</v>
      </c>
      <c r="AY6" s="36">
        <f t="shared" si="6"/>
        <v>357.82</v>
      </c>
      <c r="AZ6" s="36">
        <f t="shared" si="6"/>
        <v>355.5</v>
      </c>
      <c r="BA6" s="36">
        <f t="shared" si="6"/>
        <v>349.83</v>
      </c>
      <c r="BB6" s="36">
        <f t="shared" si="6"/>
        <v>360.86</v>
      </c>
      <c r="BC6" s="36">
        <f t="shared" si="6"/>
        <v>350.79</v>
      </c>
      <c r="BD6" s="35" t="str">
        <f>IF(BD7="","",IF(BD7="-","【-】","【"&amp;SUBSTITUTE(TEXT(BD7,"#,##0.00"),"-","△")&amp;"】"))</f>
        <v>【260.31】</v>
      </c>
      <c r="BE6" s="36">
        <f>IF(BE7="",NA(),BE7)</f>
        <v>223.39</v>
      </c>
      <c r="BF6" s="36">
        <f t="shared" ref="BF6:BN6" si="7">IF(BF7="",NA(),BF7)</f>
        <v>219.47</v>
      </c>
      <c r="BG6" s="36">
        <f t="shared" si="7"/>
        <v>204.15</v>
      </c>
      <c r="BH6" s="36">
        <f t="shared" si="7"/>
        <v>188.73</v>
      </c>
      <c r="BI6" s="36">
        <f t="shared" si="7"/>
        <v>156.13</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129</v>
      </c>
      <c r="BQ6" s="36">
        <f t="shared" ref="BQ6:BY6" si="8">IF(BQ7="",NA(),BQ7)</f>
        <v>119.53</v>
      </c>
      <c r="BR6" s="36">
        <f t="shared" si="8"/>
        <v>117.59</v>
      </c>
      <c r="BS6" s="36">
        <f t="shared" si="8"/>
        <v>114.15</v>
      </c>
      <c r="BT6" s="36">
        <f t="shared" si="8"/>
        <v>115.89</v>
      </c>
      <c r="BU6" s="36">
        <f t="shared" si="8"/>
        <v>106.01</v>
      </c>
      <c r="BV6" s="36">
        <f t="shared" si="8"/>
        <v>104.57</v>
      </c>
      <c r="BW6" s="36">
        <f t="shared" si="8"/>
        <v>103.54</v>
      </c>
      <c r="BX6" s="36">
        <f t="shared" si="8"/>
        <v>103.32</v>
      </c>
      <c r="BY6" s="36">
        <f t="shared" si="8"/>
        <v>100.85</v>
      </c>
      <c r="BZ6" s="35" t="str">
        <f>IF(BZ7="","",IF(BZ7="-","【-】","【"&amp;SUBSTITUTE(TEXT(BZ7,"#,##0.00"),"-","△")&amp;"】"))</f>
        <v>【100.05】</v>
      </c>
      <c r="CA6" s="36">
        <f>IF(CA7="",NA(),CA7)</f>
        <v>147.96</v>
      </c>
      <c r="CB6" s="36">
        <f t="shared" ref="CB6:CJ6" si="9">IF(CB7="",NA(),CB7)</f>
        <v>154.78</v>
      </c>
      <c r="CC6" s="36">
        <f t="shared" si="9"/>
        <v>156.72</v>
      </c>
      <c r="CD6" s="36">
        <f t="shared" si="9"/>
        <v>158.31</v>
      </c>
      <c r="CE6" s="36">
        <f t="shared" si="9"/>
        <v>158.38</v>
      </c>
      <c r="CF6" s="36">
        <f t="shared" si="9"/>
        <v>162.24</v>
      </c>
      <c r="CG6" s="36">
        <f t="shared" si="9"/>
        <v>165.47</v>
      </c>
      <c r="CH6" s="36">
        <f t="shared" si="9"/>
        <v>167.46</v>
      </c>
      <c r="CI6" s="36">
        <f t="shared" si="9"/>
        <v>168.56</v>
      </c>
      <c r="CJ6" s="36">
        <f t="shared" si="9"/>
        <v>167.1</v>
      </c>
      <c r="CK6" s="35" t="str">
        <f>IF(CK7="","",IF(CK7="-","【-】","【"&amp;SUBSTITUTE(TEXT(CK7,"#,##0.00"),"-","△")&amp;"】"))</f>
        <v>【166.40】</v>
      </c>
      <c r="CL6" s="36">
        <f>IF(CL7="",NA(),CL7)</f>
        <v>58.59</v>
      </c>
      <c r="CM6" s="36">
        <f t="shared" ref="CM6:CU6" si="10">IF(CM7="",NA(),CM7)</f>
        <v>56.86</v>
      </c>
      <c r="CN6" s="36">
        <f t="shared" si="10"/>
        <v>55.08</v>
      </c>
      <c r="CO6" s="36">
        <f t="shared" si="10"/>
        <v>47.91</v>
      </c>
      <c r="CP6" s="36">
        <f t="shared" si="10"/>
        <v>53.25</v>
      </c>
      <c r="CQ6" s="36">
        <f t="shared" si="10"/>
        <v>59.11</v>
      </c>
      <c r="CR6" s="36">
        <f t="shared" si="10"/>
        <v>59.74</v>
      </c>
      <c r="CS6" s="36">
        <f t="shared" si="10"/>
        <v>59.46</v>
      </c>
      <c r="CT6" s="36">
        <f t="shared" si="10"/>
        <v>59.51</v>
      </c>
      <c r="CU6" s="36">
        <f t="shared" si="10"/>
        <v>59.91</v>
      </c>
      <c r="CV6" s="35" t="str">
        <f>IF(CV7="","",IF(CV7="-","【-】","【"&amp;SUBSTITUTE(TEXT(CV7,"#,##0.00"),"-","△")&amp;"】"))</f>
        <v>【60.69】</v>
      </c>
      <c r="CW6" s="36">
        <f>IF(CW7="",NA(),CW7)</f>
        <v>86.41</v>
      </c>
      <c r="CX6" s="36">
        <f t="shared" ref="CX6:DF6" si="11">IF(CX7="",NA(),CX7)</f>
        <v>84.8</v>
      </c>
      <c r="CY6" s="36">
        <f t="shared" si="11"/>
        <v>84.59</v>
      </c>
      <c r="CZ6" s="36">
        <f t="shared" si="11"/>
        <v>83.35</v>
      </c>
      <c r="DA6" s="36">
        <f t="shared" si="11"/>
        <v>82.43</v>
      </c>
      <c r="DB6" s="36">
        <f t="shared" si="11"/>
        <v>87.91</v>
      </c>
      <c r="DC6" s="36">
        <f t="shared" si="11"/>
        <v>87.28</v>
      </c>
      <c r="DD6" s="36">
        <f t="shared" si="11"/>
        <v>87.41</v>
      </c>
      <c r="DE6" s="36">
        <f t="shared" si="11"/>
        <v>87.08</v>
      </c>
      <c r="DF6" s="36">
        <f t="shared" si="11"/>
        <v>87.26</v>
      </c>
      <c r="DG6" s="35" t="str">
        <f>IF(DG7="","",IF(DG7="-","【-】","【"&amp;SUBSTITUTE(TEXT(DG7,"#,##0.00"),"-","△")&amp;"】"))</f>
        <v>【89.82】</v>
      </c>
      <c r="DH6" s="36">
        <f>IF(DH7="",NA(),DH7)</f>
        <v>53.82</v>
      </c>
      <c r="DI6" s="36">
        <f t="shared" ref="DI6:DQ6" si="12">IF(DI7="",NA(),DI7)</f>
        <v>54.77</v>
      </c>
      <c r="DJ6" s="36">
        <f t="shared" si="12"/>
        <v>56.04</v>
      </c>
      <c r="DK6" s="36">
        <f t="shared" si="12"/>
        <v>55.98</v>
      </c>
      <c r="DL6" s="36">
        <f t="shared" si="12"/>
        <v>57.29</v>
      </c>
      <c r="DM6" s="36">
        <f t="shared" si="12"/>
        <v>46.88</v>
      </c>
      <c r="DN6" s="36">
        <f t="shared" si="12"/>
        <v>46.94</v>
      </c>
      <c r="DO6" s="36">
        <f t="shared" si="12"/>
        <v>47.62</v>
      </c>
      <c r="DP6" s="36">
        <f t="shared" si="12"/>
        <v>48.55</v>
      </c>
      <c r="DQ6" s="36">
        <f t="shared" si="12"/>
        <v>49.2</v>
      </c>
      <c r="DR6" s="35" t="str">
        <f>IF(DR7="","",IF(DR7="-","【-】","【"&amp;SUBSTITUTE(TEXT(DR7,"#,##0.00"),"-","△")&amp;"】"))</f>
        <v>【50.19】</v>
      </c>
      <c r="DS6" s="36">
        <f>IF(DS7="",NA(),DS7)</f>
        <v>4.53</v>
      </c>
      <c r="DT6" s="36">
        <f t="shared" ref="DT6:EB6" si="13">IF(DT7="",NA(),DT7)</f>
        <v>4.5999999999999996</v>
      </c>
      <c r="DU6" s="36">
        <f t="shared" si="13"/>
        <v>5.21</v>
      </c>
      <c r="DV6" s="36">
        <f t="shared" si="13"/>
        <v>7.68</v>
      </c>
      <c r="DW6" s="36">
        <f t="shared" si="13"/>
        <v>12.73</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0.92</v>
      </c>
      <c r="EE6" s="36">
        <f t="shared" ref="EE6:EM6" si="14">IF(EE7="",NA(),EE7)</f>
        <v>2.39</v>
      </c>
      <c r="EF6" s="36">
        <f t="shared" si="14"/>
        <v>0.86</v>
      </c>
      <c r="EG6" s="36">
        <f t="shared" si="14"/>
        <v>0.68</v>
      </c>
      <c r="EH6" s="36">
        <f t="shared" si="14"/>
        <v>0.34</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2">
      <c r="A7" s="29"/>
      <c r="B7" s="38">
        <v>2020</v>
      </c>
      <c r="C7" s="38">
        <v>78891</v>
      </c>
      <c r="D7" s="38">
        <v>46</v>
      </c>
      <c r="E7" s="38">
        <v>1</v>
      </c>
      <c r="F7" s="38">
        <v>0</v>
      </c>
      <c r="G7" s="38">
        <v>1</v>
      </c>
      <c r="H7" s="38" t="s">
        <v>93</v>
      </c>
      <c r="I7" s="38" t="s">
        <v>94</v>
      </c>
      <c r="J7" s="38" t="s">
        <v>95</v>
      </c>
      <c r="K7" s="38" t="s">
        <v>96</v>
      </c>
      <c r="L7" s="38" t="s">
        <v>97</v>
      </c>
      <c r="M7" s="38" t="s">
        <v>98</v>
      </c>
      <c r="N7" s="39" t="s">
        <v>99</v>
      </c>
      <c r="O7" s="39">
        <v>90.92</v>
      </c>
      <c r="P7" s="39">
        <v>95.71</v>
      </c>
      <c r="Q7" s="39">
        <v>3344</v>
      </c>
      <c r="R7" s="39" t="s">
        <v>99</v>
      </c>
      <c r="S7" s="39" t="s">
        <v>99</v>
      </c>
      <c r="T7" s="39" t="s">
        <v>99</v>
      </c>
      <c r="U7" s="39">
        <v>52588</v>
      </c>
      <c r="V7" s="39">
        <v>204.14</v>
      </c>
      <c r="W7" s="39">
        <v>257.61</v>
      </c>
      <c r="X7" s="39">
        <v>132.72</v>
      </c>
      <c r="Y7" s="39">
        <v>124.79</v>
      </c>
      <c r="Z7" s="39">
        <v>122.71</v>
      </c>
      <c r="AA7" s="39">
        <v>120.58</v>
      </c>
      <c r="AB7" s="39">
        <v>120.05</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530.65</v>
      </c>
      <c r="AU7" s="39">
        <v>577.14</v>
      </c>
      <c r="AV7" s="39">
        <v>686.02</v>
      </c>
      <c r="AW7" s="39">
        <v>657.87</v>
      </c>
      <c r="AX7" s="39">
        <v>734.82</v>
      </c>
      <c r="AY7" s="39">
        <v>357.82</v>
      </c>
      <c r="AZ7" s="39">
        <v>355.5</v>
      </c>
      <c r="BA7" s="39">
        <v>349.83</v>
      </c>
      <c r="BB7" s="39">
        <v>360.86</v>
      </c>
      <c r="BC7" s="39">
        <v>350.79</v>
      </c>
      <c r="BD7" s="39">
        <v>260.31</v>
      </c>
      <c r="BE7" s="39">
        <v>223.39</v>
      </c>
      <c r="BF7" s="39">
        <v>219.47</v>
      </c>
      <c r="BG7" s="39">
        <v>204.15</v>
      </c>
      <c r="BH7" s="39">
        <v>188.73</v>
      </c>
      <c r="BI7" s="39">
        <v>156.13</v>
      </c>
      <c r="BJ7" s="39">
        <v>307.45999999999998</v>
      </c>
      <c r="BK7" s="39">
        <v>312.58</v>
      </c>
      <c r="BL7" s="39">
        <v>314.87</v>
      </c>
      <c r="BM7" s="39">
        <v>309.27999999999997</v>
      </c>
      <c r="BN7" s="39">
        <v>322.92</v>
      </c>
      <c r="BO7" s="39">
        <v>275.67</v>
      </c>
      <c r="BP7" s="39">
        <v>129</v>
      </c>
      <c r="BQ7" s="39">
        <v>119.53</v>
      </c>
      <c r="BR7" s="39">
        <v>117.59</v>
      </c>
      <c r="BS7" s="39">
        <v>114.15</v>
      </c>
      <c r="BT7" s="39">
        <v>115.89</v>
      </c>
      <c r="BU7" s="39">
        <v>106.01</v>
      </c>
      <c r="BV7" s="39">
        <v>104.57</v>
      </c>
      <c r="BW7" s="39">
        <v>103.54</v>
      </c>
      <c r="BX7" s="39">
        <v>103.32</v>
      </c>
      <c r="BY7" s="39">
        <v>100.85</v>
      </c>
      <c r="BZ7" s="39">
        <v>100.05</v>
      </c>
      <c r="CA7" s="39">
        <v>147.96</v>
      </c>
      <c r="CB7" s="39">
        <v>154.78</v>
      </c>
      <c r="CC7" s="39">
        <v>156.72</v>
      </c>
      <c r="CD7" s="39">
        <v>158.31</v>
      </c>
      <c r="CE7" s="39">
        <v>158.38</v>
      </c>
      <c r="CF7" s="39">
        <v>162.24</v>
      </c>
      <c r="CG7" s="39">
        <v>165.47</v>
      </c>
      <c r="CH7" s="39">
        <v>167.46</v>
      </c>
      <c r="CI7" s="39">
        <v>168.56</v>
      </c>
      <c r="CJ7" s="39">
        <v>167.1</v>
      </c>
      <c r="CK7" s="39">
        <v>166.4</v>
      </c>
      <c r="CL7" s="39">
        <v>58.59</v>
      </c>
      <c r="CM7" s="39">
        <v>56.86</v>
      </c>
      <c r="CN7" s="39">
        <v>55.08</v>
      </c>
      <c r="CO7" s="39">
        <v>47.91</v>
      </c>
      <c r="CP7" s="39">
        <v>53.25</v>
      </c>
      <c r="CQ7" s="39">
        <v>59.11</v>
      </c>
      <c r="CR7" s="39">
        <v>59.74</v>
      </c>
      <c r="CS7" s="39">
        <v>59.46</v>
      </c>
      <c r="CT7" s="39">
        <v>59.51</v>
      </c>
      <c r="CU7" s="39">
        <v>59.91</v>
      </c>
      <c r="CV7" s="39">
        <v>60.69</v>
      </c>
      <c r="CW7" s="39">
        <v>86.41</v>
      </c>
      <c r="CX7" s="39">
        <v>84.8</v>
      </c>
      <c r="CY7" s="39">
        <v>84.59</v>
      </c>
      <c r="CZ7" s="39">
        <v>83.35</v>
      </c>
      <c r="DA7" s="39">
        <v>82.43</v>
      </c>
      <c r="DB7" s="39">
        <v>87.91</v>
      </c>
      <c r="DC7" s="39">
        <v>87.28</v>
      </c>
      <c r="DD7" s="39">
        <v>87.41</v>
      </c>
      <c r="DE7" s="39">
        <v>87.08</v>
      </c>
      <c r="DF7" s="39">
        <v>87.26</v>
      </c>
      <c r="DG7" s="39">
        <v>89.82</v>
      </c>
      <c r="DH7" s="39">
        <v>53.82</v>
      </c>
      <c r="DI7" s="39">
        <v>54.77</v>
      </c>
      <c r="DJ7" s="39">
        <v>56.04</v>
      </c>
      <c r="DK7" s="39">
        <v>55.98</v>
      </c>
      <c r="DL7" s="39">
        <v>57.29</v>
      </c>
      <c r="DM7" s="39">
        <v>46.88</v>
      </c>
      <c r="DN7" s="39">
        <v>46.94</v>
      </c>
      <c r="DO7" s="39">
        <v>47.62</v>
      </c>
      <c r="DP7" s="39">
        <v>48.55</v>
      </c>
      <c r="DQ7" s="39">
        <v>49.2</v>
      </c>
      <c r="DR7" s="39">
        <v>50.19</v>
      </c>
      <c r="DS7" s="39">
        <v>4.53</v>
      </c>
      <c r="DT7" s="39">
        <v>4.5999999999999996</v>
      </c>
      <c r="DU7" s="39">
        <v>5.21</v>
      </c>
      <c r="DV7" s="39">
        <v>7.68</v>
      </c>
      <c r="DW7" s="39">
        <v>12.73</v>
      </c>
      <c r="DX7" s="39">
        <v>13.39</v>
      </c>
      <c r="DY7" s="39">
        <v>14.48</v>
      </c>
      <c r="DZ7" s="39">
        <v>16.27</v>
      </c>
      <c r="EA7" s="39">
        <v>17.11</v>
      </c>
      <c r="EB7" s="39">
        <v>18.329999999999998</v>
      </c>
      <c r="EC7" s="39">
        <v>20.63</v>
      </c>
      <c r="ED7" s="39">
        <v>0.92</v>
      </c>
      <c r="EE7" s="39">
        <v>2.39</v>
      </c>
      <c r="EF7" s="39">
        <v>0.86</v>
      </c>
      <c r="EG7" s="39">
        <v>0.68</v>
      </c>
      <c r="EH7" s="39">
        <v>0.34</v>
      </c>
      <c r="EI7" s="39">
        <v>0.71</v>
      </c>
      <c r="EJ7" s="39">
        <v>0.75</v>
      </c>
      <c r="EK7" s="39">
        <v>0.63</v>
      </c>
      <c r="EL7" s="39">
        <v>0.63</v>
      </c>
      <c r="EM7" s="39">
        <v>0.6</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c r="EE12" s="45"/>
    </row>
    <row r="13" spans="1:144" x14ac:dyDescent="0.2">
      <c r="B13" t="s">
        <v>107</v>
      </c>
      <c r="C13" t="s">
        <v>107</v>
      </c>
      <c r="D13" t="s">
        <v>107</v>
      </c>
      <c r="E13" t="s">
        <v>108</v>
      </c>
      <c r="F13" t="s">
        <v>108</v>
      </c>
      <c r="G13" t="s">
        <v>109</v>
      </c>
      <c r="EE13" s="45"/>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齋藤 雄也</cp:lastModifiedBy>
  <cp:lastPrinted>2022-02-18T00:48:40Z</cp:lastPrinted>
  <dcterms:modified xsi:type="dcterms:W3CDTF">2022-02-18T00:49:20Z</dcterms:modified>
</cp:coreProperties>
</file>