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igari-a\Desktop\猪狩文書\003 各種財政・経営計画・料金改定\01_経営比較分析表\R3_経営分析表\"/>
    </mc:Choice>
  </mc:AlternateContent>
  <xr:revisionPtr revIDLastSave="0" documentId="13_ncr:1_{B1B6269C-DBC5-40CF-BC8C-04ECE8F6A525}" xr6:coauthVersionLast="47" xr6:coauthVersionMax="47" xr10:uidLastSave="{00000000-0000-0000-0000-000000000000}"/>
  <workbookProtection workbookAlgorithmName="SHA-512" workbookHashValue="pO9dGoiWu/zzXBHx3Ab7eU8lCpyIO6yQ1bcEn9Ie5yrw3hRYXckxpEL0MMW70qv1W7v/LCJUP88G/dhlYQkFmA==" workbookSaltValue="neclqjyiXn0pw5UJ/YVu/Q==" workbookSpinCount="100000" lockStructure="1"/>
  <bookViews>
    <workbookView xWindow="-120" yWindow="-120" windowWidth="20730" windowHeight="113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E85" i="4"/>
  <c r="BB10" i="4"/>
  <c r="AT10" i="4"/>
  <c r="AL10" i="4"/>
  <c r="I10" i="4"/>
  <c r="B10" i="4"/>
  <c r="BB8" i="4"/>
  <c r="AL8" i="4"/>
  <c r="W8" i="4"/>
  <c r="I8" i="4"/>
  <c r="B6" i="4"/>
</calcChain>
</file>

<file path=xl/sharedStrings.xml><?xml version="1.0" encoding="utf-8"?>
<sst xmlns="http://schemas.openxmlformats.org/spreadsheetml/2006/main" count="231" uniqueCount="114">
  <si>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</si>
  <si>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</si>
  <si>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</si>
  <si>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</si>
  <si>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</si>
  <si>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</si>
  <si>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</si>
  <si>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</si>
  <si>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</si>
  <si>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</si>
  <si>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</si>
  <si>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</si>
  <si>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</si>
  <si>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</si>
  <si>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</si>
  <si>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</si>
  <si>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</si>
  <si>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</si>
  <si>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</si>
  <si>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</si>
  <si>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</si>
  <si>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</si>
  <si>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</si>
  <si>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</si>
  <si>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</si>
  <si>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</si>
  <si>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</si>
  <si>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</si>
  <si>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</si>
  <si>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</si>
  <si>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</si>
  <si>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</si>
  <si>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</si>
  <si>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</si>
  <si>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</si>
  <si>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</si>
  <si>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</si>
  <si>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</si>
  <si>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</si>
  <si>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</si>
  <si>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</si>
  <si>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</si>
  <si>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</si>
  <si>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</si>
  <si>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</si>
  <si>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</si>
  <si>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</si>
  <si>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</si>
  <si>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</si>
  <si>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</si>
  <si>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</si>
  <si>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</si>
  <si>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</si>
  <si>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</si>
  <si>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</si>
  <si>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</si>
  <si>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</si>
  <si>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</si>
  <si>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</si>
  <si>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</si>
  <si>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</si>
  <si>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</si>
  <si>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</si>
  <si>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</si>
  <si>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</si>
  <si>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</si>
  <si>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</si>
  <si>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</si>
  <si>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</si>
  <si>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</si>
  <si>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</si>
  <si>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</si>
  <si>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</si>
  <si>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</si>
  <si>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</si>
  <si>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</si>
  <si>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</si>
  <si>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</si>
  <si>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</si>
  <si>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</si>
  <si>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</si>
  <si>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</si>
  <si>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</si>
  <si>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</si>
  <si>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</si>
  <si>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</si>
  <si>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</si>
  <si>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</si>
  <si>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</si>
  <si>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</si>
  <si>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</si>
  <si>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</si>
  <si>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</si>
  <si>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双葉地方水道企業団</t>
  </si>
  <si>
    <t>法適用</t>
  </si>
  <si>
    <t>水道事業</t>
  </si>
  <si>
    <t>末端給水事業</t>
  </si>
  <si>
    <t>A7</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</si>
  <si>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</si>
  <si>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</si>
  <si>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</si>
  <si>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</si>
  <si>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</si>
  <si>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</si>
  <si>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</si>
  <si>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</si>
  <si>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</si>
  <si>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</si>
  <si>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</si>
  <si>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</si>
  <si>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</si>
  <si>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東日本大震災並びに原発事故により、給水区域の大部分が政府避難指示区域となったことから、給水収益が大幅減少となっている。給水収益は年々増加傾向ではあるが、各指標とも震災前の水準には回復していない状況である。このことから、健全で効率的な経営が出来るよう給水収益の早期改善による収益確保が課題である。
　老朽管更新は引き続き災害復旧や復興事業に合わせ効率的に更新を実施する必要がある。
　また、老朽化施設更新や政府避難指示区域内にある未稼働施設の取扱いについては、今後の政府避難指示区域再編の動向や経営の健全性も踏まえ、施設の効率的な運用について見直す必要がある。
　経営戦略の策定については、平成28年度に策定済である。</t>
  </si>
  <si>
    <t>　平成23年3月11日の東日本大震災並びに原発事故により、給水区域の大部分が政府避難指示区域となったことから、住民避難や企業撤退に伴い給水収益が大幅減少となっている。
　平成23年度以降は、避難指示区域の一部再編に伴う住民帰還等により、給水収益はわずかだが増加傾向となっている。
　①経常収支比率は原子力損害賠償金・長期前受金戻入の増加により前年度を上回っている。②累積欠損金比率、④企業債残高対給水収益比率、⑤料金回収率、⑥給水原価、⑧有収率は改善傾向にあるが、令和２年度においても給水区域の大半が政府避難指示区域であることから、一日平均配水量・給水収益は大幅に減少したままであり、類似団体平均値を大幅に下回る結果となっている。
　③流動比率は毎年100％を大きく上回っており、支払能力は十分備えているが、給水収益が改善されない場合は減少することが見込まれる。
　⑧有収率は改善傾向にあるが、災害復旧作業に伴う管洗浄等の無効水量が生じているため類似団体平均値を大幅に下回る結果となっている。
　このことから、震災による災害復旧並びに復興事業を推進しながら、健全で効率的な経営が出来るよう、給水収益の増加などの経営改善に向けた取組がが重要課題となっている。</t>
    <rPh sb="166" eb="168">
      <t>ゾウカ</t>
    </rPh>
    <rPh sb="175" eb="176">
      <t>ウワ</t>
    </rPh>
    <phoneticPr fontId="4"/>
  </si>
  <si>
    <t xml:space="preserve">　新しい施設が比較的多いため①有形固定資産減価償却率、②管路経年化率は類似団体平均値を下回る結果となっているが、平成28年度以降増加しており、今後も増加が見込まれる。
　③管路更新率については災害復旧や復興事業に合わせ効率的に管路を更新しているが、令和2年度は事業の繰越が発生したことから類似団体平均値を下回る結果となった。今後も管路経年化率が増加することを踏まえ、計画的な更新が必要である。
</t>
    <rPh sb="124" eb="126">
      <t>レイワ</t>
    </rPh>
    <rPh sb="127" eb="129">
      <t>ネンド</t>
    </rPh>
    <rPh sb="130" eb="132">
      <t>ジギョウ</t>
    </rPh>
    <rPh sb="133" eb="135">
      <t>クリコシ</t>
    </rPh>
    <rPh sb="136" eb="138">
      <t>ハッセイ</t>
    </rPh>
    <rPh sb="152" eb="153">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</si>
</sst>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0.19</c:v>
                </c:pt>
                <c:pt idx="1">
                  <c:v>0.97</c:v>
                </c:pt>
                <c:pt idx="2">
                  <c:v>1.07</c:v>
                </c:pt>
                <c:pt idx="3">
                  <c:v>0.63</c:v>
                </c:pt>
                <c:pt idx="4">
                  <c:v>0.42</c:v>
                </c:pt>
              </c:numCache>
            </c:numRef>
          </c:val>
          <c:extLst>
            <c:ext xmlns:c16="http://schemas.microsoft.com/office/drawing/2014/chart" uri="{C3380CC4-5D6E-409C-BE32-E72D297353CC}">
              <c16:uniqueId val="{00000000-7160-43E5-A369-2B772CC447A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0.52</c:v>
                </c:pt>
                <c:pt idx="3">
                  <c:v>0.42</c:v>
                </c:pt>
                <c:pt idx="4">
                  <c:v>0.44</c:v>
                </c:pt>
              </c:numCache>
            </c:numRef>
          </c:val>
          <c:smooth val="0"/>
          <c:extLst>
            <c:ext xmlns:c16="http://schemas.microsoft.com/office/drawing/2014/chart" uri="{C3380CC4-5D6E-409C-BE32-E72D297353CC}">
              <c16:uniqueId val="{00000001-7160-43E5-A369-2B772CC447A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37.479999999999997</c:v>
                </c:pt>
                <c:pt idx="1">
                  <c:v>35.74</c:v>
                </c:pt>
                <c:pt idx="2">
                  <c:v>30.34</c:v>
                </c:pt>
                <c:pt idx="3">
                  <c:v>31.91</c:v>
                </c:pt>
                <c:pt idx="4">
                  <c:v>33.630000000000003</c:v>
                </c:pt>
              </c:numCache>
            </c:numRef>
          </c:val>
          <c:extLst>
            <c:ext xmlns:c16="http://schemas.microsoft.com/office/drawing/2014/chart" uri="{C3380CC4-5D6E-409C-BE32-E72D297353CC}">
              <c16:uniqueId val="{00000000-7DA5-41AF-92A6-EE14AAD0290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50.29</c:v>
                </c:pt>
                <c:pt idx="3">
                  <c:v>54.05</c:v>
                </c:pt>
                <c:pt idx="4">
                  <c:v>54.43</c:v>
                </c:pt>
              </c:numCache>
            </c:numRef>
          </c:val>
          <c:smooth val="0"/>
          <c:extLst>
            <c:ext xmlns:c16="http://schemas.microsoft.com/office/drawing/2014/chart" uri="{C3380CC4-5D6E-409C-BE32-E72D297353CC}">
              <c16:uniqueId val="{00000001-7DA5-41AF-92A6-EE14AAD0290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38.9</c:v>
                </c:pt>
                <c:pt idx="1">
                  <c:v>45.57</c:v>
                </c:pt>
                <c:pt idx="2">
                  <c:v>48.95</c:v>
                </c:pt>
                <c:pt idx="3">
                  <c:v>50.35</c:v>
                </c:pt>
                <c:pt idx="4">
                  <c:v>51.9</c:v>
                </c:pt>
              </c:numCache>
            </c:numRef>
          </c:val>
          <c:extLst>
            <c:ext xmlns:c16="http://schemas.microsoft.com/office/drawing/2014/chart" uri="{C3380CC4-5D6E-409C-BE32-E72D297353CC}">
              <c16:uniqueId val="{00000000-407A-4FAB-99E0-8E3862626F6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77.73</c:v>
                </c:pt>
                <c:pt idx="3">
                  <c:v>80.510000000000005</c:v>
                </c:pt>
                <c:pt idx="4">
                  <c:v>79.44</c:v>
                </c:pt>
              </c:numCache>
            </c:numRef>
          </c:val>
          <c:smooth val="0"/>
          <c:extLst>
            <c:ext xmlns:c16="http://schemas.microsoft.com/office/drawing/2014/chart" uri="{C3380CC4-5D6E-409C-BE32-E72D297353CC}">
              <c16:uniqueId val="{00000001-407A-4FAB-99E0-8E3862626F6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93.11</c:v>
                </c:pt>
                <c:pt idx="1">
                  <c:v>97</c:v>
                </c:pt>
                <c:pt idx="2">
                  <c:v>99.83</c:v>
                </c:pt>
                <c:pt idx="3">
                  <c:v>87.56</c:v>
                </c:pt>
                <c:pt idx="4">
                  <c:v>99.79</c:v>
                </c:pt>
              </c:numCache>
            </c:numRef>
          </c:val>
          <c:extLst>
            <c:ext xmlns:c16="http://schemas.microsoft.com/office/drawing/2014/chart" uri="{C3380CC4-5D6E-409C-BE32-E72D297353CC}">
              <c16:uniqueId val="{00000000-DD85-4703-84C5-24D1145635E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103.81</c:v>
                </c:pt>
                <c:pt idx="3">
                  <c:v>108.46</c:v>
                </c:pt>
                <c:pt idx="4">
                  <c:v>109.02</c:v>
                </c:pt>
              </c:numCache>
            </c:numRef>
          </c:val>
          <c:smooth val="0"/>
          <c:extLst>
            <c:ext xmlns:c16="http://schemas.microsoft.com/office/drawing/2014/chart" uri="{C3380CC4-5D6E-409C-BE32-E72D297353CC}">
              <c16:uniqueId val="{00000001-DD85-4703-84C5-24D1145635E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41.24</c:v>
                </c:pt>
                <c:pt idx="1">
                  <c:v>43.38</c:v>
                </c:pt>
                <c:pt idx="2">
                  <c:v>44.44</c:v>
                </c:pt>
                <c:pt idx="3">
                  <c:v>45.71</c:v>
                </c:pt>
                <c:pt idx="4">
                  <c:v>47.21</c:v>
                </c:pt>
              </c:numCache>
            </c:numRef>
          </c:val>
          <c:extLst>
            <c:ext xmlns:c16="http://schemas.microsoft.com/office/drawing/2014/chart" uri="{C3380CC4-5D6E-409C-BE32-E72D297353CC}">
              <c16:uniqueId val="{00000000-0EA8-40F0-B8D2-F8325FD844D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45.85</c:v>
                </c:pt>
                <c:pt idx="3">
                  <c:v>49.12</c:v>
                </c:pt>
                <c:pt idx="4">
                  <c:v>49.39</c:v>
                </c:pt>
              </c:numCache>
            </c:numRef>
          </c:val>
          <c:smooth val="0"/>
          <c:extLst>
            <c:ext xmlns:c16="http://schemas.microsoft.com/office/drawing/2014/chart" uri="{C3380CC4-5D6E-409C-BE32-E72D297353CC}">
              <c16:uniqueId val="{00000001-0EA8-40F0-B8D2-F8325FD844D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4.49</c:v>
                </c:pt>
                <c:pt idx="1">
                  <c:v>6.26</c:v>
                </c:pt>
                <c:pt idx="2">
                  <c:v>9.42</c:v>
                </c:pt>
                <c:pt idx="3">
                  <c:v>12.55</c:v>
                </c:pt>
                <c:pt idx="4">
                  <c:v>14.62</c:v>
                </c:pt>
              </c:numCache>
            </c:numRef>
          </c:val>
          <c:extLst>
            <c:ext xmlns:c16="http://schemas.microsoft.com/office/drawing/2014/chart" uri="{C3380CC4-5D6E-409C-BE32-E72D297353CC}">
              <c16:uniqueId val="{00000000-5BE3-4F3E-BEED-21FFD6D17E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14.13</c:v>
                </c:pt>
                <c:pt idx="3">
                  <c:v>16.760000000000002</c:v>
                </c:pt>
                <c:pt idx="4">
                  <c:v>18.57</c:v>
                </c:pt>
              </c:numCache>
            </c:numRef>
          </c:val>
          <c:smooth val="0"/>
          <c:extLst>
            <c:ext xmlns:c16="http://schemas.microsoft.com/office/drawing/2014/chart" uri="{C3380CC4-5D6E-409C-BE32-E72D297353CC}">
              <c16:uniqueId val="{00000001-5BE3-4F3E-BEED-21FFD6D17E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713.53</c:v>
                </c:pt>
                <c:pt idx="1">
                  <c:v>611.88</c:v>
                </c:pt>
                <c:pt idx="2">
                  <c:v>522.35</c:v>
                </c:pt>
                <c:pt idx="3">
                  <c:v>440.26</c:v>
                </c:pt>
                <c:pt idx="4">
                  <c:v>279.83</c:v>
                </c:pt>
              </c:numCache>
            </c:numRef>
          </c:val>
          <c:extLst>
            <c:ext xmlns:c16="http://schemas.microsoft.com/office/drawing/2014/chart" uri="{C3380CC4-5D6E-409C-BE32-E72D297353CC}">
              <c16:uniqueId val="{00000000-65C2-41A2-BAF8-4A7C95BECE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25.66</c:v>
                </c:pt>
                <c:pt idx="3">
                  <c:v>11.94</c:v>
                </c:pt>
                <c:pt idx="4">
                  <c:v>11</c:v>
                </c:pt>
              </c:numCache>
            </c:numRef>
          </c:val>
          <c:smooth val="0"/>
          <c:extLst>
            <c:ext xmlns:c16="http://schemas.microsoft.com/office/drawing/2014/chart" uri="{C3380CC4-5D6E-409C-BE32-E72D297353CC}">
              <c16:uniqueId val="{00000001-65C2-41A2-BAF8-4A7C95BECE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691.66</c:v>
                </c:pt>
                <c:pt idx="1">
                  <c:v>657.79</c:v>
                </c:pt>
                <c:pt idx="2">
                  <c:v>577.74</c:v>
                </c:pt>
                <c:pt idx="3">
                  <c:v>539.16999999999996</c:v>
                </c:pt>
                <c:pt idx="4">
                  <c:v>1015.52</c:v>
                </c:pt>
              </c:numCache>
            </c:numRef>
          </c:val>
          <c:extLst>
            <c:ext xmlns:c16="http://schemas.microsoft.com/office/drawing/2014/chart" uri="{C3380CC4-5D6E-409C-BE32-E72D297353CC}">
              <c16:uniqueId val="{00000000-BE2B-484B-B1A1-83C4C6F21B6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300.14</c:v>
                </c:pt>
                <c:pt idx="3">
                  <c:v>362.93</c:v>
                </c:pt>
                <c:pt idx="4">
                  <c:v>371.81</c:v>
                </c:pt>
              </c:numCache>
            </c:numRef>
          </c:val>
          <c:smooth val="0"/>
          <c:extLst>
            <c:ext xmlns:c16="http://schemas.microsoft.com/office/drawing/2014/chart" uri="{C3380CC4-5D6E-409C-BE32-E72D297353CC}">
              <c16:uniqueId val="{00000001-BE2B-484B-B1A1-83C4C6F21B6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1562.87</c:v>
                </c:pt>
                <c:pt idx="1">
                  <c:v>1261.5</c:v>
                </c:pt>
                <c:pt idx="2">
                  <c:v>1045.05</c:v>
                </c:pt>
                <c:pt idx="3">
                  <c:v>952.64</c:v>
                </c:pt>
                <c:pt idx="4">
                  <c:v>797.78</c:v>
                </c:pt>
              </c:numCache>
            </c:numRef>
          </c:val>
          <c:extLst>
            <c:ext xmlns:c16="http://schemas.microsoft.com/office/drawing/2014/chart" uri="{C3380CC4-5D6E-409C-BE32-E72D297353CC}">
              <c16:uniqueId val="{00000000-CA5D-4C8B-A8E1-096C694EA03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566.65</c:v>
                </c:pt>
                <c:pt idx="3">
                  <c:v>439.05</c:v>
                </c:pt>
                <c:pt idx="4">
                  <c:v>465.85</c:v>
                </c:pt>
              </c:numCache>
            </c:numRef>
          </c:val>
          <c:smooth val="0"/>
          <c:extLst>
            <c:ext xmlns:c16="http://schemas.microsoft.com/office/drawing/2014/chart" uri="{C3380CC4-5D6E-409C-BE32-E72D297353CC}">
              <c16:uniqueId val="{00000001-CA5D-4C8B-A8E1-096C694EA03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19.63</c:v>
                </c:pt>
                <c:pt idx="1">
                  <c:v>23.54</c:v>
                </c:pt>
                <c:pt idx="2">
                  <c:v>26.26</c:v>
                </c:pt>
                <c:pt idx="3">
                  <c:v>28.85</c:v>
                </c:pt>
                <c:pt idx="4">
                  <c:v>33.49</c:v>
                </c:pt>
              </c:numCache>
            </c:numRef>
          </c:val>
          <c:extLst>
            <c:ext xmlns:c16="http://schemas.microsoft.com/office/drawing/2014/chart" uri="{C3380CC4-5D6E-409C-BE32-E72D297353CC}">
              <c16:uniqueId val="{00000000-BEBC-4C8A-BA7D-42EA413C11B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84.77</c:v>
                </c:pt>
                <c:pt idx="3">
                  <c:v>95.26</c:v>
                </c:pt>
                <c:pt idx="4">
                  <c:v>92.39</c:v>
                </c:pt>
              </c:numCache>
            </c:numRef>
          </c:val>
          <c:smooth val="0"/>
          <c:extLst>
            <c:ext xmlns:c16="http://schemas.microsoft.com/office/drawing/2014/chart" uri="{C3380CC4-5D6E-409C-BE32-E72D297353CC}">
              <c16:uniqueId val="{00000001-BEBC-4C8A-BA7D-42EA413C11B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657.46</c:v>
                </c:pt>
                <c:pt idx="1">
                  <c:v>571.66999999999996</c:v>
                </c:pt>
                <c:pt idx="2">
                  <c:v>543.15</c:v>
                </c:pt>
                <c:pt idx="3">
                  <c:v>489.93</c:v>
                </c:pt>
                <c:pt idx="4">
                  <c:v>442.9</c:v>
                </c:pt>
              </c:numCache>
            </c:numRef>
          </c:val>
          <c:extLst>
            <c:ext xmlns:c16="http://schemas.microsoft.com/office/drawing/2014/chart" uri="{C3380CC4-5D6E-409C-BE32-E72D297353CC}">
              <c16:uniqueId val="{00000000-940D-4848-B4E1-D74A4E1A7BC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227.27</c:v>
                </c:pt>
                <c:pt idx="3">
                  <c:v>192.82</c:v>
                </c:pt>
                <c:pt idx="4">
                  <c:v>192.98</c:v>
                </c:pt>
              </c:numCache>
            </c:numRef>
          </c:val>
          <c:smooth val="0"/>
          <c:extLst>
            <c:ext xmlns:c16="http://schemas.microsoft.com/office/drawing/2014/chart" uri="{C3380CC4-5D6E-409C-BE32-E72D297353CC}">
              <c16:uniqueId val="{00000001-940D-4848-B4E1-D74A4E1A7BC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1" zoomScaleNormal="100" workbookViewId="0">
      <selection activeCell="CA5" sqref="CA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福島県　双葉地方水道企業団</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A7</v>
      </c>
      <c r="X8" s="86"/>
      <c r="Y8" s="86"/>
      <c r="Z8" s="86"/>
      <c r="AA8" s="86"/>
      <c r="AB8" s="86"/>
      <c r="AC8" s="86"/>
      <c r="AD8" s="86" t="str">
        <f>データ!$M$6</f>
        <v>その他</v>
      </c>
      <c r="AE8" s="86"/>
      <c r="AF8" s="86"/>
      <c r="AG8" s="86"/>
      <c r="AH8" s="86"/>
      <c r="AI8" s="86"/>
      <c r="AJ8" s="86"/>
      <c r="AK8" s="4"/>
      <c r="AL8" s="74" t="str">
        <f>データ!$R$6</f>
        <v>-</v>
      </c>
      <c r="AM8" s="74"/>
      <c r="AN8" s="74"/>
      <c r="AO8" s="74"/>
      <c r="AP8" s="74"/>
      <c r="AQ8" s="74"/>
      <c r="AR8" s="74"/>
      <c r="AS8" s="74"/>
      <c r="AT8" s="70" t="str">
        <f>データ!$S$6</f>
        <v>-</v>
      </c>
      <c r="AU8" s="71"/>
      <c r="AV8" s="71"/>
      <c r="AW8" s="71"/>
      <c r="AX8" s="71"/>
      <c r="AY8" s="71"/>
      <c r="AZ8" s="71"/>
      <c r="BA8" s="71"/>
      <c r="BB8" s="73" t="str">
        <f>データ!$T$6</f>
        <v>-</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89.19</v>
      </c>
      <c r="J10" s="71"/>
      <c r="K10" s="71"/>
      <c r="L10" s="71"/>
      <c r="M10" s="71"/>
      <c r="N10" s="71"/>
      <c r="O10" s="72"/>
      <c r="P10" s="73">
        <f>データ!$P$6</f>
        <v>98.86</v>
      </c>
      <c r="Q10" s="73"/>
      <c r="R10" s="73"/>
      <c r="S10" s="73"/>
      <c r="T10" s="73"/>
      <c r="U10" s="73"/>
      <c r="V10" s="73"/>
      <c r="W10" s="74">
        <f>データ!$Q$6</f>
        <v>2588</v>
      </c>
      <c r="X10" s="74"/>
      <c r="Y10" s="74"/>
      <c r="Z10" s="74"/>
      <c r="AA10" s="74"/>
      <c r="AB10" s="74"/>
      <c r="AC10" s="74"/>
      <c r="AD10" s="2"/>
      <c r="AE10" s="2"/>
      <c r="AF10" s="2"/>
      <c r="AG10" s="2"/>
      <c r="AH10" s="4"/>
      <c r="AI10" s="4"/>
      <c r="AJ10" s="4"/>
      <c r="AK10" s="4"/>
      <c r="AL10" s="74">
        <f>データ!$U$6</f>
        <v>10684</v>
      </c>
      <c r="AM10" s="74"/>
      <c r="AN10" s="74"/>
      <c r="AO10" s="74"/>
      <c r="AP10" s="74"/>
      <c r="AQ10" s="74"/>
      <c r="AR10" s="74"/>
      <c r="AS10" s="74"/>
      <c r="AT10" s="70">
        <f>データ!$V$6</f>
        <v>204.65</v>
      </c>
      <c r="AU10" s="71"/>
      <c r="AV10" s="71"/>
      <c r="AW10" s="71"/>
      <c r="AX10" s="71"/>
      <c r="AY10" s="71"/>
      <c r="AZ10" s="71"/>
      <c r="BA10" s="71"/>
      <c r="BB10" s="73">
        <f>データ!$W$6</f>
        <v>52.21</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GrB3lUmE08teWZRhxr31MVeXgbBN4uWkT9W9Nadv5kXUD6H0PYyCeUJQRMHmdeSl+i3Fx5L2krdITH+et6y7g==" saltValue="WMw2tYmFro5rUQ75SJ5i9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78883</v>
      </c>
      <c r="D6" s="34">
        <f t="shared" si="3"/>
        <v>46</v>
      </c>
      <c r="E6" s="34">
        <f t="shared" si="3"/>
        <v>1</v>
      </c>
      <c r="F6" s="34">
        <f t="shared" si="3"/>
        <v>0</v>
      </c>
      <c r="G6" s="34">
        <f t="shared" si="3"/>
        <v>1</v>
      </c>
      <c r="H6" s="34" t="str">
        <f t="shared" si="3"/>
        <v>福島県　双葉地方水道企業団</v>
      </c>
      <c r="I6" s="34" t="str">
        <f t="shared" si="3"/>
        <v>法適用</v>
      </c>
      <c r="J6" s="34" t="str">
        <f t="shared" si="3"/>
        <v>水道事業</v>
      </c>
      <c r="K6" s="34" t="str">
        <f t="shared" si="3"/>
        <v>末端給水事業</v>
      </c>
      <c r="L6" s="34" t="str">
        <f t="shared" si="3"/>
        <v>A7</v>
      </c>
      <c r="M6" s="34" t="str">
        <f t="shared" si="3"/>
        <v>その他</v>
      </c>
      <c r="N6" s="35" t="str">
        <f t="shared" si="3"/>
        <v>-</v>
      </c>
      <c r="O6" s="35">
        <f t="shared" si="3"/>
        <v>89.19</v>
      </c>
      <c r="P6" s="35">
        <f t="shared" si="3"/>
        <v>98.86</v>
      </c>
      <c r="Q6" s="35">
        <f t="shared" si="3"/>
        <v>2588</v>
      </c>
      <c r="R6" s="35" t="str">
        <f t="shared" si="3"/>
        <v>-</v>
      </c>
      <c r="S6" s="35" t="str">
        <f t="shared" si="3"/>
        <v>-</v>
      </c>
      <c r="T6" s="35" t="str">
        <f t="shared" si="3"/>
        <v>-</v>
      </c>
      <c r="U6" s="35">
        <f t="shared" si="3"/>
        <v>10684</v>
      </c>
      <c r="V6" s="35">
        <f t="shared" si="3"/>
        <v>204.65</v>
      </c>
      <c r="W6" s="35">
        <f t="shared" si="3"/>
        <v>52.21</v>
      </c>
      <c r="X6" s="36">
        <f>IF(X7="",NA(),X7)</f>
        <v>93.11</v>
      </c>
      <c r="Y6" s="36">
        <f t="shared" ref="Y6:AG6" si="4">IF(Y7="",NA(),Y7)</f>
        <v>97</v>
      </c>
      <c r="Z6" s="36">
        <f t="shared" si="4"/>
        <v>99.83</v>
      </c>
      <c r="AA6" s="36">
        <f t="shared" si="4"/>
        <v>87.56</v>
      </c>
      <c r="AB6" s="36">
        <f t="shared" si="4"/>
        <v>99.79</v>
      </c>
      <c r="AC6" s="36">
        <f t="shared" si="4"/>
        <v>110.95</v>
      </c>
      <c r="AD6" s="36">
        <f t="shared" si="4"/>
        <v>110.68</v>
      </c>
      <c r="AE6" s="36">
        <f t="shared" si="4"/>
        <v>103.81</v>
      </c>
      <c r="AF6" s="36">
        <f t="shared" si="4"/>
        <v>108.46</v>
      </c>
      <c r="AG6" s="36">
        <f t="shared" si="4"/>
        <v>109.02</v>
      </c>
      <c r="AH6" s="35" t="str">
        <f>IF(AH7="","",IF(AH7="-","【-】","【"&amp;SUBSTITUTE(TEXT(AH7,"#,##0.00"),"-","△")&amp;"】"))</f>
        <v>【110.27】</v>
      </c>
      <c r="AI6" s="36">
        <f>IF(AI7="",NA(),AI7)</f>
        <v>713.53</v>
      </c>
      <c r="AJ6" s="36">
        <f t="shared" ref="AJ6:AR6" si="5">IF(AJ7="",NA(),AJ7)</f>
        <v>611.88</v>
      </c>
      <c r="AK6" s="36">
        <f t="shared" si="5"/>
        <v>522.35</v>
      </c>
      <c r="AL6" s="36">
        <f t="shared" si="5"/>
        <v>440.26</v>
      </c>
      <c r="AM6" s="36">
        <f t="shared" si="5"/>
        <v>279.83</v>
      </c>
      <c r="AN6" s="36">
        <f t="shared" si="5"/>
        <v>3.91</v>
      </c>
      <c r="AO6" s="36">
        <f t="shared" si="5"/>
        <v>3.56</v>
      </c>
      <c r="AP6" s="36">
        <f t="shared" si="5"/>
        <v>25.66</v>
      </c>
      <c r="AQ6" s="36">
        <f t="shared" si="5"/>
        <v>11.94</v>
      </c>
      <c r="AR6" s="36">
        <f t="shared" si="5"/>
        <v>11</v>
      </c>
      <c r="AS6" s="35" t="str">
        <f>IF(AS7="","",IF(AS7="-","【-】","【"&amp;SUBSTITUTE(TEXT(AS7,"#,##0.00"),"-","△")&amp;"】"))</f>
        <v>【1.15】</v>
      </c>
      <c r="AT6" s="36">
        <f>IF(AT7="",NA(),AT7)</f>
        <v>691.66</v>
      </c>
      <c r="AU6" s="36">
        <f t="shared" ref="AU6:BC6" si="6">IF(AU7="",NA(),AU7)</f>
        <v>657.79</v>
      </c>
      <c r="AV6" s="36">
        <f t="shared" si="6"/>
        <v>577.74</v>
      </c>
      <c r="AW6" s="36">
        <f t="shared" si="6"/>
        <v>539.16999999999996</v>
      </c>
      <c r="AX6" s="36">
        <f t="shared" si="6"/>
        <v>1015.52</v>
      </c>
      <c r="AY6" s="36">
        <f t="shared" si="6"/>
        <v>377.63</v>
      </c>
      <c r="AZ6" s="36">
        <f t="shared" si="6"/>
        <v>357.34</v>
      </c>
      <c r="BA6" s="36">
        <f t="shared" si="6"/>
        <v>300.14</v>
      </c>
      <c r="BB6" s="36">
        <f t="shared" si="6"/>
        <v>362.93</v>
      </c>
      <c r="BC6" s="36">
        <f t="shared" si="6"/>
        <v>371.81</v>
      </c>
      <c r="BD6" s="35" t="str">
        <f>IF(BD7="","",IF(BD7="-","【-】","【"&amp;SUBSTITUTE(TEXT(BD7,"#,##0.00"),"-","△")&amp;"】"))</f>
        <v>【260.31】</v>
      </c>
      <c r="BE6" s="36">
        <f>IF(BE7="",NA(),BE7)</f>
        <v>1562.87</v>
      </c>
      <c r="BF6" s="36">
        <f t="shared" ref="BF6:BN6" si="7">IF(BF7="",NA(),BF7)</f>
        <v>1261.5</v>
      </c>
      <c r="BG6" s="36">
        <f t="shared" si="7"/>
        <v>1045.05</v>
      </c>
      <c r="BH6" s="36">
        <f t="shared" si="7"/>
        <v>952.64</v>
      </c>
      <c r="BI6" s="36">
        <f t="shared" si="7"/>
        <v>797.78</v>
      </c>
      <c r="BJ6" s="36">
        <f t="shared" si="7"/>
        <v>364.71</v>
      </c>
      <c r="BK6" s="36">
        <f t="shared" si="7"/>
        <v>373.69</v>
      </c>
      <c r="BL6" s="36">
        <f t="shared" si="7"/>
        <v>566.65</v>
      </c>
      <c r="BM6" s="36">
        <f t="shared" si="7"/>
        <v>439.05</v>
      </c>
      <c r="BN6" s="36">
        <f t="shared" si="7"/>
        <v>465.85</v>
      </c>
      <c r="BO6" s="35" t="str">
        <f>IF(BO7="","",IF(BO7="-","【-】","【"&amp;SUBSTITUTE(TEXT(BO7,"#,##0.00"),"-","△")&amp;"】"))</f>
        <v>【275.67】</v>
      </c>
      <c r="BP6" s="36">
        <f>IF(BP7="",NA(),BP7)</f>
        <v>19.63</v>
      </c>
      <c r="BQ6" s="36">
        <f t="shared" ref="BQ6:BY6" si="8">IF(BQ7="",NA(),BQ7)</f>
        <v>23.54</v>
      </c>
      <c r="BR6" s="36">
        <f t="shared" si="8"/>
        <v>26.26</v>
      </c>
      <c r="BS6" s="36">
        <f t="shared" si="8"/>
        <v>28.85</v>
      </c>
      <c r="BT6" s="36">
        <f t="shared" si="8"/>
        <v>33.49</v>
      </c>
      <c r="BU6" s="36">
        <f t="shared" si="8"/>
        <v>100.65</v>
      </c>
      <c r="BV6" s="36">
        <f t="shared" si="8"/>
        <v>99.87</v>
      </c>
      <c r="BW6" s="36">
        <f t="shared" si="8"/>
        <v>84.77</v>
      </c>
      <c r="BX6" s="36">
        <f t="shared" si="8"/>
        <v>95.26</v>
      </c>
      <c r="BY6" s="36">
        <f t="shared" si="8"/>
        <v>92.39</v>
      </c>
      <c r="BZ6" s="35" t="str">
        <f>IF(BZ7="","",IF(BZ7="-","【-】","【"&amp;SUBSTITUTE(TEXT(BZ7,"#,##0.00"),"-","△")&amp;"】"))</f>
        <v>【100.05】</v>
      </c>
      <c r="CA6" s="36">
        <f>IF(CA7="",NA(),CA7)</f>
        <v>657.46</v>
      </c>
      <c r="CB6" s="36">
        <f t="shared" ref="CB6:CJ6" si="9">IF(CB7="",NA(),CB7)</f>
        <v>571.66999999999996</v>
      </c>
      <c r="CC6" s="36">
        <f t="shared" si="9"/>
        <v>543.15</v>
      </c>
      <c r="CD6" s="36">
        <f t="shared" si="9"/>
        <v>489.93</v>
      </c>
      <c r="CE6" s="36">
        <f t="shared" si="9"/>
        <v>442.9</v>
      </c>
      <c r="CF6" s="36">
        <f t="shared" si="9"/>
        <v>170.19</v>
      </c>
      <c r="CG6" s="36">
        <f t="shared" si="9"/>
        <v>171.81</v>
      </c>
      <c r="CH6" s="36">
        <f t="shared" si="9"/>
        <v>227.27</v>
      </c>
      <c r="CI6" s="36">
        <f t="shared" si="9"/>
        <v>192.82</v>
      </c>
      <c r="CJ6" s="36">
        <f t="shared" si="9"/>
        <v>192.98</v>
      </c>
      <c r="CK6" s="35" t="str">
        <f>IF(CK7="","",IF(CK7="-","【-】","【"&amp;SUBSTITUTE(TEXT(CK7,"#,##0.00"),"-","△")&amp;"】"))</f>
        <v>【166.40】</v>
      </c>
      <c r="CL6" s="36">
        <f>IF(CL7="",NA(),CL7)</f>
        <v>37.479999999999997</v>
      </c>
      <c r="CM6" s="36">
        <f t="shared" ref="CM6:CU6" si="10">IF(CM7="",NA(),CM7)</f>
        <v>35.74</v>
      </c>
      <c r="CN6" s="36">
        <f t="shared" si="10"/>
        <v>30.34</v>
      </c>
      <c r="CO6" s="36">
        <f t="shared" si="10"/>
        <v>31.91</v>
      </c>
      <c r="CP6" s="36">
        <f t="shared" si="10"/>
        <v>33.630000000000003</v>
      </c>
      <c r="CQ6" s="36">
        <f t="shared" si="10"/>
        <v>59.01</v>
      </c>
      <c r="CR6" s="36">
        <f t="shared" si="10"/>
        <v>60.03</v>
      </c>
      <c r="CS6" s="36">
        <f t="shared" si="10"/>
        <v>50.29</v>
      </c>
      <c r="CT6" s="36">
        <f t="shared" si="10"/>
        <v>54.05</v>
      </c>
      <c r="CU6" s="36">
        <f t="shared" si="10"/>
        <v>54.43</v>
      </c>
      <c r="CV6" s="35" t="str">
        <f>IF(CV7="","",IF(CV7="-","【-】","【"&amp;SUBSTITUTE(TEXT(CV7,"#,##0.00"),"-","△")&amp;"】"))</f>
        <v>【60.69】</v>
      </c>
      <c r="CW6" s="36">
        <f>IF(CW7="",NA(),CW7)</f>
        <v>38.9</v>
      </c>
      <c r="CX6" s="36">
        <f t="shared" ref="CX6:DF6" si="11">IF(CX7="",NA(),CX7)</f>
        <v>45.57</v>
      </c>
      <c r="CY6" s="36">
        <f t="shared" si="11"/>
        <v>48.95</v>
      </c>
      <c r="CZ6" s="36">
        <f t="shared" si="11"/>
        <v>50.35</v>
      </c>
      <c r="DA6" s="36">
        <f t="shared" si="11"/>
        <v>51.9</v>
      </c>
      <c r="DB6" s="36">
        <f t="shared" si="11"/>
        <v>85.37</v>
      </c>
      <c r="DC6" s="36">
        <f t="shared" si="11"/>
        <v>84.81</v>
      </c>
      <c r="DD6" s="36">
        <f t="shared" si="11"/>
        <v>77.73</v>
      </c>
      <c r="DE6" s="36">
        <f t="shared" si="11"/>
        <v>80.510000000000005</v>
      </c>
      <c r="DF6" s="36">
        <f t="shared" si="11"/>
        <v>79.44</v>
      </c>
      <c r="DG6" s="35" t="str">
        <f>IF(DG7="","",IF(DG7="-","【-】","【"&amp;SUBSTITUTE(TEXT(DG7,"#,##0.00"),"-","△")&amp;"】"))</f>
        <v>【89.82】</v>
      </c>
      <c r="DH6" s="36">
        <f>IF(DH7="",NA(),DH7)</f>
        <v>41.24</v>
      </c>
      <c r="DI6" s="36">
        <f t="shared" ref="DI6:DQ6" si="12">IF(DI7="",NA(),DI7)</f>
        <v>43.38</v>
      </c>
      <c r="DJ6" s="36">
        <f t="shared" si="12"/>
        <v>44.44</v>
      </c>
      <c r="DK6" s="36">
        <f t="shared" si="12"/>
        <v>45.71</v>
      </c>
      <c r="DL6" s="36">
        <f t="shared" si="12"/>
        <v>47.21</v>
      </c>
      <c r="DM6" s="36">
        <f t="shared" si="12"/>
        <v>46.9</v>
      </c>
      <c r="DN6" s="36">
        <f t="shared" si="12"/>
        <v>47.28</v>
      </c>
      <c r="DO6" s="36">
        <f t="shared" si="12"/>
        <v>45.85</v>
      </c>
      <c r="DP6" s="36">
        <f t="shared" si="12"/>
        <v>49.12</v>
      </c>
      <c r="DQ6" s="36">
        <f t="shared" si="12"/>
        <v>49.39</v>
      </c>
      <c r="DR6" s="35" t="str">
        <f>IF(DR7="","",IF(DR7="-","【-】","【"&amp;SUBSTITUTE(TEXT(DR7,"#,##0.00"),"-","△")&amp;"】"))</f>
        <v>【50.19】</v>
      </c>
      <c r="DS6" s="36">
        <f>IF(DS7="",NA(),DS7)</f>
        <v>4.49</v>
      </c>
      <c r="DT6" s="36">
        <f t="shared" ref="DT6:EB6" si="13">IF(DT7="",NA(),DT7)</f>
        <v>6.26</v>
      </c>
      <c r="DU6" s="36">
        <f t="shared" si="13"/>
        <v>9.42</v>
      </c>
      <c r="DV6" s="36">
        <f t="shared" si="13"/>
        <v>12.55</v>
      </c>
      <c r="DW6" s="36">
        <f t="shared" si="13"/>
        <v>14.62</v>
      </c>
      <c r="DX6" s="36">
        <f t="shared" si="13"/>
        <v>12.03</v>
      </c>
      <c r="DY6" s="36">
        <f t="shared" si="13"/>
        <v>12.19</v>
      </c>
      <c r="DZ6" s="36">
        <f t="shared" si="13"/>
        <v>14.13</v>
      </c>
      <c r="EA6" s="36">
        <f t="shared" si="13"/>
        <v>16.760000000000002</v>
      </c>
      <c r="EB6" s="36">
        <f t="shared" si="13"/>
        <v>18.57</v>
      </c>
      <c r="EC6" s="35" t="str">
        <f>IF(EC7="","",IF(EC7="-","【-】","【"&amp;SUBSTITUTE(TEXT(EC7,"#,##0.00"),"-","△")&amp;"】"))</f>
        <v>【20.63】</v>
      </c>
      <c r="ED6" s="36">
        <f>IF(ED7="",NA(),ED7)</f>
        <v>0.19</v>
      </c>
      <c r="EE6" s="36">
        <f t="shared" ref="EE6:EM6" si="14">IF(EE7="",NA(),EE7)</f>
        <v>0.97</v>
      </c>
      <c r="EF6" s="36">
        <f t="shared" si="14"/>
        <v>1.07</v>
      </c>
      <c r="EG6" s="36">
        <f t="shared" si="14"/>
        <v>0.63</v>
      </c>
      <c r="EH6" s="36">
        <f t="shared" si="14"/>
        <v>0.42</v>
      </c>
      <c r="EI6" s="36">
        <f t="shared" si="14"/>
        <v>0.61</v>
      </c>
      <c r="EJ6" s="36">
        <f t="shared" si="14"/>
        <v>0.51</v>
      </c>
      <c r="EK6" s="36">
        <f t="shared" si="14"/>
        <v>0.52</v>
      </c>
      <c r="EL6" s="36">
        <f t="shared" si="14"/>
        <v>0.42</v>
      </c>
      <c r="EM6" s="36">
        <f t="shared" si="14"/>
        <v>0.44</v>
      </c>
      <c r="EN6" s="35" t="str">
        <f>IF(EN7="","",IF(EN7="-","【-】","【"&amp;SUBSTITUTE(TEXT(EN7,"#,##0.00"),"-","△")&amp;"】"))</f>
        <v>【0.69】</v>
      </c>
    </row>
    <row r="7" spans="1:144" s="37" customFormat="1" x14ac:dyDescent="0.15">
      <c r="A7" s="29"/>
      <c r="B7" s="38">
        <v>2020</v>
      </c>
      <c r="C7" s="38">
        <v>78883</v>
      </c>
      <c r="D7" s="38">
        <v>46</v>
      </c>
      <c r="E7" s="38">
        <v>1</v>
      </c>
      <c r="F7" s="38">
        <v>0</v>
      </c>
      <c r="G7" s="38">
        <v>1</v>
      </c>
      <c r="H7" s="38" t="s">
        <v>93</v>
      </c>
      <c r="I7" s="38" t="s">
        <v>94</v>
      </c>
      <c r="J7" s="38" t="s">
        <v>95</v>
      </c>
      <c r="K7" s="38" t="s">
        <v>96</v>
      </c>
      <c r="L7" s="38" t="s">
        <v>97</v>
      </c>
      <c r="M7" s="38" t="s">
        <v>98</v>
      </c>
      <c r="N7" s="39" t="s">
        <v>99</v>
      </c>
      <c r="O7" s="39">
        <v>89.19</v>
      </c>
      <c r="P7" s="39">
        <v>98.86</v>
      </c>
      <c r="Q7" s="39">
        <v>2588</v>
      </c>
      <c r="R7" s="39" t="s">
        <v>99</v>
      </c>
      <c r="S7" s="39" t="s">
        <v>99</v>
      </c>
      <c r="T7" s="39" t="s">
        <v>99</v>
      </c>
      <c r="U7" s="39">
        <v>10684</v>
      </c>
      <c r="V7" s="39">
        <v>204.65</v>
      </c>
      <c r="W7" s="39">
        <v>52.21</v>
      </c>
      <c r="X7" s="39">
        <v>93.11</v>
      </c>
      <c r="Y7" s="39">
        <v>97</v>
      </c>
      <c r="Z7" s="39">
        <v>99.83</v>
      </c>
      <c r="AA7" s="39">
        <v>87.56</v>
      </c>
      <c r="AB7" s="39">
        <v>99.79</v>
      </c>
      <c r="AC7" s="39">
        <v>110.95</v>
      </c>
      <c r="AD7" s="39">
        <v>110.68</v>
      </c>
      <c r="AE7" s="39">
        <v>103.81</v>
      </c>
      <c r="AF7" s="39">
        <v>108.46</v>
      </c>
      <c r="AG7" s="39">
        <v>109.02</v>
      </c>
      <c r="AH7" s="39">
        <v>110.27</v>
      </c>
      <c r="AI7" s="39">
        <v>713.53</v>
      </c>
      <c r="AJ7" s="39">
        <v>611.88</v>
      </c>
      <c r="AK7" s="39">
        <v>522.35</v>
      </c>
      <c r="AL7" s="39">
        <v>440.26</v>
      </c>
      <c r="AM7" s="39">
        <v>279.83</v>
      </c>
      <c r="AN7" s="39">
        <v>3.91</v>
      </c>
      <c r="AO7" s="39">
        <v>3.56</v>
      </c>
      <c r="AP7" s="39">
        <v>25.66</v>
      </c>
      <c r="AQ7" s="39">
        <v>11.94</v>
      </c>
      <c r="AR7" s="39">
        <v>11</v>
      </c>
      <c r="AS7" s="39">
        <v>1.1499999999999999</v>
      </c>
      <c r="AT7" s="39">
        <v>691.66</v>
      </c>
      <c r="AU7" s="39">
        <v>657.79</v>
      </c>
      <c r="AV7" s="39">
        <v>577.74</v>
      </c>
      <c r="AW7" s="39">
        <v>539.16999999999996</v>
      </c>
      <c r="AX7" s="39">
        <v>1015.52</v>
      </c>
      <c r="AY7" s="39">
        <v>377.63</v>
      </c>
      <c r="AZ7" s="39">
        <v>357.34</v>
      </c>
      <c r="BA7" s="39">
        <v>300.14</v>
      </c>
      <c r="BB7" s="39">
        <v>362.93</v>
      </c>
      <c r="BC7" s="39">
        <v>371.81</v>
      </c>
      <c r="BD7" s="39">
        <v>260.31</v>
      </c>
      <c r="BE7" s="39">
        <v>1562.87</v>
      </c>
      <c r="BF7" s="39">
        <v>1261.5</v>
      </c>
      <c r="BG7" s="39">
        <v>1045.05</v>
      </c>
      <c r="BH7" s="39">
        <v>952.64</v>
      </c>
      <c r="BI7" s="39">
        <v>797.78</v>
      </c>
      <c r="BJ7" s="39">
        <v>364.71</v>
      </c>
      <c r="BK7" s="39">
        <v>373.69</v>
      </c>
      <c r="BL7" s="39">
        <v>566.65</v>
      </c>
      <c r="BM7" s="39">
        <v>439.05</v>
      </c>
      <c r="BN7" s="39">
        <v>465.85</v>
      </c>
      <c r="BO7" s="39">
        <v>275.67</v>
      </c>
      <c r="BP7" s="39">
        <v>19.63</v>
      </c>
      <c r="BQ7" s="39">
        <v>23.54</v>
      </c>
      <c r="BR7" s="39">
        <v>26.26</v>
      </c>
      <c r="BS7" s="39">
        <v>28.85</v>
      </c>
      <c r="BT7" s="39">
        <v>33.49</v>
      </c>
      <c r="BU7" s="39">
        <v>100.65</v>
      </c>
      <c r="BV7" s="39">
        <v>99.87</v>
      </c>
      <c r="BW7" s="39">
        <v>84.77</v>
      </c>
      <c r="BX7" s="39">
        <v>95.26</v>
      </c>
      <c r="BY7" s="39">
        <v>92.39</v>
      </c>
      <c r="BZ7" s="39">
        <v>100.05</v>
      </c>
      <c r="CA7" s="39">
        <v>657.46</v>
      </c>
      <c r="CB7" s="39">
        <v>571.66999999999996</v>
      </c>
      <c r="CC7" s="39">
        <v>543.15</v>
      </c>
      <c r="CD7" s="39">
        <v>489.93</v>
      </c>
      <c r="CE7" s="39">
        <v>442.9</v>
      </c>
      <c r="CF7" s="39">
        <v>170.19</v>
      </c>
      <c r="CG7" s="39">
        <v>171.81</v>
      </c>
      <c r="CH7" s="39">
        <v>227.27</v>
      </c>
      <c r="CI7" s="39">
        <v>192.82</v>
      </c>
      <c r="CJ7" s="39">
        <v>192.98</v>
      </c>
      <c r="CK7" s="39">
        <v>166.4</v>
      </c>
      <c r="CL7" s="39">
        <v>37.479999999999997</v>
      </c>
      <c r="CM7" s="39">
        <v>35.74</v>
      </c>
      <c r="CN7" s="39">
        <v>30.34</v>
      </c>
      <c r="CO7" s="39">
        <v>31.91</v>
      </c>
      <c r="CP7" s="39">
        <v>33.630000000000003</v>
      </c>
      <c r="CQ7" s="39">
        <v>59.01</v>
      </c>
      <c r="CR7" s="39">
        <v>60.03</v>
      </c>
      <c r="CS7" s="39">
        <v>50.29</v>
      </c>
      <c r="CT7" s="39">
        <v>54.05</v>
      </c>
      <c r="CU7" s="39">
        <v>54.43</v>
      </c>
      <c r="CV7" s="39">
        <v>60.69</v>
      </c>
      <c r="CW7" s="39">
        <v>38.9</v>
      </c>
      <c r="CX7" s="39">
        <v>45.57</v>
      </c>
      <c r="CY7" s="39">
        <v>48.95</v>
      </c>
      <c r="CZ7" s="39">
        <v>50.35</v>
      </c>
      <c r="DA7" s="39">
        <v>51.9</v>
      </c>
      <c r="DB7" s="39">
        <v>85.37</v>
      </c>
      <c r="DC7" s="39">
        <v>84.81</v>
      </c>
      <c r="DD7" s="39">
        <v>77.73</v>
      </c>
      <c r="DE7" s="39">
        <v>80.510000000000005</v>
      </c>
      <c r="DF7" s="39">
        <v>79.44</v>
      </c>
      <c r="DG7" s="39">
        <v>89.82</v>
      </c>
      <c r="DH7" s="39">
        <v>41.24</v>
      </c>
      <c r="DI7" s="39">
        <v>43.38</v>
      </c>
      <c r="DJ7" s="39">
        <v>44.44</v>
      </c>
      <c r="DK7" s="39">
        <v>45.71</v>
      </c>
      <c r="DL7" s="39">
        <v>47.21</v>
      </c>
      <c r="DM7" s="39">
        <v>46.9</v>
      </c>
      <c r="DN7" s="39">
        <v>47.28</v>
      </c>
      <c r="DO7" s="39">
        <v>45.85</v>
      </c>
      <c r="DP7" s="39">
        <v>49.12</v>
      </c>
      <c r="DQ7" s="39">
        <v>49.39</v>
      </c>
      <c r="DR7" s="39">
        <v>50.19</v>
      </c>
      <c r="DS7" s="39">
        <v>4.49</v>
      </c>
      <c r="DT7" s="39">
        <v>6.26</v>
      </c>
      <c r="DU7" s="39">
        <v>9.42</v>
      </c>
      <c r="DV7" s="39">
        <v>12.55</v>
      </c>
      <c r="DW7" s="39">
        <v>14.62</v>
      </c>
      <c r="DX7" s="39">
        <v>12.03</v>
      </c>
      <c r="DY7" s="39">
        <v>12.19</v>
      </c>
      <c r="DZ7" s="39">
        <v>14.13</v>
      </c>
      <c r="EA7" s="39">
        <v>16.760000000000002</v>
      </c>
      <c r="EB7" s="39">
        <v>18.57</v>
      </c>
      <c r="EC7" s="39">
        <v>20.63</v>
      </c>
      <c r="ED7" s="39">
        <v>0.19</v>
      </c>
      <c r="EE7" s="39">
        <v>0.97</v>
      </c>
      <c r="EF7" s="39">
        <v>1.07</v>
      </c>
      <c r="EG7" s="39">
        <v>0.63</v>
      </c>
      <c r="EH7" s="39">
        <v>0.42</v>
      </c>
      <c r="EI7" s="39">
        <v>0.61</v>
      </c>
      <c r="EJ7" s="39">
        <v>0.51</v>
      </c>
      <c r="EK7" s="39">
        <v>0.52</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