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20 企画財政課\03 財政係\06　調査物一般\R3\_20220128〆_公営企業に係る経営比較分析表（令和２年度決算）の分析等について\回答\"/>
    </mc:Choice>
  </mc:AlternateContent>
  <xr:revisionPtr revIDLastSave="0" documentId="13_ncr:1_{B5FB60D9-5466-42DE-BE7C-5D40087D2066}" xr6:coauthVersionLast="43" xr6:coauthVersionMax="43" xr10:uidLastSave="{00000000-0000-0000-0000-000000000000}"/>
  <workbookProtection workbookAlgorithmName="SHA-512" workbookHashValue="04CQ7cHi1b4BoTVgpQi5MsIMlxgqlxoFJOHJBH66cIKU3SNjnY3eGouUOB6d/z6ErRU+yiSOAtDjJFJPXXX3mQ==" workbookSaltValue="yfUqFJUaMCnia47JIWT+6g==" workbookSpinCount="100000" lockStructure="1"/>
  <bookViews>
    <workbookView xWindow="20370" yWindow="-3840" windowWidth="19440" windowHeight="15000" xr2:uid="{00000000-000D-0000-FFFF-FFFF00000000}"/>
  </bookViews>
  <sheets>
    <sheet name="法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F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<sst xmlns="http://schemas.openxmlformats.org/spreadsheetml/2006/main" count="228" uniqueCount="115">
  <si>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</si>
  <si>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</si>
  <si>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</si>
  <si>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</si>
  <si>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</si>
  <si>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</si>
  <si>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</si>
  <si>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</si>
  <si>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</si>
  <si>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</si>
  <si>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</si>
  <si>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</si>
  <si>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</si>
  <si>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</si>
  <si>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</si>
  <si>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</si>
  <si>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</si>
  <si>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</si>
  <si>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</si>
  <si>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</si>
  <si>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</si>
  <si>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</si>
  <si>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</si>
  <si>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</si>
  <si>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</si>
  <si>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</si>
  <si>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</si>
  <si>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</si>
  <si>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</si>
  <si>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</si>
  <si>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</si>
  <si>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</si>
  <si>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</si>
  <si>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</si>
  <si>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</si>
  <si>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</si>
  <si>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</si>
  <si>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</si>
  <si>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</si>
  <si>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</si>
  <si>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</si>
  <si>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</si>
  <si>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</si>
  <si>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</si>
  <si>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</si>
  <si>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</si>
  <si>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</si>
  <si>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</si>
  <si>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</si>
  <si>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</si>
  <si>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</si>
  <si>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</si>
  <si>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</si>
  <si>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</si>
  <si>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</si>
  <si>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</si>
  <si>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</si>
  <si>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</si>
  <si>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</si>
  <si>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</si>
  <si>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</si>
  <si>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</si>
  <si>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</si>
  <si>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</si>
  <si>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</si>
  <si>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</si>
  <si>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</si>
  <si>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</si>
  <si>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</si>
  <si>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</si>
  <si>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</si>
  <si>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</si>
  <si>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</si>
  <si>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</si>
  <si>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</si>
  <si>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</si>
  <si>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</si>
  <si>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</si>
  <si>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</si>
  <si>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</si>
  <si>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</si>
  <si>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</si>
  <si>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</si>
  <si>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</si>
  <si>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</si>
  <si>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</si>
  <si>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</si>
  <si>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</si>
  <si>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</si>
  <si>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</si>
  <si>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</si>
  <si>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</si>
  <si>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</si>
  <si>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</si>
  <si>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</si>
  <si>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</si>
  <si>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</si>
  <si>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</si>
  <si>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</si>
  <si>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</si>
  <si>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</si>
  <si>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</si>
  <si>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</si>
  <si>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</si>
  <si>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</si>
  <si>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</si>
  <si>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</si>
  <si>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</si>
  <si>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</si>
  <si>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</si>
  <si>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</si>
  <si>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</si>
  <si>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230.46％のことから単年度収支が黒字であることがわかる。給水収益以外の収入（東京電力賠償金）に依存していることを、料金回収率15.26％であることから判断する。給水収益だけでは経営できる状態ではないことがわかる。
②欠損金が発生していないため累積欠損金比率は0％となっている。欠損金が発生しない理由も東電賠償金による総収益の増加によるのである。
③流動比率655.07％と100%を超えていることから短期的支払い能力がある状態と判断する。しかし、前述にもあるが賠償金に依存した比率と考える。
④企業債残高対給水収益比率1396.10％と県内及び全国平均を上回る数値となっている。前年度に比べ、給水収益の増加、企業債の償還により数値が下降している。
⑤料金回収率15.26％であり給水収益以外の収入で給水に係わる費用を大きく賄われていることがわかる。給水戸数の面で給水収益が震災以前ほどに戻る見込みがたてない状態である。
⑥給水原価1599.41円と過大な数値となっている。しかし前述のとおり当町の状態から適切な数値ではないと判断する。年間総有収水量の増加により前年度に比べ下降傾向にあることはわかる。
⑦施設利用率は年々増加傾向にある。令和3年以降より施設統廃合に向けた取り組みを行うため、より一層の利用率増加につながると考える。
⑧有収率11.43％と現状、総配水量の大半が無収水量となっている。水道料金減免制度、水循環に必要な排泥と原因は判明している。</t>
    <rPh sb="1" eb="3">
      <t>ケイジョウ</t>
    </rPh>
    <rPh sb="3" eb="5">
      <t>シュウシ</t>
    </rPh>
    <rPh sb="5" eb="7">
      <t>ヒリツ</t>
    </rPh>
    <rPh sb="19" eb="22">
      <t>タンネンド</t>
    </rPh>
    <rPh sb="22" eb="24">
      <t>シュウシ</t>
    </rPh>
    <rPh sb="25" eb="27">
      <t>クロジ</t>
    </rPh>
    <rPh sb="37" eb="39">
      <t>キュウスイ</t>
    </rPh>
    <rPh sb="39" eb="41">
      <t>シュウエキ</t>
    </rPh>
    <rPh sb="41" eb="43">
      <t>イガイ</t>
    </rPh>
    <rPh sb="44" eb="46">
      <t>シュウニュウ</t>
    </rPh>
    <rPh sb="47" eb="49">
      <t>トウキョウ</t>
    </rPh>
    <rPh sb="49" eb="51">
      <t>デンリョク</t>
    </rPh>
    <rPh sb="51" eb="54">
      <t>バイショウキン</t>
    </rPh>
    <rPh sb="56" eb="58">
      <t>イゾン</t>
    </rPh>
    <rPh sb="66" eb="68">
      <t>リョウキン</t>
    </rPh>
    <rPh sb="68" eb="70">
      <t>カイシュウ</t>
    </rPh>
    <rPh sb="70" eb="71">
      <t>リツ</t>
    </rPh>
    <rPh sb="84" eb="86">
      <t>ハンダン</t>
    </rPh>
    <rPh sb="89" eb="93">
      <t>キュウスイシュウエキ</t>
    </rPh>
    <rPh sb="97" eb="99">
      <t>ケイエイ</t>
    </rPh>
    <rPh sb="102" eb="104">
      <t>ジョウタイ</t>
    </rPh>
    <rPh sb="117" eb="120">
      <t>ケッソンキン</t>
    </rPh>
    <rPh sb="121" eb="123">
      <t>ハッセイ</t>
    </rPh>
    <rPh sb="130" eb="132">
      <t>ルイセキ</t>
    </rPh>
    <rPh sb="132" eb="134">
      <t>ケッソン</t>
    </rPh>
    <rPh sb="134" eb="135">
      <t>キン</t>
    </rPh>
    <rPh sb="135" eb="137">
      <t>ヒリツ</t>
    </rPh>
    <rPh sb="147" eb="150">
      <t>ケッソンキン</t>
    </rPh>
    <rPh sb="151" eb="153">
      <t>ハッセイ</t>
    </rPh>
    <rPh sb="156" eb="158">
      <t>リユウ</t>
    </rPh>
    <rPh sb="159" eb="161">
      <t>トウデン</t>
    </rPh>
    <rPh sb="161" eb="164">
      <t>バイショウキン</t>
    </rPh>
    <rPh sb="167" eb="170">
      <t>ソウシュウエキ</t>
    </rPh>
    <rPh sb="171" eb="173">
      <t>ゾウカ</t>
    </rPh>
    <rPh sb="183" eb="185">
      <t>リュウドウ</t>
    </rPh>
    <rPh sb="185" eb="187">
      <t>ヒリツ</t>
    </rPh>
    <rPh sb="200" eb="201">
      <t>コ</t>
    </rPh>
    <rPh sb="209" eb="212">
      <t>タンキテキ</t>
    </rPh>
    <rPh sb="212" eb="214">
      <t>シハラ</t>
    </rPh>
    <rPh sb="215" eb="217">
      <t>ノウリョク</t>
    </rPh>
    <rPh sb="220" eb="222">
      <t>ジョウタイ</t>
    </rPh>
    <rPh sb="223" eb="225">
      <t>ハンダン</t>
    </rPh>
    <rPh sb="232" eb="234">
      <t>ゼンジュツ</t>
    </rPh>
    <rPh sb="239" eb="242">
      <t>バイショウキン</t>
    </rPh>
    <rPh sb="243" eb="245">
      <t>イゾン</t>
    </rPh>
    <rPh sb="247" eb="249">
      <t>ヒリツ</t>
    </rPh>
    <rPh sb="250" eb="251">
      <t>カンガ</t>
    </rPh>
    <rPh sb="256" eb="258">
      <t>キギョウ</t>
    </rPh>
    <rPh sb="258" eb="259">
      <t>サイ</t>
    </rPh>
    <rPh sb="259" eb="261">
      <t>ザンダカ</t>
    </rPh>
    <rPh sb="261" eb="262">
      <t>タイ</t>
    </rPh>
    <rPh sb="262" eb="264">
      <t>キュウスイ</t>
    </rPh>
    <rPh sb="264" eb="266">
      <t>シュウエキ</t>
    </rPh>
    <rPh sb="266" eb="268">
      <t>ヒリツ</t>
    </rPh>
    <rPh sb="277" eb="278">
      <t>ケン</t>
    </rPh>
    <rPh sb="278" eb="279">
      <t>ナイ</t>
    </rPh>
    <rPh sb="279" eb="280">
      <t>オヨ</t>
    </rPh>
    <rPh sb="281" eb="283">
      <t>ゼンコク</t>
    </rPh>
    <rPh sb="283" eb="285">
      <t>ヘイキン</t>
    </rPh>
    <rPh sb="286" eb="288">
      <t>ウワマワ</t>
    </rPh>
    <rPh sb="289" eb="291">
      <t>スウチ</t>
    </rPh>
    <rPh sb="298" eb="301">
      <t>ゼンネンド</t>
    </rPh>
    <rPh sb="302" eb="303">
      <t>クラ</t>
    </rPh>
    <rPh sb="305" eb="307">
      <t>キュウスイ</t>
    </rPh>
    <rPh sb="307" eb="309">
      <t>シュウエキ</t>
    </rPh>
    <rPh sb="310" eb="312">
      <t>ゾウカ</t>
    </rPh>
    <rPh sb="313" eb="315">
      <t>キギョウ</t>
    </rPh>
    <rPh sb="315" eb="316">
      <t>サイ</t>
    </rPh>
    <rPh sb="317" eb="319">
      <t>ショウカン</t>
    </rPh>
    <rPh sb="322" eb="324">
      <t>スウチ</t>
    </rPh>
    <rPh sb="325" eb="327">
      <t>カコウ</t>
    </rPh>
    <rPh sb="334" eb="336">
      <t>リョウキン</t>
    </rPh>
    <rPh sb="336" eb="338">
      <t>カイシュウ</t>
    </rPh>
    <rPh sb="338" eb="339">
      <t>リツ</t>
    </rPh>
    <rPh sb="348" eb="350">
      <t>キュウスイ</t>
    </rPh>
    <rPh sb="350" eb="352">
      <t>シュウエキ</t>
    </rPh>
    <rPh sb="352" eb="354">
      <t>イガイ</t>
    </rPh>
    <rPh sb="355" eb="357">
      <t>シュウニュウ</t>
    </rPh>
    <rPh sb="358" eb="360">
      <t>キュウスイ</t>
    </rPh>
    <rPh sb="361" eb="362">
      <t>カカ</t>
    </rPh>
    <rPh sb="364" eb="366">
      <t>ヒヨウ</t>
    </rPh>
    <rPh sb="367" eb="368">
      <t>オオ</t>
    </rPh>
    <rPh sb="370" eb="371">
      <t>マカナ</t>
    </rPh>
    <rPh sb="383" eb="385">
      <t>キュウスイ</t>
    </rPh>
    <rPh sb="385" eb="387">
      <t>コスウ</t>
    </rPh>
    <rPh sb="388" eb="389">
      <t>メン</t>
    </rPh>
    <rPh sb="390" eb="392">
      <t>キュウスイ</t>
    </rPh>
    <rPh sb="392" eb="394">
      <t>シュウエキ</t>
    </rPh>
    <rPh sb="395" eb="397">
      <t>シンサイ</t>
    </rPh>
    <rPh sb="397" eb="399">
      <t>イゼン</t>
    </rPh>
    <rPh sb="402" eb="403">
      <t>モド</t>
    </rPh>
    <rPh sb="404" eb="406">
      <t>ミコ</t>
    </rPh>
    <rPh sb="412" eb="414">
      <t>ジョウタイ</t>
    </rPh>
    <rPh sb="420" eb="422">
      <t>キュウスイ</t>
    </rPh>
    <rPh sb="422" eb="424">
      <t>ゲンカ</t>
    </rPh>
    <rPh sb="431" eb="432">
      <t>エン</t>
    </rPh>
    <rPh sb="433" eb="435">
      <t>カダイ</t>
    </rPh>
    <rPh sb="436" eb="438">
      <t>スウチ</t>
    </rPh>
    <rPh sb="448" eb="450">
      <t>ゼンジュツ</t>
    </rPh>
    <rPh sb="454" eb="456">
      <t>トウチョウ</t>
    </rPh>
    <rPh sb="457" eb="459">
      <t>ジョウタイ</t>
    </rPh>
    <rPh sb="461" eb="463">
      <t>テキセツ</t>
    </rPh>
    <rPh sb="464" eb="466">
      <t>スウチ</t>
    </rPh>
    <rPh sb="471" eb="473">
      <t>ハンダン</t>
    </rPh>
    <rPh sb="476" eb="478">
      <t>ネンカン</t>
    </rPh>
    <rPh sb="478" eb="479">
      <t>ソウ</t>
    </rPh>
    <rPh sb="511" eb="513">
      <t>シセツ</t>
    </rPh>
    <rPh sb="513" eb="515">
      <t>リヨウ</t>
    </rPh>
    <rPh sb="515" eb="516">
      <t>リツ</t>
    </rPh>
    <rPh sb="517" eb="519">
      <t>ネンネン</t>
    </rPh>
    <rPh sb="519" eb="521">
      <t>ゾウカ</t>
    </rPh>
    <rPh sb="521" eb="523">
      <t>ケイコウ</t>
    </rPh>
    <rPh sb="527" eb="529">
      <t>レイワ</t>
    </rPh>
    <rPh sb="530" eb="531">
      <t>ネン</t>
    </rPh>
    <rPh sb="531" eb="533">
      <t>イコウ</t>
    </rPh>
    <rPh sb="535" eb="537">
      <t>シセツ</t>
    </rPh>
    <rPh sb="537" eb="540">
      <t>トウハイゴウ</t>
    </rPh>
    <rPh sb="541" eb="542">
      <t>ム</t>
    </rPh>
    <rPh sb="544" eb="545">
      <t>ト</t>
    </rPh>
    <rPh sb="546" eb="547">
      <t>ク</t>
    </rPh>
    <rPh sb="549" eb="550">
      <t>オコナ</t>
    </rPh>
    <rPh sb="556" eb="558">
      <t>イッソウ</t>
    </rPh>
    <rPh sb="559" eb="562">
      <t>リヨウリツ</t>
    </rPh>
    <rPh sb="562" eb="564">
      <t>ゾウカ</t>
    </rPh>
    <rPh sb="570" eb="571">
      <t>カンガ</t>
    </rPh>
    <rPh sb="576" eb="579">
      <t>ユウシュウリツ</t>
    </rPh>
    <rPh sb="586" eb="588">
      <t>ゲンジョウ</t>
    </rPh>
    <rPh sb="589" eb="590">
      <t>ソウ</t>
    </rPh>
    <rPh sb="590" eb="592">
      <t>ハイスイ</t>
    </rPh>
    <rPh sb="592" eb="593">
      <t>リョウ</t>
    </rPh>
    <rPh sb="594" eb="596">
      <t>タイハン</t>
    </rPh>
    <rPh sb="597" eb="598">
      <t>ム</t>
    </rPh>
    <rPh sb="598" eb="599">
      <t>シュウ</t>
    </rPh>
    <rPh sb="599" eb="601">
      <t>スイリョウ</t>
    </rPh>
    <rPh sb="608" eb="610">
      <t>スイドウ</t>
    </rPh>
    <rPh sb="610" eb="612">
      <t>リョウキン</t>
    </rPh>
    <rPh sb="612" eb="614">
      <t>ゲンメン</t>
    </rPh>
    <rPh sb="614" eb="616">
      <t>セイド</t>
    </rPh>
    <rPh sb="617" eb="618">
      <t>ミズ</t>
    </rPh>
    <rPh sb="618" eb="620">
      <t>ジュンカン</t>
    </rPh>
    <rPh sb="621" eb="623">
      <t>ヒツヨウ</t>
    </rPh>
    <rPh sb="624" eb="626">
      <t>ハイデイ</t>
    </rPh>
    <rPh sb="627" eb="629">
      <t>ゲンイン</t>
    </rPh>
    <rPh sb="630" eb="632">
      <t>ハンメイ</t>
    </rPh>
    <phoneticPr fontId="4"/>
  </si>
  <si>
    <t>震災及び原子力事故により避難指示区域になったことで収益減少が大きく、収益に係わる賠償金がないと経営は不可能である。
給水人口は年々増加しているが、事故以前に比べ大きな差がある。合理的な水運用、施設の統廃合を実施し、継続的に発生する費用の削減に努める。5年、10年を見越した中長期的経営計画に沿った、資金繰りを検討していく必要がある。
管路更新は、継続的に災害復旧工事及び町の施工計画に合わせて管路を整備し効率的な運用を図る必要がある。</t>
    <rPh sb="0" eb="2">
      <t>シンサイ</t>
    </rPh>
    <rPh sb="2" eb="3">
      <t>オヨ</t>
    </rPh>
    <rPh sb="4" eb="7">
      <t>ゲンシリョク</t>
    </rPh>
    <rPh sb="7" eb="9">
      <t>ジコ</t>
    </rPh>
    <rPh sb="12" eb="14">
      <t>ヒナン</t>
    </rPh>
    <rPh sb="14" eb="16">
      <t>シジ</t>
    </rPh>
    <rPh sb="16" eb="18">
      <t>クイキ</t>
    </rPh>
    <rPh sb="25" eb="27">
      <t>シュウエキ</t>
    </rPh>
    <rPh sb="27" eb="29">
      <t>ゲンショウ</t>
    </rPh>
    <rPh sb="30" eb="31">
      <t>オオ</t>
    </rPh>
    <rPh sb="34" eb="36">
      <t>シュウエキ</t>
    </rPh>
    <rPh sb="37" eb="38">
      <t>カカ</t>
    </rPh>
    <rPh sb="40" eb="43">
      <t>バイショウキン</t>
    </rPh>
    <rPh sb="47" eb="49">
      <t>ケイエイ</t>
    </rPh>
    <rPh sb="50" eb="53">
      <t>フカノウ</t>
    </rPh>
    <rPh sb="58" eb="60">
      <t>キュウスイ</t>
    </rPh>
    <rPh sb="60" eb="62">
      <t>ジンコウ</t>
    </rPh>
    <rPh sb="63" eb="65">
      <t>ネンネン</t>
    </rPh>
    <rPh sb="65" eb="67">
      <t>ゾウカ</t>
    </rPh>
    <rPh sb="73" eb="75">
      <t>ジコ</t>
    </rPh>
    <rPh sb="75" eb="77">
      <t>イゼン</t>
    </rPh>
    <rPh sb="78" eb="79">
      <t>クラ</t>
    </rPh>
    <rPh sb="80" eb="81">
      <t>オオ</t>
    </rPh>
    <rPh sb="83" eb="84">
      <t>サ</t>
    </rPh>
    <rPh sb="88" eb="91">
      <t>ゴウリテキ</t>
    </rPh>
    <rPh sb="92" eb="93">
      <t>ミズ</t>
    </rPh>
    <rPh sb="93" eb="95">
      <t>ウンヨウ</t>
    </rPh>
    <rPh sb="96" eb="98">
      <t>シセツ</t>
    </rPh>
    <rPh sb="99" eb="102">
      <t>トウハイゴウ</t>
    </rPh>
    <rPh sb="103" eb="105">
      <t>ジッシ</t>
    </rPh>
    <rPh sb="107" eb="110">
      <t>ケイゾクテキ</t>
    </rPh>
    <rPh sb="111" eb="113">
      <t>ハッセイ</t>
    </rPh>
    <rPh sb="115" eb="117">
      <t>ヒヨウ</t>
    </rPh>
    <rPh sb="118" eb="120">
      <t>サクゲン</t>
    </rPh>
    <rPh sb="121" eb="122">
      <t>ツト</t>
    </rPh>
    <rPh sb="126" eb="127">
      <t>ネン</t>
    </rPh>
    <rPh sb="130" eb="131">
      <t>ネン</t>
    </rPh>
    <rPh sb="132" eb="134">
      <t>ミコ</t>
    </rPh>
    <rPh sb="136" eb="140">
      <t>チュウチョウキテキ</t>
    </rPh>
    <rPh sb="140" eb="142">
      <t>ケイエイ</t>
    </rPh>
    <rPh sb="142" eb="144">
      <t>ケイカク</t>
    </rPh>
    <rPh sb="145" eb="146">
      <t>ソ</t>
    </rPh>
    <rPh sb="149" eb="152">
      <t>シキンク</t>
    </rPh>
    <rPh sb="154" eb="156">
      <t>ケントウ</t>
    </rPh>
    <rPh sb="160" eb="162">
      <t>ヒツヨウ</t>
    </rPh>
    <rPh sb="167" eb="169">
      <t>カンロ</t>
    </rPh>
    <rPh sb="169" eb="171">
      <t>コウシン</t>
    </rPh>
    <rPh sb="173" eb="176">
      <t>ケイゾクテキ</t>
    </rPh>
    <rPh sb="177" eb="179">
      <t>サイガイ</t>
    </rPh>
    <rPh sb="179" eb="181">
      <t>フッキュウ</t>
    </rPh>
    <rPh sb="181" eb="183">
      <t>コウジ</t>
    </rPh>
    <rPh sb="183" eb="184">
      <t>オヨ</t>
    </rPh>
    <rPh sb="185" eb="186">
      <t>マチ</t>
    </rPh>
    <rPh sb="187" eb="189">
      <t>セコウ</t>
    </rPh>
    <rPh sb="189" eb="191">
      <t>ケイカク</t>
    </rPh>
    <rPh sb="192" eb="193">
      <t>ア</t>
    </rPh>
    <rPh sb="196" eb="198">
      <t>カンロ</t>
    </rPh>
    <rPh sb="199" eb="201">
      <t>セイビ</t>
    </rPh>
    <rPh sb="202" eb="205">
      <t>コウリツテキ</t>
    </rPh>
    <rPh sb="206" eb="208">
      <t>ウンヨウ</t>
    </rPh>
    <rPh sb="209" eb="210">
      <t>ハカ</t>
    </rPh>
    <rPh sb="211" eb="213">
      <t>ヒツヨウ</t>
    </rPh>
    <phoneticPr fontId="4"/>
  </si>
  <si>
    <t>①有形固定資産償却率44.98％と昨年度より低下している。過去5年のデータを比較した場合比率に推移があまりなく資産取得が増加していると考える。
②管路経年化率38.18と平均値を大きく上回っていることがわかる。法定耐用年数を超えた管路の所持が影響している。石綿管も残っており今後の管路更新の必要性が高いと考える。
③管路更新率2.75％と昨年度、県及び全国平均より大きく上回っている。苅野系統配水管布設、川添地区石綿管布設替工事が大きく影響を与えている。石綿管撤去工事を同様のペースで行いたいが、取水場配水池などの施設統合に伴う大規模工事行うことから長期的計画を立て財源に大きな負担がかからないよう取り掛かっていく。</t>
    <rPh sb="1" eb="3">
      <t>ユウケイ</t>
    </rPh>
    <rPh sb="3" eb="5">
      <t>コテイ</t>
    </rPh>
    <rPh sb="5" eb="7">
      <t>シサン</t>
    </rPh>
    <rPh sb="7" eb="9">
      <t>ショウキャク</t>
    </rPh>
    <rPh sb="9" eb="10">
      <t>リツ</t>
    </rPh>
    <rPh sb="17" eb="20">
      <t>サクネンド</t>
    </rPh>
    <rPh sb="22" eb="24">
      <t>テイカ</t>
    </rPh>
    <rPh sb="29" eb="31">
      <t>カコ</t>
    </rPh>
    <rPh sb="32" eb="33">
      <t>ネン</t>
    </rPh>
    <rPh sb="38" eb="40">
      <t>ヒカク</t>
    </rPh>
    <rPh sb="42" eb="44">
      <t>バアイ</t>
    </rPh>
    <rPh sb="44" eb="46">
      <t>ヒリツ</t>
    </rPh>
    <rPh sb="47" eb="49">
      <t>スイイ</t>
    </rPh>
    <rPh sb="55" eb="57">
      <t>シサン</t>
    </rPh>
    <rPh sb="57" eb="59">
      <t>シュトク</t>
    </rPh>
    <rPh sb="60" eb="62">
      <t>ゾウカ</t>
    </rPh>
    <rPh sb="67" eb="68">
      <t>カンガ</t>
    </rPh>
    <rPh sb="73" eb="75">
      <t>カンロ</t>
    </rPh>
    <rPh sb="75" eb="77">
      <t>ケイネン</t>
    </rPh>
    <rPh sb="77" eb="78">
      <t>カ</t>
    </rPh>
    <rPh sb="78" eb="79">
      <t>リツ</t>
    </rPh>
    <rPh sb="85" eb="88">
      <t>ヘイキンチ</t>
    </rPh>
    <rPh sb="89" eb="90">
      <t>オオ</t>
    </rPh>
    <rPh sb="92" eb="94">
      <t>ウワマワ</t>
    </rPh>
    <rPh sb="105" eb="107">
      <t>ホウテイ</t>
    </rPh>
    <rPh sb="107" eb="109">
      <t>タイヨウ</t>
    </rPh>
    <rPh sb="109" eb="111">
      <t>ネンスウ</t>
    </rPh>
    <rPh sb="112" eb="113">
      <t>コ</t>
    </rPh>
    <rPh sb="115" eb="117">
      <t>カンロ</t>
    </rPh>
    <rPh sb="118" eb="120">
      <t>ショジ</t>
    </rPh>
    <rPh sb="121" eb="123">
      <t>エイキョウ</t>
    </rPh>
    <rPh sb="128" eb="130">
      <t>セキメン</t>
    </rPh>
    <rPh sb="130" eb="131">
      <t>カン</t>
    </rPh>
    <rPh sb="132" eb="133">
      <t>ノコ</t>
    </rPh>
    <rPh sb="137" eb="139">
      <t>コンゴ</t>
    </rPh>
    <rPh sb="140" eb="141">
      <t>カン</t>
    </rPh>
    <rPh sb="141" eb="142">
      <t>ロ</t>
    </rPh>
    <rPh sb="142" eb="144">
      <t>コウシン</t>
    </rPh>
    <rPh sb="145" eb="148">
      <t>ヒツヨウセイ</t>
    </rPh>
    <rPh sb="149" eb="150">
      <t>タカ</t>
    </rPh>
    <rPh sb="152" eb="153">
      <t>カンガ</t>
    </rPh>
    <rPh sb="158" eb="160">
      <t>カンロ</t>
    </rPh>
    <rPh sb="160" eb="162">
      <t>コウシン</t>
    </rPh>
    <rPh sb="162" eb="163">
      <t>リツ</t>
    </rPh>
    <rPh sb="169" eb="172">
      <t>サクネンド</t>
    </rPh>
    <rPh sb="173" eb="174">
      <t>ケン</t>
    </rPh>
    <rPh sb="174" eb="175">
      <t>オヨ</t>
    </rPh>
    <rPh sb="176" eb="178">
      <t>ゼンコク</t>
    </rPh>
    <rPh sb="178" eb="180">
      <t>ヘイキン</t>
    </rPh>
    <rPh sb="182" eb="183">
      <t>オオ</t>
    </rPh>
    <rPh sb="185" eb="187">
      <t>ウワマワ</t>
    </rPh>
    <rPh sb="192" eb="194">
      <t>カリノ</t>
    </rPh>
    <rPh sb="194" eb="196">
      <t>ケイトウ</t>
    </rPh>
    <rPh sb="196" eb="199">
      <t>ハイスイカン</t>
    </rPh>
    <rPh sb="199" eb="201">
      <t>フセツ</t>
    </rPh>
    <rPh sb="202" eb="204">
      <t>カワゾエ</t>
    </rPh>
    <rPh sb="204" eb="206">
      <t>チク</t>
    </rPh>
    <rPh sb="206" eb="208">
      <t>セキメン</t>
    </rPh>
    <rPh sb="208" eb="209">
      <t>カン</t>
    </rPh>
    <rPh sb="209" eb="212">
      <t>フセツガ</t>
    </rPh>
    <rPh sb="212" eb="214">
      <t>コウジ</t>
    </rPh>
    <rPh sb="215" eb="216">
      <t>オオ</t>
    </rPh>
    <rPh sb="218" eb="220">
      <t>エイキョウ</t>
    </rPh>
    <rPh sb="221" eb="222">
      <t>アタ</t>
    </rPh>
    <rPh sb="227" eb="229">
      <t>セキメン</t>
    </rPh>
    <rPh sb="229" eb="230">
      <t>カン</t>
    </rPh>
    <rPh sb="230" eb="232">
      <t>テッキョ</t>
    </rPh>
    <rPh sb="232" eb="234">
      <t>コウジ</t>
    </rPh>
    <rPh sb="235" eb="237">
      <t>ドウヨウ</t>
    </rPh>
    <rPh sb="242" eb="243">
      <t>オコナ</t>
    </rPh>
    <rPh sb="248" eb="250">
      <t>シュスイ</t>
    </rPh>
    <rPh sb="250" eb="251">
      <t>ジョウ</t>
    </rPh>
    <rPh sb="251" eb="254">
      <t>ハイスイチ</t>
    </rPh>
    <rPh sb="257" eb="259">
      <t>シセツ</t>
    </rPh>
    <rPh sb="259" eb="261">
      <t>トウゴウ</t>
    </rPh>
    <rPh sb="262" eb="263">
      <t>トモナ</t>
    </rPh>
    <rPh sb="264" eb="267">
      <t>ダイキボ</t>
    </rPh>
    <rPh sb="267" eb="269">
      <t>コウジ</t>
    </rPh>
    <rPh sb="269" eb="270">
      <t>オコナ</t>
    </rPh>
    <rPh sb="275" eb="278">
      <t>チョウキテキ</t>
    </rPh>
    <rPh sb="278" eb="280">
      <t>ケイカク</t>
    </rPh>
    <rPh sb="281" eb="282">
      <t>タ</t>
    </rPh>
    <rPh sb="283" eb="285">
      <t>ザイゲン</t>
    </rPh>
    <rPh sb="286" eb="287">
      <t>オオ</t>
    </rPh>
    <rPh sb="289" eb="291">
      <t>フタン</t>
    </rPh>
    <rPh sb="299" eb="300">
      <t>ト</t>
    </rPh>
    <rPh sb="301" eb="30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</si>
</sst>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0.19</c:v>
                </c:pt>
                <c:pt idx="1">
                  <c:v>0.84</c:v>
                </c:pt>
                <c:pt idx="2">
                  <c:v>7.0000000000000007E-2</c:v>
                </c:pt>
                <c:pt idx="3">
                  <c:v>3.04</c:v>
                </c:pt>
                <c:pt idx="4">
                  <c:v>2.75</c:v>
                </c:pt>
              </c:numCache>
            </c:numRef>
          </c:val>
          <c:extLst>
            <c:ext xmlns:c16="http://schemas.microsoft.com/office/drawing/2014/chart" uri="{C3380CC4-5D6E-409C-BE32-E72D297353CC}">
              <c16:uniqueId val="{00000000-7519-42B0-9433-456C9E86CE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7519-42B0-9433-456C9E86CE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8.69</c:v>
                </c:pt>
                <c:pt idx="1">
                  <c:v>12.89</c:v>
                </c:pt>
                <c:pt idx="2">
                  <c:v>21.51</c:v>
                </c:pt>
                <c:pt idx="3">
                  <c:v>24.94</c:v>
                </c:pt>
                <c:pt idx="4">
                  <c:v>29.56</c:v>
                </c:pt>
              </c:numCache>
            </c:numRef>
          </c:val>
          <c:extLst>
            <c:ext xmlns:c16="http://schemas.microsoft.com/office/drawing/2014/chart" uri="{C3380CC4-5D6E-409C-BE32-E72D297353CC}">
              <c16:uniqueId val="{00000000-1A2A-42B2-AC9E-9AE01E01FA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1A2A-42B2-AC9E-9AE01E01FA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4</c:v>
                </c:pt>
                <c:pt idx="1">
                  <c:v>3.22</c:v>
                </c:pt>
                <c:pt idx="2">
                  <c:v>5.31</c:v>
                </c:pt>
                <c:pt idx="3">
                  <c:v>11.11</c:v>
                </c:pt>
                <c:pt idx="4">
                  <c:v>11.43</c:v>
                </c:pt>
              </c:numCache>
            </c:numRef>
          </c:val>
          <c:extLst>
            <c:ext xmlns:c16="http://schemas.microsoft.com/office/drawing/2014/chart" uri="{C3380CC4-5D6E-409C-BE32-E72D297353CC}">
              <c16:uniqueId val="{00000000-7C76-4B19-976C-A0780069E7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7C76-4B19-976C-A0780069E7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242.74</c:v>
                </c:pt>
                <c:pt idx="1">
                  <c:v>41.86</c:v>
                </c:pt>
                <c:pt idx="2">
                  <c:v>137.66999999999999</c:v>
                </c:pt>
                <c:pt idx="3">
                  <c:v>125.02</c:v>
                </c:pt>
                <c:pt idx="4">
                  <c:v>230.46</c:v>
                </c:pt>
              </c:numCache>
            </c:numRef>
          </c:val>
          <c:extLst>
            <c:ext xmlns:c16="http://schemas.microsoft.com/office/drawing/2014/chart" uri="{C3380CC4-5D6E-409C-BE32-E72D297353CC}">
              <c16:uniqueId val="{00000000-1E2A-4067-899C-254EBB2409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1E2A-4067-899C-254EBB2409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45.4</c:v>
                </c:pt>
                <c:pt idx="1">
                  <c:v>45.25</c:v>
                </c:pt>
                <c:pt idx="2">
                  <c:v>46.87</c:v>
                </c:pt>
                <c:pt idx="3">
                  <c:v>45.85</c:v>
                </c:pt>
                <c:pt idx="4">
                  <c:v>44.98</c:v>
                </c:pt>
              </c:numCache>
            </c:numRef>
          </c:val>
          <c:extLst>
            <c:ext xmlns:c16="http://schemas.microsoft.com/office/drawing/2014/chart" uri="{C3380CC4-5D6E-409C-BE32-E72D297353CC}">
              <c16:uniqueId val="{00000000-5592-4B0D-BA5B-79FB560BD8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5592-4B0D-BA5B-79FB560BD8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37.1</c:v>
                </c:pt>
                <c:pt idx="1">
                  <c:v>38.94</c:v>
                </c:pt>
                <c:pt idx="2">
                  <c:v>40.31</c:v>
                </c:pt>
                <c:pt idx="3">
                  <c:v>39.22</c:v>
                </c:pt>
                <c:pt idx="4">
                  <c:v>38.18</c:v>
                </c:pt>
              </c:numCache>
            </c:numRef>
          </c:val>
          <c:extLst>
            <c:ext xmlns:c16="http://schemas.microsoft.com/office/drawing/2014/chart" uri="{C3380CC4-5D6E-409C-BE32-E72D297353CC}">
              <c16:uniqueId val="{00000000-FAFF-4391-8409-2BAD6AFA90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FAFF-4391-8409-2BAD6AFA90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6E-4434-AE25-FEB5BBB34B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E46E-4434-AE25-FEB5BBB34B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275.27</c:v>
                </c:pt>
                <c:pt idx="1">
                  <c:v>283.66000000000003</c:v>
                </c:pt>
                <c:pt idx="2">
                  <c:v>426.67</c:v>
                </c:pt>
                <c:pt idx="3">
                  <c:v>458.62</c:v>
                </c:pt>
                <c:pt idx="4">
                  <c:v>655.07000000000005</c:v>
                </c:pt>
              </c:numCache>
            </c:numRef>
          </c:val>
          <c:extLst>
            <c:ext xmlns:c16="http://schemas.microsoft.com/office/drawing/2014/chart" uri="{C3380CC4-5D6E-409C-BE32-E72D297353CC}">
              <c16:uniqueId val="{00000000-D7B0-443F-B4C2-6FCE1DBA8B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D7B0-443F-B4C2-6FCE1DBA8B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15203.17</c:v>
                </c:pt>
                <c:pt idx="1">
                  <c:v>12153.02</c:v>
                </c:pt>
                <c:pt idx="2">
                  <c:v>4087.25</c:v>
                </c:pt>
                <c:pt idx="3">
                  <c:v>1732.39</c:v>
                </c:pt>
                <c:pt idx="4">
                  <c:v>1396.1</c:v>
                </c:pt>
              </c:numCache>
            </c:numRef>
          </c:val>
          <c:extLst>
            <c:ext xmlns:c16="http://schemas.microsoft.com/office/drawing/2014/chart" uri="{C3380CC4-5D6E-409C-BE32-E72D297353CC}">
              <c16:uniqueId val="{00000000-1AAD-42F2-B321-87378FB29A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1AAD-42F2-B321-87378FB29A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2.56</c:v>
                </c:pt>
                <c:pt idx="1">
                  <c:v>2.0099999999999998</c:v>
                </c:pt>
                <c:pt idx="2">
                  <c:v>5.79</c:v>
                </c:pt>
                <c:pt idx="3">
                  <c:v>13.1</c:v>
                </c:pt>
                <c:pt idx="4">
                  <c:v>15.26</c:v>
                </c:pt>
              </c:numCache>
            </c:numRef>
          </c:val>
          <c:extLst>
            <c:ext xmlns:c16="http://schemas.microsoft.com/office/drawing/2014/chart" uri="{C3380CC4-5D6E-409C-BE32-E72D297353CC}">
              <c16:uniqueId val="{00000000-BD34-4D1F-9F1C-0EA4C2A1B6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BD34-4D1F-9F1C-0EA4C2A1B6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12254.24</c:v>
                </c:pt>
                <c:pt idx="1">
                  <c:v>14319.68</c:v>
                </c:pt>
                <c:pt idx="2">
                  <c:v>4599.1499999999996</c:v>
                </c:pt>
                <c:pt idx="3">
                  <c:v>1961.07</c:v>
                </c:pt>
                <c:pt idx="4">
                  <c:v>1599.41</c:v>
                </c:pt>
              </c:numCache>
            </c:numRef>
          </c:val>
          <c:extLst>
            <c:ext xmlns:c16="http://schemas.microsoft.com/office/drawing/2014/chart" uri="{C3380CC4-5D6E-409C-BE32-E72D297353CC}">
              <c16:uniqueId val="{00000000-6245-4962-90A1-066EC67F6A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6245-4962-90A1-066EC67F6A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2" zoomScale="90" zoomScaleNormal="90"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浪江町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16718</v>
      </c>
      <c r="AM8" s="71"/>
      <c r="AN8" s="71"/>
      <c r="AO8" s="71"/>
      <c r="AP8" s="71"/>
      <c r="AQ8" s="71"/>
      <c r="AR8" s="71"/>
      <c r="AS8" s="71"/>
      <c r="AT8" s="67">
        <f>データ!$S$6</f>
        <v>223.14</v>
      </c>
      <c r="AU8" s="68"/>
      <c r="AV8" s="68"/>
      <c r="AW8" s="68"/>
      <c r="AX8" s="68"/>
      <c r="AY8" s="68"/>
      <c r="AZ8" s="68"/>
      <c r="BA8" s="68"/>
      <c r="BB8" s="70">
        <f>データ!$T$6</f>
        <v>74.92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87.93</v>
      </c>
      <c r="J10" s="68"/>
      <c r="K10" s="68"/>
      <c r="L10" s="68"/>
      <c r="M10" s="68"/>
      <c r="N10" s="68"/>
      <c r="O10" s="69"/>
      <c r="P10" s="70">
        <f>データ!$P$6</f>
        <v>9.85</v>
      </c>
      <c r="Q10" s="70"/>
      <c r="R10" s="70"/>
      <c r="S10" s="70"/>
      <c r="T10" s="70"/>
      <c r="U10" s="70"/>
      <c r="V10" s="70"/>
      <c r="W10" s="71">
        <f>データ!$Q$6</f>
        <v>3200</v>
      </c>
      <c r="X10" s="71"/>
      <c r="Y10" s="71"/>
      <c r="Z10" s="71"/>
      <c r="AA10" s="71"/>
      <c r="AB10" s="71"/>
      <c r="AC10" s="71"/>
      <c r="AD10" s="2"/>
      <c r="AE10" s="2"/>
      <c r="AF10" s="2"/>
      <c r="AG10" s="2"/>
      <c r="AH10" s="4"/>
      <c r="AI10" s="4"/>
      <c r="AJ10" s="4"/>
      <c r="AK10" s="4"/>
      <c r="AL10" s="71">
        <f>データ!$U$6</f>
        <v>1628</v>
      </c>
      <c r="AM10" s="71"/>
      <c r="AN10" s="71"/>
      <c r="AO10" s="71"/>
      <c r="AP10" s="71"/>
      <c r="AQ10" s="71"/>
      <c r="AR10" s="71"/>
      <c r="AS10" s="71"/>
      <c r="AT10" s="67">
        <f>データ!$V$6</f>
        <v>46.19</v>
      </c>
      <c r="AU10" s="68"/>
      <c r="AV10" s="68"/>
      <c r="AW10" s="68"/>
      <c r="AX10" s="68"/>
      <c r="AY10" s="68"/>
      <c r="AZ10" s="68"/>
      <c r="BA10" s="68"/>
      <c r="BB10" s="70">
        <f>データ!$W$6</f>
        <v>35.25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8mmh+Bq16IWIUuDjY5hsOzJ1o/RMn2KqWssg3TheTzhA+HP/rvzojD+Arz03a64UYUjXqUJbgm1o+Kbs3y/zg==" saltValue="Hd2kqBkr+52iLD0/aq9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75477</v>
      </c>
      <c r="D6" s="34">
        <f t="shared" si="3"/>
        <v>46</v>
      </c>
      <c r="E6" s="34">
        <f t="shared" si="3"/>
        <v>1</v>
      </c>
      <c r="F6" s="34">
        <f t="shared" si="3"/>
        <v>0</v>
      </c>
      <c r="G6" s="34">
        <f t="shared" si="3"/>
        <v>1</v>
      </c>
      <c r="H6" s="34" t="str">
        <f t="shared" si="3"/>
        <v>福島県　浪江町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87.93</v>
      </c>
      <c r="P6" s="35">
        <f t="shared" si="3"/>
        <v>9.85</v>
      </c>
      <c r="Q6" s="35">
        <f t="shared" si="3"/>
        <v>3200</v>
      </c>
      <c r="R6" s="35">
        <f t="shared" si="3"/>
        <v>16718</v>
      </c>
      <c r="S6" s="35">
        <f t="shared" si="3"/>
        <v>223.14</v>
      </c>
      <c r="T6" s="35">
        <f t="shared" si="3"/>
        <v>74.92</v>
      </c>
      <c r="U6" s="35">
        <f t="shared" si="3"/>
        <v>1628</v>
      </c>
      <c r="V6" s="35">
        <f t="shared" si="3"/>
        <v>46.19</v>
      </c>
      <c r="W6" s="35">
        <f t="shared" si="3"/>
        <v>35.25</v>
      </c>
      <c r="X6" s="36">
        <f>IF(X7="",NA(),X7)</f>
        <v>242.74</v>
      </c>
      <c r="Y6" s="36">
        <f t="shared" ref="Y6:AG6" si="4">IF(Y7="",NA(),Y7)</f>
        <v>41.86</v>
      </c>
      <c r="Z6" s="36">
        <f t="shared" si="4"/>
        <v>137.66999999999999</v>
      </c>
      <c r="AA6" s="36">
        <f t="shared" si="4"/>
        <v>125.02</v>
      </c>
      <c r="AB6" s="36">
        <f t="shared" si="4"/>
        <v>230.46</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275.27</v>
      </c>
      <c r="AU6" s="36">
        <f t="shared" ref="AU6:BC6" si="6">IF(AU7="",NA(),AU7)</f>
        <v>283.66000000000003</v>
      </c>
      <c r="AV6" s="36">
        <f t="shared" si="6"/>
        <v>426.67</v>
      </c>
      <c r="AW6" s="36">
        <f t="shared" si="6"/>
        <v>458.62</v>
      </c>
      <c r="AX6" s="36">
        <f t="shared" si="6"/>
        <v>655.07000000000005</v>
      </c>
      <c r="AY6" s="36">
        <f t="shared" si="6"/>
        <v>477.44</v>
      </c>
      <c r="AZ6" s="36">
        <f t="shared" si="6"/>
        <v>445.85</v>
      </c>
      <c r="BA6" s="36">
        <f t="shared" si="6"/>
        <v>450.54</v>
      </c>
      <c r="BB6" s="36">
        <f t="shared" si="6"/>
        <v>348.88</v>
      </c>
      <c r="BC6" s="36">
        <f t="shared" si="6"/>
        <v>381.07</v>
      </c>
      <c r="BD6" s="35" t="str">
        <f>IF(BD7="","",IF(BD7="-","【-】","【"&amp;SUBSTITUTE(TEXT(BD7,"#,##0.00"),"-","△")&amp;"】"))</f>
        <v>【260.31】</v>
      </c>
      <c r="BE6" s="36">
        <f>IF(BE7="",NA(),BE7)</f>
        <v>15203.17</v>
      </c>
      <c r="BF6" s="36">
        <f t="shared" ref="BF6:BN6" si="7">IF(BF7="",NA(),BF7)</f>
        <v>12153.02</v>
      </c>
      <c r="BG6" s="36">
        <f t="shared" si="7"/>
        <v>4087.25</v>
      </c>
      <c r="BH6" s="36">
        <f t="shared" si="7"/>
        <v>1732.39</v>
      </c>
      <c r="BI6" s="36">
        <f t="shared" si="7"/>
        <v>1396.1</v>
      </c>
      <c r="BJ6" s="36">
        <f t="shared" si="7"/>
        <v>485.75</v>
      </c>
      <c r="BK6" s="36">
        <f t="shared" si="7"/>
        <v>516.34</v>
      </c>
      <c r="BL6" s="36">
        <f t="shared" si="7"/>
        <v>496.56</v>
      </c>
      <c r="BM6" s="36">
        <f t="shared" si="7"/>
        <v>540.38</v>
      </c>
      <c r="BN6" s="36">
        <f t="shared" si="7"/>
        <v>556.47</v>
      </c>
      <c r="BO6" s="35" t="str">
        <f>IF(BO7="","",IF(BO7="-","【-】","【"&amp;SUBSTITUTE(TEXT(BO7,"#,##0.00"),"-","△")&amp;"】"))</f>
        <v>【275.67】</v>
      </c>
      <c r="BP6" s="36">
        <f>IF(BP7="",NA(),BP7)</f>
        <v>2.56</v>
      </c>
      <c r="BQ6" s="36">
        <f t="shared" ref="BQ6:BY6" si="8">IF(BQ7="",NA(),BQ7)</f>
        <v>2.0099999999999998</v>
      </c>
      <c r="BR6" s="36">
        <f t="shared" si="8"/>
        <v>5.79</v>
      </c>
      <c r="BS6" s="36">
        <f t="shared" si="8"/>
        <v>13.1</v>
      </c>
      <c r="BT6" s="36">
        <f t="shared" si="8"/>
        <v>15.26</v>
      </c>
      <c r="BU6" s="36">
        <f t="shared" si="8"/>
        <v>83.59</v>
      </c>
      <c r="BV6" s="36">
        <f t="shared" si="8"/>
        <v>83.27</v>
      </c>
      <c r="BW6" s="36">
        <f t="shared" si="8"/>
        <v>84.9</v>
      </c>
      <c r="BX6" s="36">
        <f t="shared" si="8"/>
        <v>83.22</v>
      </c>
      <c r="BY6" s="36">
        <f t="shared" si="8"/>
        <v>78.67</v>
      </c>
      <c r="BZ6" s="35" t="str">
        <f>IF(BZ7="","",IF(BZ7="-","【-】","【"&amp;SUBSTITUTE(TEXT(BZ7,"#,##0.00"),"-","△")&amp;"】"))</f>
        <v>【100.05】</v>
      </c>
      <c r="CA6" s="36">
        <f>IF(CA7="",NA(),CA7)</f>
        <v>12254.24</v>
      </c>
      <c r="CB6" s="36">
        <f t="shared" ref="CB6:CJ6" si="9">IF(CB7="",NA(),CB7)</f>
        <v>14319.68</v>
      </c>
      <c r="CC6" s="36">
        <f t="shared" si="9"/>
        <v>4599.1499999999996</v>
      </c>
      <c r="CD6" s="36">
        <f t="shared" si="9"/>
        <v>1961.07</v>
      </c>
      <c r="CE6" s="36">
        <f t="shared" si="9"/>
        <v>1599.41</v>
      </c>
      <c r="CF6" s="36">
        <f t="shared" si="9"/>
        <v>230.22</v>
      </c>
      <c r="CG6" s="36">
        <f t="shared" si="9"/>
        <v>228.81</v>
      </c>
      <c r="CH6" s="36">
        <f t="shared" si="9"/>
        <v>231.9</v>
      </c>
      <c r="CI6" s="36">
        <f t="shared" si="9"/>
        <v>234.17</v>
      </c>
      <c r="CJ6" s="36">
        <f t="shared" si="9"/>
        <v>257.95</v>
      </c>
      <c r="CK6" s="35" t="str">
        <f>IF(CK7="","",IF(CK7="-","【-】","【"&amp;SUBSTITUTE(TEXT(CK7,"#,##0.00"),"-","△")&amp;"】"))</f>
        <v>【166.40】</v>
      </c>
      <c r="CL6" s="36">
        <f>IF(CL7="",NA(),CL7)</f>
        <v>8.69</v>
      </c>
      <c r="CM6" s="36">
        <f t="shared" ref="CM6:CU6" si="10">IF(CM7="",NA(),CM7)</f>
        <v>12.89</v>
      </c>
      <c r="CN6" s="36">
        <f t="shared" si="10"/>
        <v>21.51</v>
      </c>
      <c r="CO6" s="36">
        <f t="shared" si="10"/>
        <v>24.94</v>
      </c>
      <c r="CP6" s="36">
        <f t="shared" si="10"/>
        <v>29.56</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4</v>
      </c>
      <c r="CX6" s="36">
        <f t="shared" ref="CX6:DF6" si="11">IF(CX7="",NA(),CX7)</f>
        <v>3.22</v>
      </c>
      <c r="CY6" s="36">
        <f t="shared" si="11"/>
        <v>5.31</v>
      </c>
      <c r="CZ6" s="36">
        <f t="shared" si="11"/>
        <v>11.11</v>
      </c>
      <c r="DA6" s="36">
        <f t="shared" si="11"/>
        <v>11.43</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45.4</v>
      </c>
      <c r="DI6" s="36">
        <f t="shared" ref="DI6:DQ6" si="12">IF(DI7="",NA(),DI7)</f>
        <v>45.25</v>
      </c>
      <c r="DJ6" s="36">
        <f t="shared" si="12"/>
        <v>46.87</v>
      </c>
      <c r="DK6" s="36">
        <f t="shared" si="12"/>
        <v>45.85</v>
      </c>
      <c r="DL6" s="36">
        <f t="shared" si="12"/>
        <v>44.98</v>
      </c>
      <c r="DM6" s="36">
        <f t="shared" si="12"/>
        <v>52.4</v>
      </c>
      <c r="DN6" s="36">
        <f t="shared" si="12"/>
        <v>51.89</v>
      </c>
      <c r="DO6" s="36">
        <f t="shared" si="12"/>
        <v>54.09</v>
      </c>
      <c r="DP6" s="36">
        <f t="shared" si="12"/>
        <v>52.73</v>
      </c>
      <c r="DQ6" s="36">
        <f t="shared" si="12"/>
        <v>53.25</v>
      </c>
      <c r="DR6" s="35" t="str">
        <f>IF(DR7="","",IF(DR7="-","【-】","【"&amp;SUBSTITUTE(TEXT(DR7,"#,##0.00"),"-","△")&amp;"】"))</f>
        <v>【50.19】</v>
      </c>
      <c r="DS6" s="36">
        <f>IF(DS7="",NA(),DS7)</f>
        <v>37.1</v>
      </c>
      <c r="DT6" s="36">
        <f t="shared" ref="DT6:EB6" si="13">IF(DT7="",NA(),DT7)</f>
        <v>38.94</v>
      </c>
      <c r="DU6" s="36">
        <f t="shared" si="13"/>
        <v>40.31</v>
      </c>
      <c r="DV6" s="36">
        <f t="shared" si="13"/>
        <v>39.22</v>
      </c>
      <c r="DW6" s="36">
        <f t="shared" si="13"/>
        <v>38.18</v>
      </c>
      <c r="DX6" s="36">
        <f t="shared" si="13"/>
        <v>14.01</v>
      </c>
      <c r="DY6" s="36">
        <f t="shared" si="13"/>
        <v>14.74</v>
      </c>
      <c r="DZ6" s="36">
        <f t="shared" si="13"/>
        <v>18.68</v>
      </c>
      <c r="EA6" s="36">
        <f t="shared" si="13"/>
        <v>19.91</v>
      </c>
      <c r="EB6" s="36">
        <f t="shared" si="13"/>
        <v>23.02</v>
      </c>
      <c r="EC6" s="35" t="str">
        <f>IF(EC7="","",IF(EC7="-","【-】","【"&amp;SUBSTITUTE(TEXT(EC7,"#,##0.00"),"-","△")&amp;"】"))</f>
        <v>【20.63】</v>
      </c>
      <c r="ED6" s="36">
        <f>IF(ED7="",NA(),ED7)</f>
        <v>0.19</v>
      </c>
      <c r="EE6" s="36">
        <f t="shared" ref="EE6:EM6" si="14">IF(EE7="",NA(),EE7)</f>
        <v>0.84</v>
      </c>
      <c r="EF6" s="36">
        <f t="shared" si="14"/>
        <v>7.0000000000000007E-2</v>
      </c>
      <c r="EG6" s="36">
        <f t="shared" si="14"/>
        <v>3.04</v>
      </c>
      <c r="EH6" s="36">
        <f t="shared" si="14"/>
        <v>2.75</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75477</v>
      </c>
      <c r="D7" s="38">
        <v>46</v>
      </c>
      <c r="E7" s="38">
        <v>1</v>
      </c>
      <c r="F7" s="38">
        <v>0</v>
      </c>
      <c r="G7" s="38">
        <v>1</v>
      </c>
      <c r="H7" s="38" t="s">
        <v>93</v>
      </c>
      <c r="I7" s="38" t="s">
        <v>94</v>
      </c>
      <c r="J7" s="38" t="s">
        <v>95</v>
      </c>
      <c r="K7" s="38" t="s">
        <v>96</v>
      </c>
      <c r="L7" s="38" t="s">
        <v>97</v>
      </c>
      <c r="M7" s="38" t="s">
        <v>98</v>
      </c>
      <c r="N7" s="39" t="s">
        <v>99</v>
      </c>
      <c r="O7" s="39">
        <v>87.93</v>
      </c>
      <c r="P7" s="39">
        <v>9.85</v>
      </c>
      <c r="Q7" s="39">
        <v>3200</v>
      </c>
      <c r="R7" s="39">
        <v>16718</v>
      </c>
      <c r="S7" s="39">
        <v>223.14</v>
      </c>
      <c r="T7" s="39">
        <v>74.92</v>
      </c>
      <c r="U7" s="39">
        <v>1628</v>
      </c>
      <c r="V7" s="39">
        <v>46.19</v>
      </c>
      <c r="W7" s="39">
        <v>35.25</v>
      </c>
      <c r="X7" s="39">
        <v>242.74</v>
      </c>
      <c r="Y7" s="39">
        <v>41.86</v>
      </c>
      <c r="Z7" s="39">
        <v>137.66999999999999</v>
      </c>
      <c r="AA7" s="39">
        <v>125.02</v>
      </c>
      <c r="AB7" s="39">
        <v>230.46</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275.27</v>
      </c>
      <c r="AU7" s="39">
        <v>283.66000000000003</v>
      </c>
      <c r="AV7" s="39">
        <v>426.67</v>
      </c>
      <c r="AW7" s="39">
        <v>458.62</v>
      </c>
      <c r="AX7" s="39">
        <v>655.07000000000005</v>
      </c>
      <c r="AY7" s="39">
        <v>477.44</v>
      </c>
      <c r="AZ7" s="39">
        <v>445.85</v>
      </c>
      <c r="BA7" s="39">
        <v>450.54</v>
      </c>
      <c r="BB7" s="39">
        <v>348.88</v>
      </c>
      <c r="BC7" s="39">
        <v>381.07</v>
      </c>
      <c r="BD7" s="39">
        <v>260.31</v>
      </c>
      <c r="BE7" s="39">
        <v>15203.17</v>
      </c>
      <c r="BF7" s="39">
        <v>12153.02</v>
      </c>
      <c r="BG7" s="39">
        <v>4087.25</v>
      </c>
      <c r="BH7" s="39">
        <v>1732.39</v>
      </c>
      <c r="BI7" s="39">
        <v>1396.1</v>
      </c>
      <c r="BJ7" s="39">
        <v>485.75</v>
      </c>
      <c r="BK7" s="39">
        <v>516.34</v>
      </c>
      <c r="BL7" s="39">
        <v>496.56</v>
      </c>
      <c r="BM7" s="39">
        <v>540.38</v>
      </c>
      <c r="BN7" s="39">
        <v>556.47</v>
      </c>
      <c r="BO7" s="39">
        <v>275.67</v>
      </c>
      <c r="BP7" s="39">
        <v>2.56</v>
      </c>
      <c r="BQ7" s="39">
        <v>2.0099999999999998</v>
      </c>
      <c r="BR7" s="39">
        <v>5.79</v>
      </c>
      <c r="BS7" s="39">
        <v>13.1</v>
      </c>
      <c r="BT7" s="39">
        <v>15.26</v>
      </c>
      <c r="BU7" s="39">
        <v>83.59</v>
      </c>
      <c r="BV7" s="39">
        <v>83.27</v>
      </c>
      <c r="BW7" s="39">
        <v>84.9</v>
      </c>
      <c r="BX7" s="39">
        <v>83.22</v>
      </c>
      <c r="BY7" s="39">
        <v>78.67</v>
      </c>
      <c r="BZ7" s="39">
        <v>100.05</v>
      </c>
      <c r="CA7" s="39">
        <v>12254.24</v>
      </c>
      <c r="CB7" s="39">
        <v>14319.68</v>
      </c>
      <c r="CC7" s="39">
        <v>4599.1499999999996</v>
      </c>
      <c r="CD7" s="39">
        <v>1961.07</v>
      </c>
      <c r="CE7" s="39">
        <v>1599.41</v>
      </c>
      <c r="CF7" s="39">
        <v>230.22</v>
      </c>
      <c r="CG7" s="39">
        <v>228.81</v>
      </c>
      <c r="CH7" s="39">
        <v>231.9</v>
      </c>
      <c r="CI7" s="39">
        <v>234.17</v>
      </c>
      <c r="CJ7" s="39">
        <v>257.95</v>
      </c>
      <c r="CK7" s="39">
        <v>166.4</v>
      </c>
      <c r="CL7" s="39">
        <v>8.69</v>
      </c>
      <c r="CM7" s="39">
        <v>12.89</v>
      </c>
      <c r="CN7" s="39">
        <v>21.51</v>
      </c>
      <c r="CO7" s="39">
        <v>24.94</v>
      </c>
      <c r="CP7" s="39">
        <v>29.56</v>
      </c>
      <c r="CQ7" s="39">
        <v>41.09</v>
      </c>
      <c r="CR7" s="39">
        <v>38.979999999999997</v>
      </c>
      <c r="CS7" s="39">
        <v>39.61</v>
      </c>
      <c r="CT7" s="39">
        <v>41.06</v>
      </c>
      <c r="CU7" s="39">
        <v>39.94</v>
      </c>
      <c r="CV7" s="39">
        <v>60.69</v>
      </c>
      <c r="CW7" s="39">
        <v>4</v>
      </c>
      <c r="CX7" s="39">
        <v>3.22</v>
      </c>
      <c r="CY7" s="39">
        <v>5.31</v>
      </c>
      <c r="CZ7" s="39">
        <v>11.11</v>
      </c>
      <c r="DA7" s="39">
        <v>11.43</v>
      </c>
      <c r="DB7" s="39">
        <v>75.91</v>
      </c>
      <c r="DC7" s="39">
        <v>75.010000000000005</v>
      </c>
      <c r="DD7" s="39">
        <v>72.959999999999994</v>
      </c>
      <c r="DE7" s="39">
        <v>72.42</v>
      </c>
      <c r="DF7" s="39">
        <v>69.41</v>
      </c>
      <c r="DG7" s="39">
        <v>89.82</v>
      </c>
      <c r="DH7" s="39">
        <v>45.4</v>
      </c>
      <c r="DI7" s="39">
        <v>45.25</v>
      </c>
      <c r="DJ7" s="39">
        <v>46.87</v>
      </c>
      <c r="DK7" s="39">
        <v>45.85</v>
      </c>
      <c r="DL7" s="39">
        <v>44.98</v>
      </c>
      <c r="DM7" s="39">
        <v>52.4</v>
      </c>
      <c r="DN7" s="39">
        <v>51.89</v>
      </c>
      <c r="DO7" s="39">
        <v>54.09</v>
      </c>
      <c r="DP7" s="39">
        <v>52.73</v>
      </c>
      <c r="DQ7" s="39">
        <v>53.25</v>
      </c>
      <c r="DR7" s="39">
        <v>50.19</v>
      </c>
      <c r="DS7" s="39">
        <v>37.1</v>
      </c>
      <c r="DT7" s="39">
        <v>38.94</v>
      </c>
      <c r="DU7" s="39">
        <v>40.31</v>
      </c>
      <c r="DV7" s="39">
        <v>39.22</v>
      </c>
      <c r="DW7" s="39">
        <v>38.18</v>
      </c>
      <c r="DX7" s="39">
        <v>14.01</v>
      </c>
      <c r="DY7" s="39">
        <v>14.74</v>
      </c>
      <c r="DZ7" s="39">
        <v>18.68</v>
      </c>
      <c r="EA7" s="39">
        <v>19.91</v>
      </c>
      <c r="EB7" s="39">
        <v>23.02</v>
      </c>
      <c r="EC7" s="39">
        <v>20.63</v>
      </c>
      <c r="ED7" s="39">
        <v>0.19</v>
      </c>
      <c r="EE7" s="39">
        <v>0.84</v>
      </c>
      <c r="EF7" s="39">
        <v>7.0000000000000007E-2</v>
      </c>
      <c r="EG7" s="39">
        <v>3.04</v>
      </c>
      <c r="EH7" s="39">
        <v>2.75</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2022-01-25T05:33:04Z</cp:lastPrinted>
  <dcterms:created xsi:type="dcterms:W3CDTF">2021-12-03T06:44:54Z</dcterms:created>
  <dcterms:modified xsi:type="dcterms:W3CDTF">2022-01-27T10:43:18Z</dcterms:modified>
  <cp:category/>
</cp:coreProperties>
</file>