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5020\Desktop\パソコンデータ\照会・回答\Ｒ３\"/>
    </mc:Choice>
  </mc:AlternateContent>
  <xr:revisionPtr revIDLastSave="0" documentId="13_ncr:1_{748B3024-1A74-4C53-A87C-14E5736B7D01}" xr6:coauthVersionLast="45" xr6:coauthVersionMax="45" xr10:uidLastSave="{00000000-0000-0000-0000-000000000000}"/>
  <workbookProtection workbookAlgorithmName="SHA-512" workbookHashValue="gt35TQ59XGTSSXtWOoGfti4BwqcQ6yPMqDiK4Vsw4ZYlEzQCspN4tJCWUtgyTjN/KCpN8ABeedqJiOfZ9N9fSA==" workbookSaltValue="4tZWmll7Cmfska4spQN/6A==" workbookSpinCount="100000" lockStructure="1"/>
  <bookViews>
    <workbookView xWindow="-120" yWindow="-120" windowWidth="24240" windowHeight="132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<sst xmlns="http://schemas.openxmlformats.org/spreadsheetml/2006/main" count="233" uniqueCount="118">
  <si>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</si>
  <si>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</si>
  <si>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</si>
  <si>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</si>
  <si>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</si>
  <si>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</si>
  <si>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</si>
  <si>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</si>
  <si>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</si>
  <si>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</si>
  <si>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</si>
  <si>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</si>
  <si>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</si>
  <si>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</si>
  <si>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</si>
  <si>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</si>
  <si>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</si>
  <si>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</si>
  <si>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</si>
  <si>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</si>
  <si>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</si>
  <si>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</si>
  <si>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</si>
  <si>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</si>
  <si>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</si>
  <si>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</si>
  <si>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</si>
  <si>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</si>
  <si>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</si>
  <si>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</si>
  <si>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</si>
  <si>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</si>
  <si>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</si>
  <si>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</si>
  <si>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</si>
  <si>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</si>
  <si>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</si>
  <si>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</si>
  <si>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</si>
  <si>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</si>
  <si>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</si>
  <si>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</si>
  <si>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</si>
  <si>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</si>
  <si>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</si>
  <si>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</si>
  <si>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</si>
  <si>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</si>
  <si>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</si>
  <si>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</si>
  <si>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</si>
  <si>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</si>
  <si>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</si>
  <si>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</si>
  <si>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</si>
  <si>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</si>
  <si>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</si>
  <si>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</si>
  <si>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</si>
  <si>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</si>
  <si>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</si>
  <si>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</si>
  <si>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</si>
  <si>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</si>
  <si>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</si>
  <si>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</si>
  <si>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</si>
  <si>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</si>
  <si>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</si>
  <si>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</si>
  <si>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</si>
  <si>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</si>
  <si>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</si>
  <si>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</si>
  <si>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</si>
  <si>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</si>
  <si>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</si>
  <si>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</si>
  <si>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</si>
  <si>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</si>
  <si>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</si>
  <si>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</si>
  <si>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</si>
  <si>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</si>
  <si>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</si>
  <si>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</si>
  <si>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</si>
  <si>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</si>
  <si>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</si>
  <si>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</si>
  <si>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</si>
  <si>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</si>
  <si>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</si>
  <si>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</si>
  <si>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</si>
  <si>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</si>
  <si>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</si>
  <si>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</si>
  <si>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</si>
  <si>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</si>
  <si>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</si>
  <si>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</si>
  <si>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</si>
  <si>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</si>
  <si>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</si>
  <si>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</si>
  <si>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</si>
  <si>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</si>
  <si>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</si>
  <si>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</si>
  <si>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</si>
  <si>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</si>
  <si>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</si>
  <si>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</si>
  <si>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</si>
  <si>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</si>
  <si>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35.85％（上水道は97.06%）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平成27年度の施設更新により増加しており、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有収率については、漏水調査の実施により年々上昇しています。また、給水原価は、水源や浄水施設の有無、地理的要件等のほか、年度ごとの修繕工事や施設改修工事等の実施の有無により大きく上下するため一概に比較できませんが、本町の場合決して低い水準ではなく、それは料金回収率にも表れています。</t>
    <rPh sb="318" eb="320">
      <t>シセツ</t>
    </rPh>
    <rPh sb="559" eb="560">
      <t>ヒク</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</si>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</sst>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58-4477-8379-4FB438F138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C58-4477-8379-4FB438F138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53.97</c:v>
                </c:pt>
                <c:pt idx="1">
                  <c:v>59.66</c:v>
                </c:pt>
                <c:pt idx="2">
                  <c:v>55.36</c:v>
                </c:pt>
                <c:pt idx="3">
                  <c:v>48.29</c:v>
                </c:pt>
                <c:pt idx="4">
                  <c:v>48.05</c:v>
                </c:pt>
              </c:numCache>
            </c:numRef>
          </c:val>
          <c:extLst>
            <c:ext xmlns:c16="http://schemas.microsoft.com/office/drawing/2014/chart" uri="{C3380CC4-5D6E-409C-BE32-E72D297353CC}">
              <c16:uniqueId val="{00000000-B9B4-4B1B-9239-1027B071EE6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B9B4-4B1B-9239-1027B071EE6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88.19</c:v>
                </c:pt>
                <c:pt idx="1">
                  <c:v>79.709999999999994</c:v>
                </c:pt>
                <c:pt idx="2">
                  <c:v>85.19</c:v>
                </c:pt>
                <c:pt idx="3">
                  <c:v>88.27</c:v>
                </c:pt>
                <c:pt idx="4">
                  <c:v>89.1</c:v>
                </c:pt>
              </c:numCache>
            </c:numRef>
          </c:val>
          <c:extLst>
            <c:ext xmlns:c16="http://schemas.microsoft.com/office/drawing/2014/chart" uri="{C3380CC4-5D6E-409C-BE32-E72D297353CC}">
              <c16:uniqueId val="{00000000-E7D4-4E65-821C-700C8FB6416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7D4-4E65-821C-700C8FB6416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77.91</c:v>
                </c:pt>
                <c:pt idx="1">
                  <c:v>60.05</c:v>
                </c:pt>
                <c:pt idx="2">
                  <c:v>64.64</c:v>
                </c:pt>
                <c:pt idx="3">
                  <c:v>72.459999999999994</c:v>
                </c:pt>
                <c:pt idx="4">
                  <c:v>77.22</c:v>
                </c:pt>
              </c:numCache>
            </c:numRef>
          </c:val>
          <c:extLst>
            <c:ext xmlns:c16="http://schemas.microsoft.com/office/drawing/2014/chart" uri="{C3380CC4-5D6E-409C-BE32-E72D297353CC}">
              <c16:uniqueId val="{00000000-C54D-453A-9584-035237CB21F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54D-453A-9584-035237CB21F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8-434B-956C-75876574C2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8-434B-956C-75876574C2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7-4D32-9E27-F22F06490D5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7-4D32-9E27-F22F06490D5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9-45A9-9139-381EE398231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9-45A9-9139-381EE398231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44-42EA-80B3-780719FB516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4-42EA-80B3-780719FB516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1671.4</c:v>
                </c:pt>
                <c:pt idx="1">
                  <c:v>1527.15</c:v>
                </c:pt>
                <c:pt idx="2">
                  <c:v>1400.35</c:v>
                </c:pt>
                <c:pt idx="3">
                  <c:v>1424.21</c:v>
                </c:pt>
                <c:pt idx="4">
                  <c:v>1290.9100000000001</c:v>
                </c:pt>
              </c:numCache>
            </c:numRef>
          </c:val>
          <c:extLst>
            <c:ext xmlns:c16="http://schemas.microsoft.com/office/drawing/2014/chart" uri="{C3380CC4-5D6E-409C-BE32-E72D297353CC}">
              <c16:uniqueId val="{00000000-E746-424C-B27C-EAD56A2BF3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E746-424C-B27C-EAD56A2BF3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31.76</c:v>
                </c:pt>
                <c:pt idx="1">
                  <c:v>36.53</c:v>
                </c:pt>
                <c:pt idx="2">
                  <c:v>35.47</c:v>
                </c:pt>
                <c:pt idx="3">
                  <c:v>30.4</c:v>
                </c:pt>
                <c:pt idx="4">
                  <c:v>35.85</c:v>
                </c:pt>
              </c:numCache>
            </c:numRef>
          </c:val>
          <c:extLst>
            <c:ext xmlns:c16="http://schemas.microsoft.com/office/drawing/2014/chart" uri="{C3380CC4-5D6E-409C-BE32-E72D297353CC}">
              <c16:uniqueId val="{00000000-4139-4C6C-AA98-B08776511E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4139-4C6C-AA98-B08776511E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762.79</c:v>
                </c:pt>
                <c:pt idx="1">
                  <c:v>661.49</c:v>
                </c:pt>
                <c:pt idx="2">
                  <c:v>680.29</c:v>
                </c:pt>
                <c:pt idx="3">
                  <c:v>811.08</c:v>
                </c:pt>
                <c:pt idx="4">
                  <c:v>702.57</c:v>
                </c:pt>
              </c:numCache>
            </c:numRef>
          </c:val>
          <c:extLst>
            <c:ext xmlns:c16="http://schemas.microsoft.com/office/drawing/2014/chart" uri="{C3380CC4-5D6E-409C-BE32-E72D297353CC}">
              <c16:uniqueId val="{00000000-2D37-42BE-8BDD-8B0B24B6B7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2D37-42BE-8BDD-8B0B24B6B7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棚倉町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13751</v>
      </c>
      <c r="AM8" s="51"/>
      <c r="AN8" s="51"/>
      <c r="AO8" s="51"/>
      <c r="AP8" s="51"/>
      <c r="AQ8" s="51"/>
      <c r="AR8" s="51"/>
      <c r="AS8" s="51"/>
      <c r="AT8" s="47">
        <f>データ!$S$6</f>
        <v>159.93</v>
      </c>
      <c r="AU8" s="47"/>
      <c r="AV8" s="47"/>
      <c r="AW8" s="47"/>
      <c r="AX8" s="47"/>
      <c r="AY8" s="47"/>
      <c r="AZ8" s="47"/>
      <c r="BA8" s="47"/>
      <c r="BB8" s="47">
        <f>データ!$T$6</f>
        <v>85.98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96.01</v>
      </c>
      <c r="Q10" s="47"/>
      <c r="R10" s="47"/>
      <c r="S10" s="47"/>
      <c r="T10" s="47"/>
      <c r="U10" s="47"/>
      <c r="V10" s="47"/>
      <c r="W10" s="51">
        <f>データ!$Q$6</f>
        <v>4468</v>
      </c>
      <c r="X10" s="51"/>
      <c r="Y10" s="51"/>
      <c r="Z10" s="51"/>
      <c r="AA10" s="51"/>
      <c r="AB10" s="51"/>
      <c r="AC10" s="51"/>
      <c r="AD10" s="2"/>
      <c r="AE10" s="2"/>
      <c r="AF10" s="2"/>
      <c r="AG10" s="2"/>
      <c r="AH10" s="2"/>
      <c r="AI10" s="2"/>
      <c r="AJ10" s="2"/>
      <c r="AK10" s="2"/>
      <c r="AL10" s="51">
        <f>データ!$U$6</f>
        <v>674</v>
      </c>
      <c r="AM10" s="51"/>
      <c r="AN10" s="51"/>
      <c r="AO10" s="51"/>
      <c r="AP10" s="51"/>
      <c r="AQ10" s="51"/>
      <c r="AR10" s="51"/>
      <c r="AS10" s="51"/>
      <c r="AT10" s="47">
        <f>データ!$V$6</f>
        <v>8.8699999999999992</v>
      </c>
      <c r="AU10" s="47"/>
      <c r="AV10" s="47"/>
      <c r="AW10" s="47"/>
      <c r="AX10" s="47"/>
      <c r="AY10" s="47"/>
      <c r="AZ10" s="47"/>
      <c r="BA10" s="47"/>
      <c r="BB10" s="47">
        <f>データ!$W$6</f>
        <v>75.989999999999995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YC7RTEGTOWSGlcyTTEZwj93ELR/lS0vDd2PxvANz85VikmWfo5lLeTWEZg9NT9KY0n0Z4oyW87IqEJlZdDVjCw==" saltValue="qbBE8mQ803uef8t1Bxys4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74811</v>
      </c>
      <c r="D6" s="34">
        <f t="shared" si="3"/>
        <v>47</v>
      </c>
      <c r="E6" s="34">
        <f t="shared" si="3"/>
        <v>1</v>
      </c>
      <c r="F6" s="34">
        <f t="shared" si="3"/>
        <v>0</v>
      </c>
      <c r="G6" s="34">
        <f t="shared" si="3"/>
        <v>0</v>
      </c>
      <c r="H6" s="34" t="str">
        <f t="shared" si="3"/>
        <v>福島県　棚倉町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96.01</v>
      </c>
      <c r="Q6" s="35">
        <f t="shared" si="3"/>
        <v>4468</v>
      </c>
      <c r="R6" s="35">
        <f t="shared" si="3"/>
        <v>13751</v>
      </c>
      <c r="S6" s="35">
        <f t="shared" si="3"/>
        <v>159.93</v>
      </c>
      <c r="T6" s="35">
        <f t="shared" si="3"/>
        <v>85.98</v>
      </c>
      <c r="U6" s="35">
        <f t="shared" si="3"/>
        <v>674</v>
      </c>
      <c r="V6" s="35">
        <f t="shared" si="3"/>
        <v>8.8699999999999992</v>
      </c>
      <c r="W6" s="35">
        <f t="shared" si="3"/>
        <v>75.989999999999995</v>
      </c>
      <c r="X6" s="36">
        <f>IF(X7="",NA(),X7)</f>
        <v>77.91</v>
      </c>
      <c r="Y6" s="36">
        <f t="shared" ref="Y6:AG6" si="4">IF(Y7="",NA(),Y7)</f>
        <v>60.05</v>
      </c>
      <c r="Z6" s="36">
        <f t="shared" si="4"/>
        <v>64.64</v>
      </c>
      <c r="AA6" s="36">
        <f t="shared" si="4"/>
        <v>72.459999999999994</v>
      </c>
      <c r="AB6" s="36">
        <f t="shared" si="4"/>
        <v>77.22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1671.4</v>
      </c>
      <c r="BF6" s="36">
        <f t="shared" ref="BF6:BN6" si="7">IF(BF7="",NA(),BF7)</f>
        <v>1527.15</v>
      </c>
      <c r="BG6" s="36">
        <f t="shared" si="7"/>
        <v>1400.35</v>
      </c>
      <c r="BH6" s="36">
        <f t="shared" si="7"/>
        <v>1424.21</v>
      </c>
      <c r="BI6" s="36">
        <f t="shared" si="7"/>
        <v>1290.9100000000001</v>
      </c>
      <c r="BJ6" s="36">
        <f t="shared" si="7"/>
        <v>1595.62</v>
      </c>
      <c r="BK6" s="36">
        <f t="shared" si="7"/>
        <v>1302.33</v>
      </c>
      <c r="BL6" s="36">
        <f t="shared" si="7"/>
        <v>1274.21</v>
      </c>
      <c r="BM6" s="36">
        <f t="shared" si="7"/>
        <v>1183.92</v>
      </c>
      <c r="BN6" s="36">
        <f t="shared" si="7"/>
        <v>1128.72</v>
      </c>
      <c r="BO6" s="35" t="str">
        <f>IF(BO7="","",IF(BO7="-","【-】","【"&amp;SUBSTITUTE(TEXT(BO7,"#,##0.00"),"-","△")&amp;"】"))</f>
        <v>【949.15】</v>
      </c>
      <c r="BP6" s="36">
        <f>IF(BP7="",NA(),BP7)</f>
        <v>31.76</v>
      </c>
      <c r="BQ6" s="36">
        <f t="shared" ref="BQ6:BY6" si="8">IF(BQ7="",NA(),BQ7)</f>
        <v>36.53</v>
      </c>
      <c r="BR6" s="36">
        <f t="shared" si="8"/>
        <v>35.47</v>
      </c>
      <c r="BS6" s="36">
        <f t="shared" si="8"/>
        <v>30.4</v>
      </c>
      <c r="BT6" s="36">
        <f t="shared" si="8"/>
        <v>35.85</v>
      </c>
      <c r="BU6" s="36">
        <f t="shared" si="8"/>
        <v>37.92</v>
      </c>
      <c r="BV6" s="36">
        <f t="shared" si="8"/>
        <v>40.89</v>
      </c>
      <c r="BW6" s="36">
        <f t="shared" si="8"/>
        <v>41.25</v>
      </c>
      <c r="BX6" s="36">
        <f t="shared" si="8"/>
        <v>42.5</v>
      </c>
      <c r="BY6" s="36">
        <f t="shared" si="8"/>
        <v>41.84</v>
      </c>
      <c r="BZ6" s="35" t="str">
        <f>IF(BZ7="","",IF(BZ7="-","【-】","【"&amp;SUBSTITUTE(TEXT(BZ7,"#,##0.00"),"-","△")&amp;"】"))</f>
        <v>【55.87】</v>
      </c>
      <c r="CA6" s="36">
        <f>IF(CA7="",NA(),CA7)</f>
        <v>762.79</v>
      </c>
      <c r="CB6" s="36">
        <f t="shared" ref="CB6:CJ6" si="9">IF(CB7="",NA(),CB7)</f>
        <v>661.49</v>
      </c>
      <c r="CC6" s="36">
        <f t="shared" si="9"/>
        <v>680.29</v>
      </c>
      <c r="CD6" s="36">
        <f t="shared" si="9"/>
        <v>811.08</v>
      </c>
      <c r="CE6" s="36">
        <f t="shared" si="9"/>
        <v>702.57</v>
      </c>
      <c r="CF6" s="36">
        <f t="shared" si="9"/>
        <v>423.18</v>
      </c>
      <c r="CG6" s="36">
        <f t="shared" si="9"/>
        <v>383.2</v>
      </c>
      <c r="CH6" s="36">
        <f t="shared" si="9"/>
        <v>383.25</v>
      </c>
      <c r="CI6" s="36">
        <f t="shared" si="9"/>
        <v>377.72</v>
      </c>
      <c r="CJ6" s="36">
        <f t="shared" si="9"/>
        <v>390.47</v>
      </c>
      <c r="CK6" s="35" t="str">
        <f>IF(CK7="","",IF(CK7="-","【-】","【"&amp;SUBSTITUTE(TEXT(CK7,"#,##0.00"),"-","△")&amp;"】"))</f>
        <v>【288.19】</v>
      </c>
      <c r="CL6" s="36">
        <f>IF(CL7="",NA(),CL7)</f>
        <v>53.97</v>
      </c>
      <c r="CM6" s="36">
        <f t="shared" ref="CM6:CU6" si="10">IF(CM7="",NA(),CM7)</f>
        <v>59.66</v>
      </c>
      <c r="CN6" s="36">
        <f t="shared" si="10"/>
        <v>55.36</v>
      </c>
      <c r="CO6" s="36">
        <f t="shared" si="10"/>
        <v>48.29</v>
      </c>
      <c r="CP6" s="36">
        <f t="shared" si="10"/>
        <v>48.05</v>
      </c>
      <c r="CQ6" s="36">
        <f t="shared" si="10"/>
        <v>46.9</v>
      </c>
      <c r="CR6" s="36">
        <f t="shared" si="10"/>
        <v>47.95</v>
      </c>
      <c r="CS6" s="36">
        <f t="shared" si="10"/>
        <v>48.26</v>
      </c>
      <c r="CT6" s="36">
        <f t="shared" si="10"/>
        <v>48.01</v>
      </c>
      <c r="CU6" s="36">
        <f t="shared" si="10"/>
        <v>49.08</v>
      </c>
      <c r="CV6" s="35" t="str">
        <f>IF(CV7="","",IF(CV7="-","【-】","【"&amp;SUBSTITUTE(TEXT(CV7,"#,##0.00"),"-","△")&amp;"】"))</f>
        <v>【56.31】</v>
      </c>
      <c r="CW6" s="36">
        <f>IF(CW7="",NA(),CW7)</f>
        <v>88.19</v>
      </c>
      <c r="CX6" s="36">
        <f t="shared" ref="CX6:DF6" si="11">IF(CX7="",NA(),CX7)</f>
        <v>79.709999999999994</v>
      </c>
      <c r="CY6" s="36">
        <f t="shared" si="11"/>
        <v>85.19</v>
      </c>
      <c r="CZ6" s="36">
        <f t="shared" si="11"/>
        <v>88.27</v>
      </c>
      <c r="DA6" s="36">
        <f t="shared" si="11"/>
        <v>89.1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74811</v>
      </c>
      <c r="D7" s="38">
        <v>47</v>
      </c>
      <c r="E7" s="38">
        <v>1</v>
      </c>
      <c r="F7" s="38">
        <v>0</v>
      </c>
      <c r="G7" s="38">
        <v>0</v>
      </c>
      <c r="H7" s="38" t="s">
        <v>96</v>
      </c>
      <c r="I7" s="38" t="s">
        <v>97</v>
      </c>
      <c r="J7" s="38" t="s">
        <v>98</v>
      </c>
      <c r="K7" s="38" t="s">
        <v>99</v>
      </c>
      <c r="L7" s="38" t="s">
        <v>100</v>
      </c>
      <c r="M7" s="38" t="s">
        <v>101</v>
      </c>
      <c r="N7" s="39" t="s">
        <v>102</v>
      </c>
      <c r="O7" s="39" t="s">
        <v>103</v>
      </c>
      <c r="P7" s="39">
        <v>96.01</v>
      </c>
      <c r="Q7" s="39">
        <v>4468</v>
      </c>
      <c r="R7" s="39">
        <v>13751</v>
      </c>
      <c r="S7" s="39">
        <v>159.93</v>
      </c>
      <c r="T7" s="39">
        <v>85.98</v>
      </c>
      <c r="U7" s="39">
        <v>674</v>
      </c>
      <c r="V7" s="39">
        <v>8.8699999999999992</v>
      </c>
      <c r="W7" s="39">
        <v>75.989999999999995</v>
      </c>
      <c r="X7" s="39">
        <v>77.91</v>
      </c>
      <c r="Y7" s="39">
        <v>60.05</v>
      </c>
      <c r="Z7" s="39">
        <v>64.64</v>
      </c>
      <c r="AA7" s="39">
        <v>72.459999999999994</v>
      </c>
      <c r="AB7" s="39">
        <v>77.22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1671.4</v>
      </c>
      <c r="BF7" s="39">
        <v>1527.15</v>
      </c>
      <c r="BG7" s="39">
        <v>1400.35</v>
      </c>
      <c r="BH7" s="39">
        <v>1424.21</v>
      </c>
      <c r="BI7" s="39">
        <v>1290.9100000000001</v>
      </c>
      <c r="BJ7" s="39">
        <v>1595.62</v>
      </c>
      <c r="BK7" s="39">
        <v>1302.33</v>
      </c>
      <c r="BL7" s="39">
        <v>1274.21</v>
      </c>
      <c r="BM7" s="39">
        <v>1183.92</v>
      </c>
      <c r="BN7" s="39">
        <v>1128.72</v>
      </c>
      <c r="BO7" s="39">
        <v>949.15</v>
      </c>
      <c r="BP7" s="39">
        <v>31.76</v>
      </c>
      <c r="BQ7" s="39">
        <v>36.53</v>
      </c>
      <c r="BR7" s="39">
        <v>35.47</v>
      </c>
      <c r="BS7" s="39">
        <v>30.4</v>
      </c>
      <c r="BT7" s="39">
        <v>35.85</v>
      </c>
      <c r="BU7" s="39">
        <v>37.92</v>
      </c>
      <c r="BV7" s="39">
        <v>40.89</v>
      </c>
      <c r="BW7" s="39">
        <v>41.25</v>
      </c>
      <c r="BX7" s="39">
        <v>42.5</v>
      </c>
      <c r="BY7" s="39">
        <v>41.84</v>
      </c>
      <c r="BZ7" s="39">
        <v>55.87</v>
      </c>
      <c r="CA7" s="39">
        <v>762.79</v>
      </c>
      <c r="CB7" s="39">
        <v>661.49</v>
      </c>
      <c r="CC7" s="39">
        <v>680.29</v>
      </c>
      <c r="CD7" s="39">
        <v>811.08</v>
      </c>
      <c r="CE7" s="39">
        <v>702.57</v>
      </c>
      <c r="CF7" s="39">
        <v>423.18</v>
      </c>
      <c r="CG7" s="39">
        <v>383.2</v>
      </c>
      <c r="CH7" s="39">
        <v>383.25</v>
      </c>
      <c r="CI7" s="39">
        <v>377.72</v>
      </c>
      <c r="CJ7" s="39">
        <v>390.47</v>
      </c>
      <c r="CK7" s="39">
        <v>288.19</v>
      </c>
      <c r="CL7" s="39">
        <v>53.97</v>
      </c>
      <c r="CM7" s="39">
        <v>59.66</v>
      </c>
      <c r="CN7" s="39">
        <v>55.36</v>
      </c>
      <c r="CO7" s="39">
        <v>48.29</v>
      </c>
      <c r="CP7" s="39">
        <v>48.05</v>
      </c>
      <c r="CQ7" s="39">
        <v>46.9</v>
      </c>
      <c r="CR7" s="39">
        <v>47.95</v>
      </c>
      <c r="CS7" s="39">
        <v>48.26</v>
      </c>
      <c r="CT7" s="39">
        <v>48.01</v>
      </c>
      <c r="CU7" s="39">
        <v>49.08</v>
      </c>
      <c r="CV7" s="39">
        <v>56.31</v>
      </c>
      <c r="CW7" s="39">
        <v>88.19</v>
      </c>
      <c r="CX7" s="39">
        <v>79.709999999999994</v>
      </c>
      <c r="CY7" s="39">
        <v>85.19</v>
      </c>
      <c r="CZ7" s="39">
        <v>88.27</v>
      </c>
      <c r="DA7" s="39">
        <v>89.1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U5020</cp:lastModifiedBy>
  <cp:lastPrinted>2022-01-24T01:45:32Z</cp:lastPrinted>
  <dcterms:created xsi:type="dcterms:W3CDTF">2021-12-03T07:02:22Z</dcterms:created>
  <dcterms:modified xsi:type="dcterms:W3CDTF">2022-01-24T01:45:35Z</dcterms:modified>
  <cp:category/>
</cp:coreProperties>
</file>