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206\Desktop\経営分析（R3)\経営分析表\"/>
    </mc:Choice>
  </mc:AlternateContent>
  <workbookProtection workbookAlgorithmName="SHA-512" workbookHashValue="WqQnIgUn4qaoRHeMUoelXawQT/lvX2+UjOP7gB2XBm6qw3DlnmwkNs73X/vBWuuCPozC9txXSMjaaDifBZM8hw==" workbookSaltValue="vMgcqMkyhDK2h/LzjZOeOw==" workbookSpinCount="100000" lockStructure="1"/>
  <bookViews>
    <workbookView xWindow="0" yWindow="0" windowWidth="17985" windowHeight="51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<sst xmlns="http://schemas.openxmlformats.org/spreadsheetml/2006/main" count="228" uniqueCount="113">
  <si>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</si>
  <si>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</si>
  <si>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</si>
  <si>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</si>
  <si>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</si>
  <si>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</si>
  <si>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</si>
  <si>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</si>
  <si>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</si>
  <si>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</si>
  <si>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</si>
  <si>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</si>
  <si>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</si>
  <si>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</si>
  <si>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</si>
  <si>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</si>
  <si>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</si>
  <si>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</si>
  <si>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</si>
  <si>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</si>
  <si>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</si>
  <si>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</si>
  <si>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</si>
  <si>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</si>
  <si>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</si>
  <si>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</si>
  <si>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</si>
  <si>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</si>
  <si>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</si>
  <si>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</si>
  <si>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</si>
  <si>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</si>
  <si>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</si>
  <si>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</si>
  <si>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</si>
  <si>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</si>
  <si>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</si>
  <si>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</si>
  <si>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</si>
  <si>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</si>
  <si>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</si>
  <si>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</si>
  <si>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</si>
  <si>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</si>
  <si>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</si>
  <si>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</si>
  <si>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</si>
  <si>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</si>
  <si>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</si>
  <si>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</si>
  <si>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</si>
  <si>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</si>
  <si>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</si>
  <si>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</si>
  <si>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</si>
  <si>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</si>
  <si>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</si>
  <si>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</si>
  <si>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</si>
  <si>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</si>
  <si>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</si>
  <si>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</si>
  <si>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</si>
  <si>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</si>
  <si>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</si>
  <si>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</si>
  <si>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</si>
  <si>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</si>
  <si>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</si>
  <si>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</si>
  <si>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</si>
  <si>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</si>
  <si>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</si>
  <si>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</si>
  <si>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</si>
  <si>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</si>
  <si>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</si>
  <si>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</si>
  <si>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</si>
  <si>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</si>
  <si>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</si>
  <si>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</si>
  <si>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</si>
  <si>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</si>
  <si>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</si>
  <si>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</si>
  <si>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</si>
  <si>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</si>
  <si>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</si>
  <si>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</si>
  <si>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</si>
  <si>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</si>
  <si>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</si>
  <si>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</si>
  <si>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</si>
  <si>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</si>
  <si>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</si>
  <si>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</si>
  <si>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</si>
  <si>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</si>
  <si>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</si>
  <si>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</si>
  <si>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</si>
  <si>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</si>
  <si>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</si>
  <si>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</si>
  <si>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</si>
  <si>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</si>
  <si>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</si>
  <si>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</si>
  <si>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・経営の健全性・効率性については、区域内の住宅び集合住宅の建設の増加に伴い加入金の増加及び有収水量も例年増加しており平成２６年度からは、純利益は黒字となっている。
　年間使用水量も年々増えているため今後増え続ける水需要に対応するためさらなる老朽管の更新や施設の効率化を図り水確保に努めていく。</t>
    <rPh sb="1" eb="3">
      <t>ケイエイ</t>
    </rPh>
    <rPh sb="4" eb="6">
      <t>ケンゼン</t>
    </rPh>
    <rPh sb="6" eb="7">
      <t>セイ</t>
    </rPh>
    <rPh sb="8" eb="10">
      <t>コウリツ</t>
    </rPh>
    <rPh sb="10" eb="11">
      <t>セイ</t>
    </rPh>
    <rPh sb="17" eb="20">
      <t>クイキナイ</t>
    </rPh>
    <rPh sb="21" eb="23">
      <t>ジュウタク</t>
    </rPh>
    <rPh sb="24" eb="26">
      <t>シュウゴウ</t>
    </rPh>
    <rPh sb="26" eb="28">
      <t>ジュウタク</t>
    </rPh>
    <rPh sb="29" eb="31">
      <t>ケンセツ</t>
    </rPh>
    <rPh sb="32" eb="34">
      <t>ゾウカ</t>
    </rPh>
    <rPh sb="35" eb="36">
      <t>トモナ</t>
    </rPh>
    <rPh sb="37" eb="39">
      <t>カニュウ</t>
    </rPh>
    <rPh sb="39" eb="40">
      <t>キン</t>
    </rPh>
    <rPh sb="41" eb="43">
      <t>ゾウカ</t>
    </rPh>
    <rPh sb="43" eb="44">
      <t>オヨ</t>
    </rPh>
    <rPh sb="45" eb="47">
      <t>ユウシュウ</t>
    </rPh>
    <rPh sb="47" eb="49">
      <t>スイリョウ</t>
    </rPh>
    <rPh sb="50" eb="52">
      <t>レイネン</t>
    </rPh>
    <rPh sb="52" eb="54">
      <t>ゾウカ</t>
    </rPh>
    <rPh sb="58" eb="60">
      <t>ヘイセイ</t>
    </rPh>
    <rPh sb="62" eb="63">
      <t>ネン</t>
    </rPh>
    <rPh sb="63" eb="64">
      <t>ド</t>
    </rPh>
    <rPh sb="68" eb="71">
      <t>ジュンリエキ</t>
    </rPh>
    <rPh sb="72" eb="74">
      <t>クロジ</t>
    </rPh>
    <phoneticPr fontId="4"/>
  </si>
  <si>
    <t xml:space="preserve">  昭和５６年より給水開始を行い建設当初の管路は約３８年が経過している。老朽管対策として平成２７年から１０年間で村内に埋設されている石綿セメント管約９Kmを対象に耐震管への布設替工事を実施中。</t>
    <phoneticPr fontId="4"/>
  </si>
  <si>
    <t>　石綿セメント管の更新により災害時のライフラインの強化や将来の水源確保に伴う調査を進め水道の安定供給を図る。
　また管路の更新や水源確保に伴う投資により施設の効率的な運営を行う。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</si>
</sst>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0.72</c:v>
                </c:pt>
                <c:pt idx="3" formatCode="#,##0.00;&quot;△&quot;#,##0.00;&quot;-&quot;">
                  <c:v>0.59</c:v>
                </c:pt>
                <c:pt idx="4" formatCode="#,##0.00;&quot;△&quot;#,##0.00;&quot;-&quot;">
                  <c:v>0.5</c:v>
                </c:pt>
              </c:numCache>
            </c:numRef>
          </c:val>
          <c:extLst xmlns:c16r2="http://schemas.microsoft.com/office/drawing/2015/06/chart">
            <c:ext xmlns:c16="http://schemas.microsoft.com/office/drawing/2014/chart" uri="{C3380CC4-5D6E-409C-BE32-E72D297353CC}">
              <c16:uniqueId val="{00000000-CA95-4BDD-B352-EB3B281BFD8B}"/>
            </c:ext>
          </c:extLst>
        </c:ser>
        <c:dLbls>
          <c:showLegendKey val="0"/>
          <c:showVal val="0"/>
          <c:showCatName val="0"/>
          <c:showSerName val="0"/>
          <c:showPercent val="0"/>
          <c:showBubbleSize val="0"/>
        </c:dLbls>
        <c:gapWidth val="150"/>
        <c:axId val="297764216"/>
        <c:axId val="29776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CA95-4BDD-B352-EB3B281BFD8B}"/>
            </c:ext>
          </c:extLst>
        </c:ser>
        <c:dLbls>
          <c:showLegendKey val="0"/>
          <c:showVal val="0"/>
          <c:showCatName val="0"/>
          <c:showSerName val="0"/>
          <c:showPercent val="0"/>
          <c:showBubbleSize val="0"/>
        </c:dLbls>
        <c:marker val="1"/>
        <c:smooth val="0"/>
        <c:axId val="297764216"/>
        <c:axId val="297765392"/>
      </c:lineChart>
      <c:dateAx>
        <c:axId val="297764216"/>
        <c:scaling>
          <c:orientation val="minMax"/>
        </c:scaling>
        <c:delete val="1"/>
        <c:axPos val="b"/>
        <c:numFmt formatCode="&quot;H&quot;yy" sourceLinked="1"/>
        <c:majorTickMark val="none"/>
        <c:minorTickMark val="none"/>
        <c:tickLblPos val="none"/>
        <c:crossAx val="297765392"/>
        <c:crosses val="autoZero"/>
        <c:auto val="1"/>
        <c:lblOffset val="100"/>
        <c:baseTimeUnit val="years"/>
      </c:dateAx>
      <c:valAx>
        <c:axId val="29776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6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47.17</c:v>
                </c:pt>
                <c:pt idx="1">
                  <c:v>47.77</c:v>
                </c:pt>
                <c:pt idx="2">
                  <c:v>48.21</c:v>
                </c:pt>
                <c:pt idx="3">
                  <c:v>50.49</c:v>
                </c:pt>
                <c:pt idx="4">
                  <c:v>56.4</c:v>
                </c:pt>
              </c:numCache>
            </c:numRef>
          </c:val>
          <c:extLst xmlns:c16r2="http://schemas.microsoft.com/office/drawing/2015/06/chart">
            <c:ext xmlns:c16="http://schemas.microsoft.com/office/drawing/2014/chart" uri="{C3380CC4-5D6E-409C-BE32-E72D297353CC}">
              <c16:uniqueId val="{00000000-0DD9-4CEB-8606-38E20E6932E8}"/>
            </c:ext>
          </c:extLst>
        </c:ser>
        <c:dLbls>
          <c:showLegendKey val="0"/>
          <c:showVal val="0"/>
          <c:showCatName val="0"/>
          <c:showSerName val="0"/>
          <c:showPercent val="0"/>
          <c:showBubbleSize val="0"/>
        </c:dLbls>
        <c:gapWidth val="150"/>
        <c:axId val="298310720"/>
        <c:axId val="29831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0DD9-4CEB-8606-38E20E6932E8}"/>
            </c:ext>
          </c:extLst>
        </c:ser>
        <c:dLbls>
          <c:showLegendKey val="0"/>
          <c:showVal val="0"/>
          <c:showCatName val="0"/>
          <c:showSerName val="0"/>
          <c:showPercent val="0"/>
          <c:showBubbleSize val="0"/>
        </c:dLbls>
        <c:marker val="1"/>
        <c:smooth val="0"/>
        <c:axId val="298310720"/>
        <c:axId val="298313072"/>
      </c:lineChart>
      <c:dateAx>
        <c:axId val="298310720"/>
        <c:scaling>
          <c:orientation val="minMax"/>
        </c:scaling>
        <c:delete val="1"/>
        <c:axPos val="b"/>
        <c:numFmt formatCode="&quot;H&quot;yy" sourceLinked="1"/>
        <c:majorTickMark val="none"/>
        <c:minorTickMark val="none"/>
        <c:tickLblPos val="none"/>
        <c:crossAx val="298313072"/>
        <c:crosses val="autoZero"/>
        <c:auto val="1"/>
        <c:lblOffset val="100"/>
        <c:baseTimeUnit val="years"/>
      </c:dateAx>
      <c:valAx>
        <c:axId val="29831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92.07</c:v>
                </c:pt>
                <c:pt idx="1">
                  <c:v>92.74</c:v>
                </c:pt>
                <c:pt idx="2">
                  <c:v>93.55</c:v>
                </c:pt>
                <c:pt idx="3">
                  <c:v>88.83</c:v>
                </c:pt>
                <c:pt idx="4">
                  <c:v>83.28</c:v>
                </c:pt>
              </c:numCache>
            </c:numRef>
          </c:val>
          <c:extLst xmlns:c16r2="http://schemas.microsoft.com/office/drawing/2015/06/chart">
            <c:ext xmlns:c16="http://schemas.microsoft.com/office/drawing/2014/chart" uri="{C3380CC4-5D6E-409C-BE32-E72D297353CC}">
              <c16:uniqueId val="{00000000-18AB-4C80-9ECB-3EAD9D34F0E2}"/>
            </c:ext>
          </c:extLst>
        </c:ser>
        <c:dLbls>
          <c:showLegendKey val="0"/>
          <c:showVal val="0"/>
          <c:showCatName val="0"/>
          <c:showSerName val="0"/>
          <c:showPercent val="0"/>
          <c:showBubbleSize val="0"/>
        </c:dLbls>
        <c:gapWidth val="150"/>
        <c:axId val="299106936"/>
        <c:axId val="29911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18AB-4C80-9ECB-3EAD9D34F0E2}"/>
            </c:ext>
          </c:extLst>
        </c:ser>
        <c:dLbls>
          <c:showLegendKey val="0"/>
          <c:showVal val="0"/>
          <c:showCatName val="0"/>
          <c:showSerName val="0"/>
          <c:showPercent val="0"/>
          <c:showBubbleSize val="0"/>
        </c:dLbls>
        <c:marker val="1"/>
        <c:smooth val="0"/>
        <c:axId val="299106936"/>
        <c:axId val="299111640"/>
      </c:lineChart>
      <c:dateAx>
        <c:axId val="299106936"/>
        <c:scaling>
          <c:orientation val="minMax"/>
        </c:scaling>
        <c:delete val="1"/>
        <c:axPos val="b"/>
        <c:numFmt formatCode="&quot;H&quot;yy" sourceLinked="1"/>
        <c:majorTickMark val="none"/>
        <c:minorTickMark val="none"/>
        <c:tickLblPos val="none"/>
        <c:crossAx val="299111640"/>
        <c:crosses val="autoZero"/>
        <c:auto val="1"/>
        <c:lblOffset val="100"/>
        <c:baseTimeUnit val="years"/>
      </c:dateAx>
      <c:valAx>
        <c:axId val="29911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0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105.36</c:v>
                </c:pt>
                <c:pt idx="1">
                  <c:v>101.14</c:v>
                </c:pt>
                <c:pt idx="2">
                  <c:v>100.48</c:v>
                </c:pt>
                <c:pt idx="3">
                  <c:v>105.72</c:v>
                </c:pt>
                <c:pt idx="4">
                  <c:v>107.23</c:v>
                </c:pt>
              </c:numCache>
            </c:numRef>
          </c:val>
          <c:extLst xmlns:c16r2="http://schemas.microsoft.com/office/drawing/2015/06/chart">
            <c:ext xmlns:c16="http://schemas.microsoft.com/office/drawing/2014/chart" uri="{C3380CC4-5D6E-409C-BE32-E72D297353CC}">
              <c16:uniqueId val="{00000000-5AFD-402B-A4D4-9FA220469F2C}"/>
            </c:ext>
          </c:extLst>
        </c:ser>
        <c:dLbls>
          <c:showLegendKey val="0"/>
          <c:showVal val="0"/>
          <c:showCatName val="0"/>
          <c:showSerName val="0"/>
          <c:showPercent val="0"/>
          <c:showBubbleSize val="0"/>
        </c:dLbls>
        <c:gapWidth val="150"/>
        <c:axId val="297762648"/>
        <c:axId val="29776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5AFD-402B-A4D4-9FA220469F2C}"/>
            </c:ext>
          </c:extLst>
        </c:ser>
        <c:dLbls>
          <c:showLegendKey val="0"/>
          <c:showVal val="0"/>
          <c:showCatName val="0"/>
          <c:showSerName val="0"/>
          <c:showPercent val="0"/>
          <c:showBubbleSize val="0"/>
        </c:dLbls>
        <c:marker val="1"/>
        <c:smooth val="0"/>
        <c:axId val="297762648"/>
        <c:axId val="297763824"/>
      </c:lineChart>
      <c:dateAx>
        <c:axId val="297762648"/>
        <c:scaling>
          <c:orientation val="minMax"/>
        </c:scaling>
        <c:delete val="1"/>
        <c:axPos val="b"/>
        <c:numFmt formatCode="&quot;H&quot;yy" sourceLinked="1"/>
        <c:majorTickMark val="none"/>
        <c:minorTickMark val="none"/>
        <c:tickLblPos val="none"/>
        <c:crossAx val="297763824"/>
        <c:crosses val="autoZero"/>
        <c:auto val="1"/>
        <c:lblOffset val="100"/>
        <c:baseTimeUnit val="years"/>
      </c:dateAx>
      <c:valAx>
        <c:axId val="29776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76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48.81</c:v>
                </c:pt>
                <c:pt idx="1">
                  <c:v>49.27</c:v>
                </c:pt>
                <c:pt idx="2">
                  <c:v>49.91</c:v>
                </c:pt>
                <c:pt idx="3">
                  <c:v>50.86</c:v>
                </c:pt>
                <c:pt idx="4">
                  <c:v>51.6</c:v>
                </c:pt>
              </c:numCache>
            </c:numRef>
          </c:val>
          <c:extLst xmlns:c16r2="http://schemas.microsoft.com/office/drawing/2015/06/chart">
            <c:ext xmlns:c16="http://schemas.microsoft.com/office/drawing/2014/chart" uri="{C3380CC4-5D6E-409C-BE32-E72D297353CC}">
              <c16:uniqueId val="{00000000-01D5-4832-80F0-1840D784ACDE}"/>
            </c:ext>
          </c:extLst>
        </c:ser>
        <c:dLbls>
          <c:showLegendKey val="0"/>
          <c:showVal val="0"/>
          <c:showCatName val="0"/>
          <c:showSerName val="0"/>
          <c:showPercent val="0"/>
          <c:showBubbleSize val="0"/>
        </c:dLbls>
        <c:gapWidth val="150"/>
        <c:axId val="297764608"/>
        <c:axId val="29775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01D5-4832-80F0-1840D784ACDE}"/>
            </c:ext>
          </c:extLst>
        </c:ser>
        <c:dLbls>
          <c:showLegendKey val="0"/>
          <c:showVal val="0"/>
          <c:showCatName val="0"/>
          <c:showSerName val="0"/>
          <c:showPercent val="0"/>
          <c:showBubbleSize val="0"/>
        </c:dLbls>
        <c:marker val="1"/>
        <c:smooth val="0"/>
        <c:axId val="297764608"/>
        <c:axId val="297759512"/>
      </c:lineChart>
      <c:dateAx>
        <c:axId val="297764608"/>
        <c:scaling>
          <c:orientation val="minMax"/>
        </c:scaling>
        <c:delete val="1"/>
        <c:axPos val="b"/>
        <c:numFmt formatCode="&quot;H&quot;yy" sourceLinked="1"/>
        <c:majorTickMark val="none"/>
        <c:minorTickMark val="none"/>
        <c:tickLblPos val="none"/>
        <c:crossAx val="297759512"/>
        <c:crosses val="autoZero"/>
        <c:auto val="1"/>
        <c:lblOffset val="100"/>
        <c:baseTimeUnit val="years"/>
      </c:dateAx>
      <c:valAx>
        <c:axId val="29775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E7-4D76-84CC-B5BEEEB624C9}"/>
            </c:ext>
          </c:extLst>
        </c:ser>
        <c:dLbls>
          <c:showLegendKey val="0"/>
          <c:showVal val="0"/>
          <c:showCatName val="0"/>
          <c:showSerName val="0"/>
          <c:showPercent val="0"/>
          <c:showBubbleSize val="0"/>
        </c:dLbls>
        <c:gapWidth val="150"/>
        <c:axId val="297765000"/>
        <c:axId val="29776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0AE7-4D76-84CC-B5BEEEB624C9}"/>
            </c:ext>
          </c:extLst>
        </c:ser>
        <c:dLbls>
          <c:showLegendKey val="0"/>
          <c:showVal val="0"/>
          <c:showCatName val="0"/>
          <c:showSerName val="0"/>
          <c:showPercent val="0"/>
          <c:showBubbleSize val="0"/>
        </c:dLbls>
        <c:marker val="1"/>
        <c:smooth val="0"/>
        <c:axId val="297765000"/>
        <c:axId val="297765784"/>
      </c:lineChart>
      <c:dateAx>
        <c:axId val="297765000"/>
        <c:scaling>
          <c:orientation val="minMax"/>
        </c:scaling>
        <c:delete val="1"/>
        <c:axPos val="b"/>
        <c:numFmt formatCode="&quot;H&quot;yy" sourceLinked="1"/>
        <c:majorTickMark val="none"/>
        <c:minorTickMark val="none"/>
        <c:tickLblPos val="none"/>
        <c:crossAx val="297765784"/>
        <c:crosses val="autoZero"/>
        <c:auto val="1"/>
        <c:lblOffset val="100"/>
        <c:baseTimeUnit val="years"/>
      </c:dateAx>
      <c:valAx>
        <c:axId val="29776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6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B2-4AB4-A8BB-B67D2860F34A}"/>
            </c:ext>
          </c:extLst>
        </c:ser>
        <c:dLbls>
          <c:showLegendKey val="0"/>
          <c:showVal val="0"/>
          <c:showCatName val="0"/>
          <c:showSerName val="0"/>
          <c:showPercent val="0"/>
          <c:showBubbleSize val="0"/>
        </c:dLbls>
        <c:gapWidth val="150"/>
        <c:axId val="297760296"/>
        <c:axId val="29776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FCB2-4AB4-A8BB-B67D2860F34A}"/>
            </c:ext>
          </c:extLst>
        </c:ser>
        <c:dLbls>
          <c:showLegendKey val="0"/>
          <c:showVal val="0"/>
          <c:showCatName val="0"/>
          <c:showSerName val="0"/>
          <c:showPercent val="0"/>
          <c:showBubbleSize val="0"/>
        </c:dLbls>
        <c:marker val="1"/>
        <c:smooth val="0"/>
        <c:axId val="297760296"/>
        <c:axId val="297761864"/>
      </c:lineChart>
      <c:dateAx>
        <c:axId val="297760296"/>
        <c:scaling>
          <c:orientation val="minMax"/>
        </c:scaling>
        <c:delete val="1"/>
        <c:axPos val="b"/>
        <c:numFmt formatCode="&quot;H&quot;yy" sourceLinked="1"/>
        <c:majorTickMark val="none"/>
        <c:minorTickMark val="none"/>
        <c:tickLblPos val="none"/>
        <c:crossAx val="297761864"/>
        <c:crosses val="autoZero"/>
        <c:auto val="1"/>
        <c:lblOffset val="100"/>
        <c:baseTimeUnit val="years"/>
      </c:dateAx>
      <c:valAx>
        <c:axId val="297761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76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354.83</c:v>
                </c:pt>
                <c:pt idx="1">
                  <c:v>542.38</c:v>
                </c:pt>
                <c:pt idx="2">
                  <c:v>534.54</c:v>
                </c:pt>
                <c:pt idx="3">
                  <c:v>478.78</c:v>
                </c:pt>
                <c:pt idx="4">
                  <c:v>471.2</c:v>
                </c:pt>
              </c:numCache>
            </c:numRef>
          </c:val>
          <c:extLst xmlns:c16r2="http://schemas.microsoft.com/office/drawing/2015/06/chart">
            <c:ext xmlns:c16="http://schemas.microsoft.com/office/drawing/2014/chart" uri="{C3380CC4-5D6E-409C-BE32-E72D297353CC}">
              <c16:uniqueId val="{00000000-86A4-4449-8A11-BDF717054C8E}"/>
            </c:ext>
          </c:extLst>
        </c:ser>
        <c:dLbls>
          <c:showLegendKey val="0"/>
          <c:showVal val="0"/>
          <c:showCatName val="0"/>
          <c:showSerName val="0"/>
          <c:showPercent val="0"/>
          <c:showBubbleSize val="0"/>
        </c:dLbls>
        <c:gapWidth val="150"/>
        <c:axId val="298309936"/>
        <c:axId val="29831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86A4-4449-8A11-BDF717054C8E}"/>
            </c:ext>
          </c:extLst>
        </c:ser>
        <c:dLbls>
          <c:showLegendKey val="0"/>
          <c:showVal val="0"/>
          <c:showCatName val="0"/>
          <c:showSerName val="0"/>
          <c:showPercent val="0"/>
          <c:showBubbleSize val="0"/>
        </c:dLbls>
        <c:marker val="1"/>
        <c:smooth val="0"/>
        <c:axId val="298309936"/>
        <c:axId val="298313464"/>
      </c:lineChart>
      <c:dateAx>
        <c:axId val="298309936"/>
        <c:scaling>
          <c:orientation val="minMax"/>
        </c:scaling>
        <c:delete val="1"/>
        <c:axPos val="b"/>
        <c:numFmt formatCode="&quot;H&quot;yy" sourceLinked="1"/>
        <c:majorTickMark val="none"/>
        <c:minorTickMark val="none"/>
        <c:tickLblPos val="none"/>
        <c:crossAx val="298313464"/>
        <c:crosses val="autoZero"/>
        <c:auto val="1"/>
        <c:lblOffset val="100"/>
        <c:baseTimeUnit val="years"/>
      </c:dateAx>
      <c:valAx>
        <c:axId val="298313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30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726.58</c:v>
                </c:pt>
                <c:pt idx="1">
                  <c:v>740.47</c:v>
                </c:pt>
                <c:pt idx="2">
                  <c:v>745.49</c:v>
                </c:pt>
                <c:pt idx="3">
                  <c:v>731.29</c:v>
                </c:pt>
                <c:pt idx="4">
                  <c:v>698.01</c:v>
                </c:pt>
              </c:numCache>
            </c:numRef>
          </c:val>
          <c:extLst xmlns:c16r2="http://schemas.microsoft.com/office/drawing/2015/06/chart">
            <c:ext xmlns:c16="http://schemas.microsoft.com/office/drawing/2014/chart" uri="{C3380CC4-5D6E-409C-BE32-E72D297353CC}">
              <c16:uniqueId val="{00000000-B4C7-4205-A9B2-F012DFF0E807}"/>
            </c:ext>
          </c:extLst>
        </c:ser>
        <c:dLbls>
          <c:showLegendKey val="0"/>
          <c:showVal val="0"/>
          <c:showCatName val="0"/>
          <c:showSerName val="0"/>
          <c:showPercent val="0"/>
          <c:showBubbleSize val="0"/>
        </c:dLbls>
        <c:gapWidth val="150"/>
        <c:axId val="298311896"/>
        <c:axId val="2983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B4C7-4205-A9B2-F012DFF0E807}"/>
            </c:ext>
          </c:extLst>
        </c:ser>
        <c:dLbls>
          <c:showLegendKey val="0"/>
          <c:showVal val="0"/>
          <c:showCatName val="0"/>
          <c:showSerName val="0"/>
          <c:showPercent val="0"/>
          <c:showBubbleSize val="0"/>
        </c:dLbls>
        <c:marker val="1"/>
        <c:smooth val="0"/>
        <c:axId val="298311896"/>
        <c:axId val="298313856"/>
      </c:lineChart>
      <c:dateAx>
        <c:axId val="298311896"/>
        <c:scaling>
          <c:orientation val="minMax"/>
        </c:scaling>
        <c:delete val="1"/>
        <c:axPos val="b"/>
        <c:numFmt formatCode="&quot;H&quot;yy" sourceLinked="1"/>
        <c:majorTickMark val="none"/>
        <c:minorTickMark val="none"/>
        <c:tickLblPos val="none"/>
        <c:crossAx val="298313856"/>
        <c:crosses val="autoZero"/>
        <c:auto val="1"/>
        <c:lblOffset val="100"/>
        <c:baseTimeUnit val="years"/>
      </c:dateAx>
      <c:valAx>
        <c:axId val="29831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31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94.38</c:v>
                </c:pt>
                <c:pt idx="1">
                  <c:v>92.71</c:v>
                </c:pt>
                <c:pt idx="2">
                  <c:v>92.45</c:v>
                </c:pt>
                <c:pt idx="3">
                  <c:v>102.15</c:v>
                </c:pt>
                <c:pt idx="4">
                  <c:v>100.57</c:v>
                </c:pt>
              </c:numCache>
            </c:numRef>
          </c:val>
          <c:extLst xmlns:c16r2="http://schemas.microsoft.com/office/drawing/2015/06/chart">
            <c:ext xmlns:c16="http://schemas.microsoft.com/office/drawing/2014/chart" uri="{C3380CC4-5D6E-409C-BE32-E72D297353CC}">
              <c16:uniqueId val="{00000000-043C-4AB2-A6DC-40CE28348982}"/>
            </c:ext>
          </c:extLst>
        </c:ser>
        <c:dLbls>
          <c:showLegendKey val="0"/>
          <c:showVal val="0"/>
          <c:showCatName val="0"/>
          <c:showSerName val="0"/>
          <c:showPercent val="0"/>
          <c:showBubbleSize val="0"/>
        </c:dLbls>
        <c:gapWidth val="150"/>
        <c:axId val="298314248"/>
        <c:axId val="2983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043C-4AB2-A6DC-40CE28348982}"/>
            </c:ext>
          </c:extLst>
        </c:ser>
        <c:dLbls>
          <c:showLegendKey val="0"/>
          <c:showVal val="0"/>
          <c:showCatName val="0"/>
          <c:showSerName val="0"/>
          <c:showPercent val="0"/>
          <c:showBubbleSize val="0"/>
        </c:dLbls>
        <c:marker val="1"/>
        <c:smooth val="0"/>
        <c:axId val="298314248"/>
        <c:axId val="298312288"/>
      </c:lineChart>
      <c:dateAx>
        <c:axId val="298314248"/>
        <c:scaling>
          <c:orientation val="minMax"/>
        </c:scaling>
        <c:delete val="1"/>
        <c:axPos val="b"/>
        <c:numFmt formatCode="&quot;H&quot;yy" sourceLinked="1"/>
        <c:majorTickMark val="none"/>
        <c:minorTickMark val="none"/>
        <c:tickLblPos val="none"/>
        <c:crossAx val="298312288"/>
        <c:crosses val="autoZero"/>
        <c:auto val="1"/>
        <c:lblOffset val="100"/>
        <c:baseTimeUnit val="years"/>
      </c:dateAx>
      <c:valAx>
        <c:axId val="2983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1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176.92</c:v>
                </c:pt>
                <c:pt idx="1">
                  <c:v>180.08</c:v>
                </c:pt>
                <c:pt idx="2">
                  <c:v>180.35</c:v>
                </c:pt>
                <c:pt idx="3">
                  <c:v>163.36000000000001</c:v>
                </c:pt>
                <c:pt idx="4">
                  <c:v>163.82</c:v>
                </c:pt>
              </c:numCache>
            </c:numRef>
          </c:val>
          <c:extLst xmlns:c16r2="http://schemas.microsoft.com/office/drawing/2015/06/chart">
            <c:ext xmlns:c16="http://schemas.microsoft.com/office/drawing/2014/chart" uri="{C3380CC4-5D6E-409C-BE32-E72D297353CC}">
              <c16:uniqueId val="{00000000-D517-4453-8313-2C2029F02CBE}"/>
            </c:ext>
          </c:extLst>
        </c:ser>
        <c:dLbls>
          <c:showLegendKey val="0"/>
          <c:showVal val="0"/>
          <c:showCatName val="0"/>
          <c:showSerName val="0"/>
          <c:showPercent val="0"/>
          <c:showBubbleSize val="0"/>
        </c:dLbls>
        <c:gapWidth val="150"/>
        <c:axId val="298315816"/>
        <c:axId val="29831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D517-4453-8313-2C2029F02CBE}"/>
            </c:ext>
          </c:extLst>
        </c:ser>
        <c:dLbls>
          <c:showLegendKey val="0"/>
          <c:showVal val="0"/>
          <c:showCatName val="0"/>
          <c:showSerName val="0"/>
          <c:showPercent val="0"/>
          <c:showBubbleSize val="0"/>
        </c:dLbls>
        <c:marker val="1"/>
        <c:smooth val="0"/>
        <c:axId val="298315816"/>
        <c:axId val="298316208"/>
      </c:lineChart>
      <c:dateAx>
        <c:axId val="298315816"/>
        <c:scaling>
          <c:orientation val="minMax"/>
        </c:scaling>
        <c:delete val="1"/>
        <c:axPos val="b"/>
        <c:numFmt formatCode="&quot;H&quot;yy" sourceLinked="1"/>
        <c:majorTickMark val="none"/>
        <c:minorTickMark val="none"/>
        <c:tickLblPos val="none"/>
        <c:crossAx val="298316208"/>
        <c:crosses val="autoZero"/>
        <c:auto val="1"/>
        <c:lblOffset val="100"/>
        <c:baseTimeUnit val="years"/>
      </c:dateAx>
      <c:valAx>
        <c:axId val="29831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1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F50" sqref="AF5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大玉村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8772</v>
      </c>
      <c r="AM8" s="61"/>
      <c r="AN8" s="61"/>
      <c r="AO8" s="61"/>
      <c r="AP8" s="61"/>
      <c r="AQ8" s="61"/>
      <c r="AR8" s="61"/>
      <c r="AS8" s="61"/>
      <c r="AT8" s="52">
        <f>データ!$S$6</f>
        <v>79.44</v>
      </c>
      <c r="AU8" s="53"/>
      <c r="AV8" s="53"/>
      <c r="AW8" s="53"/>
      <c r="AX8" s="53"/>
      <c r="AY8" s="53"/>
      <c r="AZ8" s="53"/>
      <c r="BA8" s="53"/>
      <c r="BB8" s="54">
        <f>データ!$T$6</f>
        <v>110.42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55.37</v>
      </c>
      <c r="J10" s="53"/>
      <c r="K10" s="53"/>
      <c r="L10" s="53"/>
      <c r="M10" s="53"/>
      <c r="N10" s="53"/>
      <c r="O10" s="64"/>
      <c r="P10" s="54">
        <f>データ!$P$6</f>
        <v>98.84</v>
      </c>
      <c r="Q10" s="54"/>
      <c r="R10" s="54"/>
      <c r="S10" s="54"/>
      <c r="T10" s="54"/>
      <c r="U10" s="54"/>
      <c r="V10" s="54"/>
      <c r="W10" s="61">
        <f>データ!$Q$6</f>
        <v>3410</v>
      </c>
      <c r="X10" s="61"/>
      <c r="Y10" s="61"/>
      <c r="Z10" s="61"/>
      <c r="AA10" s="61"/>
      <c r="AB10" s="61"/>
      <c r="AC10" s="61"/>
      <c r="AD10" s="2"/>
      <c r="AE10" s="2"/>
      <c r="AF10" s="2"/>
      <c r="AG10" s="2"/>
      <c r="AH10" s="4"/>
      <c r="AI10" s="4"/>
      <c r="AJ10" s="4"/>
      <c r="AK10" s="4"/>
      <c r="AL10" s="61">
        <f>データ!$U$6</f>
        <v>8642</v>
      </c>
      <c r="AM10" s="61"/>
      <c r="AN10" s="61"/>
      <c r="AO10" s="61"/>
      <c r="AP10" s="61"/>
      <c r="AQ10" s="61"/>
      <c r="AR10" s="61"/>
      <c r="AS10" s="61"/>
      <c r="AT10" s="52">
        <f>データ!$V$6</f>
        <v>28.38</v>
      </c>
      <c r="AU10" s="53"/>
      <c r="AV10" s="53"/>
      <c r="AW10" s="53"/>
      <c r="AX10" s="53"/>
      <c r="AY10" s="53"/>
      <c r="AZ10" s="53"/>
      <c r="BA10" s="53"/>
      <c r="BB10" s="54">
        <f>データ!$W$6</f>
        <v>304.51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OdxAKrIOapi/eMoB7LIRhqgxchXp+erIfSU/LD6RSW9l/jTd5D4SaRfqSTgM+m++2XcrOSRrug1ZzSt4DmcRQ==" saltValue="JpEqexWYsMzPecGMlLhV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73229</v>
      </c>
      <c r="D6" s="34">
        <f t="shared" si="3"/>
        <v>46</v>
      </c>
      <c r="E6" s="34">
        <f t="shared" si="3"/>
        <v>1</v>
      </c>
      <c r="F6" s="34">
        <f t="shared" si="3"/>
        <v>0</v>
      </c>
      <c r="G6" s="34">
        <f t="shared" si="3"/>
        <v>1</v>
      </c>
      <c r="H6" s="34" t="str">
        <f t="shared" si="3"/>
        <v>福島県　大玉村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55.37</v>
      </c>
      <c r="P6" s="35">
        <f t="shared" si="3"/>
        <v>98.84</v>
      </c>
      <c r="Q6" s="35">
        <f t="shared" si="3"/>
        <v>3410</v>
      </c>
      <c r="R6" s="35">
        <f t="shared" si="3"/>
        <v>8772</v>
      </c>
      <c r="S6" s="35">
        <f t="shared" si="3"/>
        <v>79.44</v>
      </c>
      <c r="T6" s="35">
        <f t="shared" si="3"/>
        <v>110.42</v>
      </c>
      <c r="U6" s="35">
        <f t="shared" si="3"/>
        <v>8642</v>
      </c>
      <c r="V6" s="35">
        <f t="shared" si="3"/>
        <v>28.38</v>
      </c>
      <c r="W6" s="35">
        <f t="shared" si="3"/>
        <v>304.51</v>
      </c>
      <c r="X6" s="36">
        <f>IF(X7="",NA(),X7)</f>
        <v>105.36</v>
      </c>
      <c r="Y6" s="36">
        <f t="shared" ref="Y6:AG6" si="4">IF(Y7="",NA(),Y7)</f>
        <v>101.14</v>
      </c>
      <c r="Z6" s="36">
        <f t="shared" si="4"/>
        <v>100.48</v>
      </c>
      <c r="AA6" s="36">
        <f t="shared" si="4"/>
        <v>105.72</v>
      </c>
      <c r="AB6" s="36">
        <f t="shared" si="4"/>
        <v>107.23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354.83</v>
      </c>
      <c r="AU6" s="36">
        <f t="shared" ref="AU6:BC6" si="6">IF(AU7="",NA(),AU7)</f>
        <v>542.38</v>
      </c>
      <c r="AV6" s="36">
        <f t="shared" si="6"/>
        <v>534.54</v>
      </c>
      <c r="AW6" s="36">
        <f t="shared" si="6"/>
        <v>478.78</v>
      </c>
      <c r="AX6" s="36">
        <f t="shared" si="6"/>
        <v>471.2</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726.58</v>
      </c>
      <c r="BF6" s="36">
        <f t="shared" ref="BF6:BN6" si="7">IF(BF7="",NA(),BF7)</f>
        <v>740.47</v>
      </c>
      <c r="BG6" s="36">
        <f t="shared" si="7"/>
        <v>745.49</v>
      </c>
      <c r="BH6" s="36">
        <f t="shared" si="7"/>
        <v>731.29</v>
      </c>
      <c r="BI6" s="36">
        <f t="shared" si="7"/>
        <v>698.01</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94.38</v>
      </c>
      <c r="BQ6" s="36">
        <f t="shared" ref="BQ6:BY6" si="8">IF(BQ7="",NA(),BQ7)</f>
        <v>92.71</v>
      </c>
      <c r="BR6" s="36">
        <f t="shared" si="8"/>
        <v>92.45</v>
      </c>
      <c r="BS6" s="36">
        <f t="shared" si="8"/>
        <v>102.15</v>
      </c>
      <c r="BT6" s="36">
        <f t="shared" si="8"/>
        <v>100.57</v>
      </c>
      <c r="BU6" s="36">
        <f t="shared" si="8"/>
        <v>93.28</v>
      </c>
      <c r="BV6" s="36">
        <f t="shared" si="8"/>
        <v>87.51</v>
      </c>
      <c r="BW6" s="36">
        <f t="shared" si="8"/>
        <v>84.77</v>
      </c>
      <c r="BX6" s="36">
        <f t="shared" si="8"/>
        <v>87.11</v>
      </c>
      <c r="BY6" s="36">
        <f t="shared" si="8"/>
        <v>82.78</v>
      </c>
      <c r="BZ6" s="35" t="str">
        <f>IF(BZ7="","",IF(BZ7="-","【-】","【"&amp;SUBSTITUTE(TEXT(BZ7,"#,##0.00"),"-","△")&amp;"】"))</f>
        <v>【100.05】</v>
      </c>
      <c r="CA6" s="36">
        <f>IF(CA7="",NA(),CA7)</f>
        <v>176.92</v>
      </c>
      <c r="CB6" s="36">
        <f t="shared" ref="CB6:CJ6" si="9">IF(CB7="",NA(),CB7)</f>
        <v>180.08</v>
      </c>
      <c r="CC6" s="36">
        <f t="shared" si="9"/>
        <v>180.35</v>
      </c>
      <c r="CD6" s="36">
        <f t="shared" si="9"/>
        <v>163.36000000000001</v>
      </c>
      <c r="CE6" s="36">
        <f t="shared" si="9"/>
        <v>163.82</v>
      </c>
      <c r="CF6" s="36">
        <f t="shared" si="9"/>
        <v>208.29</v>
      </c>
      <c r="CG6" s="36">
        <f t="shared" si="9"/>
        <v>218.42</v>
      </c>
      <c r="CH6" s="36">
        <f t="shared" si="9"/>
        <v>227.27</v>
      </c>
      <c r="CI6" s="36">
        <f t="shared" si="9"/>
        <v>223.98</v>
      </c>
      <c r="CJ6" s="36">
        <f t="shared" si="9"/>
        <v>225.09</v>
      </c>
      <c r="CK6" s="35" t="str">
        <f>IF(CK7="","",IF(CK7="-","【-】","【"&amp;SUBSTITUTE(TEXT(CK7,"#,##0.00"),"-","△")&amp;"】"))</f>
        <v>【166.40】</v>
      </c>
      <c r="CL6" s="36">
        <f>IF(CL7="",NA(),CL7)</f>
        <v>47.17</v>
      </c>
      <c r="CM6" s="36">
        <f t="shared" ref="CM6:CU6" si="10">IF(CM7="",NA(),CM7)</f>
        <v>47.77</v>
      </c>
      <c r="CN6" s="36">
        <f t="shared" si="10"/>
        <v>48.21</v>
      </c>
      <c r="CO6" s="36">
        <f t="shared" si="10"/>
        <v>50.49</v>
      </c>
      <c r="CP6" s="36">
        <f t="shared" si="10"/>
        <v>56.4</v>
      </c>
      <c r="CQ6" s="36">
        <f t="shared" si="10"/>
        <v>49.32</v>
      </c>
      <c r="CR6" s="36">
        <f t="shared" si="10"/>
        <v>50.24</v>
      </c>
      <c r="CS6" s="36">
        <f t="shared" si="10"/>
        <v>50.29</v>
      </c>
      <c r="CT6" s="36">
        <f t="shared" si="10"/>
        <v>49.64</v>
      </c>
      <c r="CU6" s="36">
        <f t="shared" si="10"/>
        <v>49.38</v>
      </c>
      <c r="CV6" s="35" t="str">
        <f>IF(CV7="","",IF(CV7="-","【-】","【"&amp;SUBSTITUTE(TEXT(CV7,"#,##0.00"),"-","△")&amp;"】"))</f>
        <v>【60.69】</v>
      </c>
      <c r="CW6" s="36">
        <f>IF(CW7="",NA(),CW7)</f>
        <v>92.07</v>
      </c>
      <c r="CX6" s="36">
        <f t="shared" ref="CX6:DF6" si="11">IF(CX7="",NA(),CX7)</f>
        <v>92.74</v>
      </c>
      <c r="CY6" s="36">
        <f t="shared" si="11"/>
        <v>93.55</v>
      </c>
      <c r="CZ6" s="36">
        <f t="shared" si="11"/>
        <v>88.83</v>
      </c>
      <c r="DA6" s="36">
        <f t="shared" si="11"/>
        <v>83.28</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48.81</v>
      </c>
      <c r="DI6" s="36">
        <f t="shared" ref="DI6:DQ6" si="12">IF(DI7="",NA(),DI7)</f>
        <v>49.27</v>
      </c>
      <c r="DJ6" s="36">
        <f t="shared" si="12"/>
        <v>49.91</v>
      </c>
      <c r="DK6" s="36">
        <f t="shared" si="12"/>
        <v>50.86</v>
      </c>
      <c r="DL6" s="36">
        <f t="shared" si="12"/>
        <v>51.6</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6">
        <f t="shared" si="14"/>
        <v>0.72</v>
      </c>
      <c r="EG6" s="36">
        <f t="shared" si="14"/>
        <v>0.59</v>
      </c>
      <c r="EH6" s="36">
        <f t="shared" si="14"/>
        <v>0.5</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73229</v>
      </c>
      <c r="D7" s="38">
        <v>46</v>
      </c>
      <c r="E7" s="38">
        <v>1</v>
      </c>
      <c r="F7" s="38">
        <v>0</v>
      </c>
      <c r="G7" s="38">
        <v>1</v>
      </c>
      <c r="H7" s="38" t="s">
        <v>93</v>
      </c>
      <c r="I7" s="38" t="s">
        <v>94</v>
      </c>
      <c r="J7" s="38" t="s">
        <v>95</v>
      </c>
      <c r="K7" s="38" t="s">
        <v>96</v>
      </c>
      <c r="L7" s="38" t="s">
        <v>97</v>
      </c>
      <c r="M7" s="38" t="s">
        <v>98</v>
      </c>
      <c r="N7" s="39" t="s">
        <v>99</v>
      </c>
      <c r="O7" s="39">
        <v>55.37</v>
      </c>
      <c r="P7" s="39">
        <v>98.84</v>
      </c>
      <c r="Q7" s="39">
        <v>3410</v>
      </c>
      <c r="R7" s="39">
        <v>8772</v>
      </c>
      <c r="S7" s="39">
        <v>79.44</v>
      </c>
      <c r="T7" s="39">
        <v>110.42</v>
      </c>
      <c r="U7" s="39">
        <v>8642</v>
      </c>
      <c r="V7" s="39">
        <v>28.38</v>
      </c>
      <c r="W7" s="39">
        <v>304.51</v>
      </c>
      <c r="X7" s="39">
        <v>105.36</v>
      </c>
      <c r="Y7" s="39">
        <v>101.14</v>
      </c>
      <c r="Z7" s="39">
        <v>100.48</v>
      </c>
      <c r="AA7" s="39">
        <v>105.72</v>
      </c>
      <c r="AB7" s="39">
        <v>107.23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354.83</v>
      </c>
      <c r="AU7" s="39">
        <v>542.38</v>
      </c>
      <c r="AV7" s="39">
        <v>534.54</v>
      </c>
      <c r="AW7" s="39">
        <v>478.78</v>
      </c>
      <c r="AX7" s="39">
        <v>471.2</v>
      </c>
      <c r="AY7" s="39">
        <v>371.89</v>
      </c>
      <c r="AZ7" s="39">
        <v>293.23</v>
      </c>
      <c r="BA7" s="39">
        <v>300.14</v>
      </c>
      <c r="BB7" s="39">
        <v>301.04000000000002</v>
      </c>
      <c r="BC7" s="39">
        <v>305.08</v>
      </c>
      <c r="BD7" s="39">
        <v>260.31</v>
      </c>
      <c r="BE7" s="39">
        <v>726.58</v>
      </c>
      <c r="BF7" s="39">
        <v>740.47</v>
      </c>
      <c r="BG7" s="39">
        <v>745.49</v>
      </c>
      <c r="BH7" s="39">
        <v>731.29</v>
      </c>
      <c r="BI7" s="39">
        <v>698.01</v>
      </c>
      <c r="BJ7" s="39">
        <v>483.11</v>
      </c>
      <c r="BK7" s="39">
        <v>542.29999999999995</v>
      </c>
      <c r="BL7" s="39">
        <v>566.65</v>
      </c>
      <c r="BM7" s="39">
        <v>551.62</v>
      </c>
      <c r="BN7" s="39">
        <v>585.59</v>
      </c>
      <c r="BO7" s="39">
        <v>275.67</v>
      </c>
      <c r="BP7" s="39">
        <v>94.38</v>
      </c>
      <c r="BQ7" s="39">
        <v>92.71</v>
      </c>
      <c r="BR7" s="39">
        <v>92.45</v>
      </c>
      <c r="BS7" s="39">
        <v>102.15</v>
      </c>
      <c r="BT7" s="39">
        <v>100.57</v>
      </c>
      <c r="BU7" s="39">
        <v>93.28</v>
      </c>
      <c r="BV7" s="39">
        <v>87.51</v>
      </c>
      <c r="BW7" s="39">
        <v>84.77</v>
      </c>
      <c r="BX7" s="39">
        <v>87.11</v>
      </c>
      <c r="BY7" s="39">
        <v>82.78</v>
      </c>
      <c r="BZ7" s="39">
        <v>100.05</v>
      </c>
      <c r="CA7" s="39">
        <v>176.92</v>
      </c>
      <c r="CB7" s="39">
        <v>180.08</v>
      </c>
      <c r="CC7" s="39">
        <v>180.35</v>
      </c>
      <c r="CD7" s="39">
        <v>163.36000000000001</v>
      </c>
      <c r="CE7" s="39">
        <v>163.82</v>
      </c>
      <c r="CF7" s="39">
        <v>208.29</v>
      </c>
      <c r="CG7" s="39">
        <v>218.42</v>
      </c>
      <c r="CH7" s="39">
        <v>227.27</v>
      </c>
      <c r="CI7" s="39">
        <v>223.98</v>
      </c>
      <c r="CJ7" s="39">
        <v>225.09</v>
      </c>
      <c r="CK7" s="39">
        <v>166.4</v>
      </c>
      <c r="CL7" s="39">
        <v>47.17</v>
      </c>
      <c r="CM7" s="39">
        <v>47.77</v>
      </c>
      <c r="CN7" s="39">
        <v>48.21</v>
      </c>
      <c r="CO7" s="39">
        <v>50.49</v>
      </c>
      <c r="CP7" s="39">
        <v>56.4</v>
      </c>
      <c r="CQ7" s="39">
        <v>49.32</v>
      </c>
      <c r="CR7" s="39">
        <v>50.24</v>
      </c>
      <c r="CS7" s="39">
        <v>50.29</v>
      </c>
      <c r="CT7" s="39">
        <v>49.64</v>
      </c>
      <c r="CU7" s="39">
        <v>49.38</v>
      </c>
      <c r="CV7" s="39">
        <v>60.69</v>
      </c>
      <c r="CW7" s="39">
        <v>92.07</v>
      </c>
      <c r="CX7" s="39">
        <v>92.74</v>
      </c>
      <c r="CY7" s="39">
        <v>93.55</v>
      </c>
      <c r="CZ7" s="39">
        <v>88.83</v>
      </c>
      <c r="DA7" s="39">
        <v>83.28</v>
      </c>
      <c r="DB7" s="39">
        <v>79.34</v>
      </c>
      <c r="DC7" s="39">
        <v>78.650000000000006</v>
      </c>
      <c r="DD7" s="39">
        <v>77.73</v>
      </c>
      <c r="DE7" s="39">
        <v>78.09</v>
      </c>
      <c r="DF7" s="39">
        <v>78.010000000000005</v>
      </c>
      <c r="DG7" s="39">
        <v>89.82</v>
      </c>
      <c r="DH7" s="39">
        <v>48.81</v>
      </c>
      <c r="DI7" s="39">
        <v>49.27</v>
      </c>
      <c r="DJ7" s="39">
        <v>49.91</v>
      </c>
      <c r="DK7" s="39">
        <v>50.86</v>
      </c>
      <c r="DL7" s="39">
        <v>51.6</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0.72</v>
      </c>
      <c r="EG7" s="39">
        <v>0.59</v>
      </c>
      <c r="EH7" s="39">
        <v>0.5</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2021-12-03T06:44:38Z</dcterms:created>
  <dcterms:modified xsi:type="dcterms:W3CDTF">2022-01-18T08:44:12Z</dcterms:modified>
  <cp:category/>
</cp:coreProperties>
</file>