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530" tabRatio="643" activeTab="1"/>
  </bookViews>
  <sheets>
    <sheet name="第３６表財産区決算（最初のページのみ印刷）" sheetId="1" r:id="rId1"/>
    <sheet name="第３６表財産区決算 (次ページ以降印刷)" sheetId="2" r:id="rId2"/>
  </sheets>
  <definedNames>
    <definedName name="_xlnm.Print_Area" localSheetId="1">'第３６表財産区決算 (次ページ以降印刷)'!$A$1:$Q$66</definedName>
    <definedName name="_xlnm.Print_Area" localSheetId="0">'第３６表財産区決算（最初のページのみ印刷）'!$A$1:$K$66</definedName>
    <definedName name="_xlnm.Print_Titles" localSheetId="1">'第３６表財産区決算 (次ページ以降印刷)'!$A:$A</definedName>
    <definedName name="_xlnm.Print_Titles" localSheetId="0">'第３６表財産区決算（最初のページのみ印刷）'!$A:$A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<sst xmlns="http://schemas.openxmlformats.org/spreadsheetml/2006/main" count="191" uniqueCount="104">
  <si>
    <t>市町村名</t>
  </si>
  <si>
    <t>支出総額</t>
  </si>
  <si>
    <t>収入支出差引額</t>
  </si>
  <si>
    <t>実質収支</t>
  </si>
  <si>
    <t>収入総額</t>
  </si>
  <si>
    <t>総数</t>
  </si>
  <si>
    <t>(a)</t>
  </si>
  <si>
    <t>(b)</t>
  </si>
  <si>
    <t>(c)</t>
  </si>
  <si>
    <t>(d)</t>
  </si>
  <si>
    <t>(c)-(d)</t>
  </si>
  <si>
    <t>１県支出金</t>
  </si>
  <si>
    <t>２財産収入</t>
  </si>
  <si>
    <t>３繰入金</t>
  </si>
  <si>
    <t>４その他の収入</t>
  </si>
  <si>
    <t>(ｂ)</t>
  </si>
  <si>
    <t>１総務費</t>
  </si>
  <si>
    <t>２財産費</t>
  </si>
  <si>
    <t>５積立金</t>
  </si>
  <si>
    <t>６その他の支出</t>
  </si>
  <si>
    <t>((a)-(b))</t>
  </si>
  <si>
    <t>（１）財産運用収入</t>
  </si>
  <si>
    <t>（２）財産売払収入</t>
  </si>
  <si>
    <t>（３）分収交付金</t>
  </si>
  <si>
    <t>(1)山林</t>
  </si>
  <si>
    <t>（２）その他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</si>
  <si>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</si>
  <si>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</si>
  <si>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</si>
  <si>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</si>
  <si>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</si>
  <si>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</si>
  <si>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</si>
  <si>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</si>
  <si>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</si>
  <si>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</si>
  <si>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</si>
  <si>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</si>
  <si>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</si>
  <si>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</si>
  <si>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</si>
  <si>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</si>
  <si>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</si>
  <si>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</si>
  <si>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</si>
  <si>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</si>
  <si>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</si>
  <si>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</si>
  <si>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</si>
  <si>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</si>
  <si>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</si>
  <si>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</si>
  <si>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</si>
  <si>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</si>
  <si>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</si>
  <si>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</si>
  <si>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</si>
  <si>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</si>
  <si>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</si>
  <si>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</si>
  <si>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</si>
  <si>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</si>
  <si>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</si>
  <si>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</si>
  <si>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</si>
  <si>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</si>
  <si>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</si>
  <si>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</si>
  <si>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</si>
  <si>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</si>
  <si>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</si>
  <si>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</si>
  <si>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</si>
  <si>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</si>
  <si>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</si>
  <si>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</si>
  <si>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</si>
  <si>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</si>
  <si>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</si>
  <si>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</si>
  <si>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収入総額</t>
  </si>
  <si>
    <t>越すべき財源</t>
  </si>
  <si>
    <t>財産区数</t>
  </si>
  <si>
    <t>翌年度に繰り</t>
  </si>
  <si>
    <t>３市町村財政へ</t>
  </si>
  <si>
    <t>４住民等への</t>
  </si>
  <si>
    <t>田村市</t>
  </si>
  <si>
    <t>飯舘村</t>
  </si>
  <si>
    <t>市計</t>
  </si>
  <si>
    <t>うち決算統計の対象となったもの</t>
  </si>
  <si>
    <t>（１）市町村から</t>
  </si>
  <si>
    <t>のもの</t>
  </si>
  <si>
    <t>　（２）積立金</t>
  </si>
  <si>
    <t xml:space="preserve"> 　の寄与</t>
  </si>
  <si>
    <t>　　 補助金</t>
  </si>
  <si>
    <t xml:space="preserve"> 　取崩し額</t>
  </si>
  <si>
    <t>３市町村財政へ</t>
  </si>
  <si>
    <t>（１）市町村から</t>
  </si>
  <si>
    <t>　（２）積立金</t>
  </si>
  <si>
    <t>南相馬市</t>
  </si>
  <si>
    <t>伊達市</t>
  </si>
  <si>
    <t>南会津町</t>
  </si>
  <si>
    <t>会津美里町</t>
  </si>
  <si>
    <t>本宮市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</si>
</sst>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17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Font="1" applyBorder="1" applyAlignment="1">
      <alignment horizontal="center" vertical="center" wrapText="1"/>
    </xf>
    <xf numFmtId="3" fontId="4" fillId="0" borderId="0" xfId="0" applyFont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0" xfId="0" applyFont="1" applyAlignment="1">
      <alignment/>
    </xf>
    <xf numFmtId="3" fontId="6" fillId="0" borderId="11" xfId="0" applyFont="1" applyBorder="1" applyAlignment="1">
      <alignment/>
    </xf>
    <xf numFmtId="3" fontId="9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vertical="center"/>
    </xf>
    <xf numFmtId="3" fontId="4" fillId="0" borderId="14" xfId="0" applyFont="1" applyBorder="1" applyAlignment="1">
      <alignment horizontal="center" vertical="center" wrapText="1"/>
    </xf>
    <xf numFmtId="3" fontId="4" fillId="0" borderId="15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9" fillId="0" borderId="11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shrinkToFi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14" xfId="0" applyFont="1" applyBorder="1" applyAlignment="1">
      <alignment horizontal="center" vertical="center" wrapText="1"/>
    </xf>
    <xf numFmtId="3" fontId="9" fillId="0" borderId="0" xfId="0" applyFont="1" applyBorder="1" applyAlignment="1">
      <alignment horizontal="center" vertical="center" wrapText="1"/>
    </xf>
    <xf numFmtId="3" fontId="9" fillId="0" borderId="19" xfId="0" applyFont="1" applyBorder="1" applyAlignment="1">
      <alignment horizontal="center" vertical="center" wrapText="1"/>
    </xf>
    <xf numFmtId="3" fontId="9" fillId="0" borderId="11" xfId="0" applyFont="1" applyBorder="1" applyAlignment="1">
      <alignment/>
    </xf>
    <xf numFmtId="3" fontId="9" fillId="0" borderId="0" xfId="0" applyFont="1" applyAlignment="1">
      <alignment/>
    </xf>
    <xf numFmtId="3" fontId="9" fillId="0" borderId="11" xfId="0" applyNumberFormat="1" applyFont="1" applyBorder="1" applyAlignment="1">
      <alignment horizontal="center" vertical="center" shrinkToFit="1"/>
    </xf>
    <xf numFmtId="3" fontId="9" fillId="0" borderId="19" xfId="0" applyNumberFormat="1" applyFont="1" applyBorder="1" applyAlignment="1">
      <alignment horizontal="center" vertical="center" shrinkToFit="1"/>
    </xf>
    <xf numFmtId="3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center" wrapText="1"/>
    </xf>
    <xf numFmtId="3" fontId="9" fillId="0" borderId="11" xfId="0" applyNumberFormat="1" applyFont="1" applyBorder="1" applyAlignment="1">
      <alignment horizontal="center" vertical="top" wrapText="1"/>
    </xf>
    <xf numFmtId="3" fontId="9" fillId="0" borderId="22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shrinkToFit="1"/>
    </xf>
    <xf numFmtId="3" fontId="8" fillId="0" borderId="12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wrapText="1"/>
    </xf>
    <xf numFmtId="3" fontId="9" fillId="0" borderId="11" xfId="0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vertical="top" wrapText="1"/>
    </xf>
    <xf numFmtId="3" fontId="9" fillId="0" borderId="11" xfId="0" applyFont="1" applyBorder="1" applyAlignment="1">
      <alignment vertical="top" wrapText="1"/>
    </xf>
    <xf numFmtId="3" fontId="9" fillId="0" borderId="24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shrinkToFit="1"/>
    </xf>
    <xf numFmtId="3" fontId="9" fillId="0" borderId="12" xfId="0" applyNumberFormat="1" applyFont="1" applyBorder="1" applyAlignment="1">
      <alignment horizontal="centerContinuous" vertical="center"/>
    </xf>
    <xf numFmtId="3" fontId="9" fillId="0" borderId="13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shrinkToFit="1"/>
    </xf>
    <xf numFmtId="3" fontId="9" fillId="0" borderId="12" xfId="0" applyNumberFormat="1" applyFont="1" applyBorder="1" applyAlignment="1">
      <alignment shrinkToFit="1"/>
    </xf>
    <xf numFmtId="176" fontId="6" fillId="0" borderId="11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centerContinuous" vertical="center" wrapText="1"/>
    </xf>
    <xf numFmtId="3" fontId="9" fillId="0" borderId="11" xfId="0" applyNumberFormat="1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4" fillId="0" borderId="0" xfId="0" applyFont="1" applyAlignment="1">
      <alignment/>
    </xf>
    <xf numFmtId="176" fontId="6" fillId="0" borderId="12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3" fontId="6" fillId="0" borderId="11" xfId="0" applyFont="1" applyBorder="1" applyAlignment="1">
      <alignment/>
    </xf>
    <xf numFmtId="3" fontId="6" fillId="0" borderId="0" xfId="0" applyFont="1" applyAlignment="1">
      <alignment/>
    </xf>
    <xf numFmtId="176" fontId="6" fillId="0" borderId="11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3" fontId="6" fillId="0" borderId="10" xfId="0" applyFont="1" applyBorder="1" applyAlignment="1">
      <alignment/>
    </xf>
    <xf numFmtId="3" fontId="6" fillId="0" borderId="10" xfId="0" applyFont="1" applyFill="1" applyBorder="1" applyAlignment="1">
      <alignment/>
    </xf>
    <xf numFmtId="3" fontId="6" fillId="0" borderId="0" xfId="0" applyFont="1" applyFill="1" applyAlignment="1">
      <alignment/>
    </xf>
    <xf numFmtId="3" fontId="9" fillId="0" borderId="26" xfId="0" applyNumberFormat="1" applyFont="1" applyBorder="1" applyAlignment="1">
      <alignment horizont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9"/>
  <sheetViews>
    <sheetView showOutlineSymbols="0" view="pageBreakPreview" zoomScale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86" sqref="E86"/>
    </sheetView>
  </sheetViews>
  <sheetFormatPr defaultColWidth="24.75390625" defaultRowHeight="14.25"/>
  <cols>
    <col min="1" max="1" width="20.625" style="0" customWidth="1"/>
    <col min="2" max="2" width="20.125" style="0" customWidth="1"/>
    <col min="3" max="3" width="20.125" style="70" customWidth="1"/>
    <col min="4" max="11" width="20.125" style="0" customWidth="1"/>
    <col min="12" max="27" width="20.125" style="0" hidden="1" customWidth="1"/>
    <col min="28" max="38" width="16.25390625" style="0" customWidth="1"/>
  </cols>
  <sheetData>
    <row r="1" spans="1:251" ht="36" customHeight="1">
      <c r="A1" s="59" t="s">
        <v>0</v>
      </c>
      <c r="B1" s="57" t="s">
        <v>82</v>
      </c>
      <c r="C1" s="64"/>
      <c r="D1" s="8" t="s">
        <v>80</v>
      </c>
      <c r="E1" s="8" t="s">
        <v>1</v>
      </c>
      <c r="F1" s="14" t="s">
        <v>2</v>
      </c>
      <c r="G1" s="8" t="s">
        <v>83</v>
      </c>
      <c r="H1" s="15" t="s">
        <v>3</v>
      </c>
      <c r="I1" s="16" t="s">
        <v>4</v>
      </c>
      <c r="J1" s="16"/>
      <c r="K1" s="17"/>
      <c r="L1" s="8"/>
      <c r="M1" s="16"/>
      <c r="N1" s="16"/>
      <c r="O1" s="1"/>
      <c r="P1" s="1"/>
      <c r="Q1" s="1"/>
      <c r="R1" s="12"/>
      <c r="S1" s="16" t="s">
        <v>1</v>
      </c>
      <c r="T1" s="16"/>
      <c r="U1" s="17"/>
      <c r="V1" s="8"/>
      <c r="W1" s="16"/>
      <c r="X1" s="16"/>
      <c r="Y1" s="16"/>
      <c r="Z1" s="16"/>
      <c r="AA1" s="17"/>
      <c r="AB1" s="25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ht="33" customHeight="1">
      <c r="A2" s="21"/>
      <c r="B2" s="41" t="s">
        <v>5</v>
      </c>
      <c r="C2" s="93" t="s">
        <v>89</v>
      </c>
      <c r="D2" s="18"/>
      <c r="E2" s="18"/>
      <c r="F2" s="18"/>
      <c r="G2" s="42" t="s">
        <v>81</v>
      </c>
      <c r="H2" s="19"/>
      <c r="I2" s="20"/>
      <c r="J2" s="41" t="s">
        <v>11</v>
      </c>
      <c r="K2" s="43" t="s">
        <v>12</v>
      </c>
      <c r="L2" s="41"/>
      <c r="M2" s="44"/>
      <c r="N2" s="44"/>
      <c r="O2" s="45" t="s">
        <v>13</v>
      </c>
      <c r="P2" s="46"/>
      <c r="Q2" s="46"/>
      <c r="R2" s="47" t="s">
        <v>14</v>
      </c>
      <c r="S2" s="48"/>
      <c r="T2" s="41" t="s">
        <v>16</v>
      </c>
      <c r="U2" s="43" t="s">
        <v>17</v>
      </c>
      <c r="V2" s="41"/>
      <c r="W2" s="44"/>
      <c r="X2" s="41" t="s">
        <v>84</v>
      </c>
      <c r="Y2" s="41" t="s">
        <v>85</v>
      </c>
      <c r="Z2" s="41" t="s">
        <v>18</v>
      </c>
      <c r="AA2" s="43" t="s">
        <v>19</v>
      </c>
      <c r="AB2" s="25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27" customHeight="1">
      <c r="A3" s="21"/>
      <c r="B3" s="13"/>
      <c r="C3" s="94"/>
      <c r="D3" s="18" t="s">
        <v>6</v>
      </c>
      <c r="E3" s="18" t="s">
        <v>7</v>
      </c>
      <c r="F3" s="18" t="s">
        <v>8</v>
      </c>
      <c r="G3" s="18" t="s">
        <v>9</v>
      </c>
      <c r="H3" s="19" t="s">
        <v>10</v>
      </c>
      <c r="I3" s="20" t="s">
        <v>6</v>
      </c>
      <c r="J3" s="18"/>
      <c r="K3" s="21"/>
      <c r="L3" s="61" t="s">
        <v>21</v>
      </c>
      <c r="M3" s="62" t="s">
        <v>22</v>
      </c>
      <c r="N3" s="49" t="s">
        <v>23</v>
      </c>
      <c r="O3" s="2"/>
      <c r="P3" s="50" t="s">
        <v>90</v>
      </c>
      <c r="Q3" s="51" t="s">
        <v>92</v>
      </c>
      <c r="R3" s="10"/>
      <c r="S3" s="20" t="s">
        <v>15</v>
      </c>
      <c r="T3" s="13"/>
      <c r="U3" s="24"/>
      <c r="V3" s="41" t="s">
        <v>24</v>
      </c>
      <c r="W3" s="41" t="s">
        <v>25</v>
      </c>
      <c r="X3" s="53" t="s">
        <v>93</v>
      </c>
      <c r="Y3" s="54" t="s">
        <v>94</v>
      </c>
      <c r="Z3" s="18"/>
      <c r="AA3" s="24"/>
      <c r="AB3" s="25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27" customHeight="1">
      <c r="A4" s="60"/>
      <c r="B4" s="58"/>
      <c r="C4" s="65"/>
      <c r="D4" s="18"/>
      <c r="E4" s="13"/>
      <c r="F4" s="18" t="s">
        <v>20</v>
      </c>
      <c r="G4" s="13"/>
      <c r="H4" s="22"/>
      <c r="I4" s="23"/>
      <c r="J4" s="13"/>
      <c r="K4" s="55"/>
      <c r="L4" s="56"/>
      <c r="M4" s="27"/>
      <c r="N4" s="28"/>
      <c r="O4" s="2"/>
      <c r="P4" s="52" t="s">
        <v>91</v>
      </c>
      <c r="Q4" s="52" t="s">
        <v>95</v>
      </c>
      <c r="R4" s="11"/>
      <c r="S4" s="23"/>
      <c r="T4" s="13"/>
      <c r="U4" s="24"/>
      <c r="V4" s="13"/>
      <c r="W4" s="13"/>
      <c r="X4" s="13"/>
      <c r="Y4" s="13"/>
      <c r="Z4" s="13"/>
      <c r="AA4" s="24"/>
      <c r="AB4" s="25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32.25" customHeight="1">
      <c r="A5" s="5" t="s">
        <v>26</v>
      </c>
      <c r="B5" s="32">
        <v>2</v>
      </c>
      <c r="C5" s="66">
        <v>2</v>
      </c>
      <c r="D5" s="32">
        <v>166491</v>
      </c>
      <c r="E5" s="32">
        <v>101548</v>
      </c>
      <c r="F5" s="32">
        <v>64943</v>
      </c>
      <c r="G5" s="32">
        <v>18340</v>
      </c>
      <c r="H5" s="32">
        <v>46603</v>
      </c>
      <c r="I5" s="32">
        <f>D5</f>
        <v>166491</v>
      </c>
      <c r="J5" s="32">
        <v>0</v>
      </c>
      <c r="K5" s="33">
        <v>436</v>
      </c>
      <c r="L5" s="32">
        <v>10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139658</v>
      </c>
      <c r="S5" s="32">
        <f>E5</f>
        <v>101548</v>
      </c>
      <c r="T5" s="32">
        <v>29006</v>
      </c>
      <c r="U5" s="33">
        <f>V5+W5</f>
        <v>65299</v>
      </c>
      <c r="V5" s="32">
        <v>1174</v>
      </c>
      <c r="W5" s="32">
        <v>64125</v>
      </c>
      <c r="X5" s="32">
        <v>0</v>
      </c>
      <c r="Y5" s="32">
        <v>0</v>
      </c>
      <c r="Z5" s="32">
        <v>0</v>
      </c>
      <c r="AA5" s="33">
        <v>0</v>
      </c>
      <c r="AB5" s="7"/>
      <c r="AC5" s="6"/>
      <c r="AD5" s="6"/>
      <c r="AE5" s="6"/>
      <c r="AF5" s="6"/>
      <c r="AG5" s="6"/>
      <c r="AH5" s="6"/>
      <c r="AI5" s="6">
        <f>I5+AF5+AG5+AH5-AE5</f>
        <v>166491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32.25" customHeight="1">
      <c r="A6" s="4" t="s">
        <v>27</v>
      </c>
      <c r="B6" s="34">
        <v>0</v>
      </c>
      <c r="C6" s="63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f aca="true" t="shared" si="0" ref="I6:I14">D6</f>
        <v>0</v>
      </c>
      <c r="J6" s="34">
        <v>0</v>
      </c>
      <c r="K6" s="35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f aca="true" t="shared" si="1" ref="S6:S14">E6</f>
        <v>0</v>
      </c>
      <c r="T6" s="34">
        <v>0</v>
      </c>
      <c r="U6" s="35">
        <f aca="true" t="shared" si="2" ref="U6:U14">V6+W6</f>
        <v>0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5">
        <v>0</v>
      </c>
      <c r="AB6" s="7"/>
      <c r="AC6" s="6"/>
      <c r="AD6" s="6"/>
      <c r="AE6" s="6"/>
      <c r="AF6" s="6"/>
      <c r="AG6" s="6"/>
      <c r="AH6" s="6"/>
      <c r="AI6" s="6">
        <f aca="true" t="shared" si="3" ref="AI6:AI64">I6+AF6+AG6+AH6-AE6</f>
        <v>0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32.25" customHeight="1">
      <c r="A7" s="4" t="s">
        <v>28</v>
      </c>
      <c r="B7" s="34">
        <v>13</v>
      </c>
      <c r="C7" s="63">
        <v>13</v>
      </c>
      <c r="D7" s="34">
        <v>166999</v>
      </c>
      <c r="E7" s="34">
        <v>22621</v>
      </c>
      <c r="F7" s="34">
        <v>144378</v>
      </c>
      <c r="G7" s="34">
        <v>0</v>
      </c>
      <c r="H7" s="34">
        <v>144378</v>
      </c>
      <c r="I7" s="34">
        <f t="shared" si="0"/>
        <v>166999</v>
      </c>
      <c r="J7" s="34">
        <v>1290</v>
      </c>
      <c r="K7" s="35">
        <v>14964</v>
      </c>
      <c r="L7" s="34">
        <v>17397</v>
      </c>
      <c r="M7" s="34">
        <v>766</v>
      </c>
      <c r="N7" s="34">
        <v>0</v>
      </c>
      <c r="O7" s="34">
        <v>2100</v>
      </c>
      <c r="P7" s="34">
        <v>0</v>
      </c>
      <c r="Q7" s="34">
        <v>2100</v>
      </c>
      <c r="R7" s="34">
        <v>150191</v>
      </c>
      <c r="S7" s="34">
        <f t="shared" si="1"/>
        <v>22621</v>
      </c>
      <c r="T7" s="34">
        <v>10993</v>
      </c>
      <c r="U7" s="35">
        <f t="shared" si="2"/>
        <v>7644</v>
      </c>
      <c r="V7" s="34">
        <v>7644</v>
      </c>
      <c r="W7" s="34">
        <v>0</v>
      </c>
      <c r="X7" s="34">
        <v>3931</v>
      </c>
      <c r="Y7" s="34">
        <v>0</v>
      </c>
      <c r="Z7" s="34">
        <v>0</v>
      </c>
      <c r="AA7" s="35">
        <v>5912</v>
      </c>
      <c r="AB7" s="7"/>
      <c r="AC7" s="6"/>
      <c r="AD7" s="6"/>
      <c r="AE7" s="6"/>
      <c r="AF7" s="6"/>
      <c r="AG7" s="6"/>
      <c r="AH7" s="6"/>
      <c r="AI7" s="6">
        <f t="shared" si="3"/>
        <v>166999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ht="32.25" customHeight="1">
      <c r="A8" s="4" t="s">
        <v>29</v>
      </c>
      <c r="B8" s="34">
        <v>7</v>
      </c>
      <c r="C8" s="63">
        <v>7</v>
      </c>
      <c r="D8" s="34">
        <v>294787</v>
      </c>
      <c r="E8" s="34">
        <v>253338</v>
      </c>
      <c r="F8" s="34">
        <v>41449</v>
      </c>
      <c r="G8" s="34">
        <v>0</v>
      </c>
      <c r="H8" s="34">
        <v>41449</v>
      </c>
      <c r="I8" s="34">
        <f t="shared" si="0"/>
        <v>294787</v>
      </c>
      <c r="J8" s="34">
        <v>4066</v>
      </c>
      <c r="K8" s="35">
        <v>45027</v>
      </c>
      <c r="L8" s="34">
        <v>23679</v>
      </c>
      <c r="M8" s="34">
        <v>2546</v>
      </c>
      <c r="N8" s="34">
        <v>0</v>
      </c>
      <c r="O8" s="34">
        <v>11105</v>
      </c>
      <c r="P8" s="34">
        <v>0</v>
      </c>
      <c r="Q8" s="34">
        <v>11105</v>
      </c>
      <c r="R8" s="34">
        <v>207938</v>
      </c>
      <c r="S8" s="34">
        <f t="shared" si="1"/>
        <v>253338</v>
      </c>
      <c r="T8" s="34">
        <v>48752</v>
      </c>
      <c r="U8" s="35">
        <f t="shared" si="2"/>
        <v>124166</v>
      </c>
      <c r="V8" s="34">
        <v>16858</v>
      </c>
      <c r="W8" s="34">
        <v>107308</v>
      </c>
      <c r="X8" s="34">
        <v>0</v>
      </c>
      <c r="Y8" s="34">
        <v>0</v>
      </c>
      <c r="Z8" s="34">
        <v>43958</v>
      </c>
      <c r="AA8" s="35">
        <v>1746</v>
      </c>
      <c r="AB8" s="7"/>
      <c r="AC8" s="6"/>
      <c r="AD8" s="6"/>
      <c r="AE8" s="6"/>
      <c r="AF8" s="6"/>
      <c r="AG8" s="6"/>
      <c r="AH8" s="6"/>
      <c r="AI8" s="6">
        <f t="shared" si="3"/>
        <v>294787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ht="32.25" customHeight="1">
      <c r="A9" s="4" t="s">
        <v>30</v>
      </c>
      <c r="B9" s="34">
        <v>3</v>
      </c>
      <c r="C9" s="63">
        <v>3</v>
      </c>
      <c r="D9" s="34">
        <v>2206</v>
      </c>
      <c r="E9" s="34">
        <v>2206</v>
      </c>
      <c r="F9" s="34">
        <v>0</v>
      </c>
      <c r="G9" s="34">
        <v>0</v>
      </c>
      <c r="H9" s="34">
        <v>0</v>
      </c>
      <c r="I9" s="34">
        <f t="shared" si="0"/>
        <v>2206</v>
      </c>
      <c r="J9" s="34">
        <v>0</v>
      </c>
      <c r="K9" s="35">
        <v>283</v>
      </c>
      <c r="L9" s="34">
        <v>23</v>
      </c>
      <c r="M9" s="34">
        <v>0</v>
      </c>
      <c r="N9" s="34">
        <v>0</v>
      </c>
      <c r="O9" s="34">
        <v>4007</v>
      </c>
      <c r="P9" s="34">
        <v>0</v>
      </c>
      <c r="Q9" s="34">
        <v>4007</v>
      </c>
      <c r="R9" s="34">
        <v>215</v>
      </c>
      <c r="S9" s="34">
        <f t="shared" si="1"/>
        <v>2206</v>
      </c>
      <c r="T9" s="34">
        <v>327</v>
      </c>
      <c r="U9" s="35">
        <f t="shared" si="2"/>
        <v>498</v>
      </c>
      <c r="V9" s="34">
        <v>498</v>
      </c>
      <c r="W9" s="34">
        <v>0</v>
      </c>
      <c r="X9" s="34">
        <v>3216</v>
      </c>
      <c r="Y9" s="34">
        <v>0</v>
      </c>
      <c r="Z9" s="34">
        <v>22</v>
      </c>
      <c r="AA9" s="35">
        <v>0</v>
      </c>
      <c r="AB9" s="7"/>
      <c r="AC9" s="6"/>
      <c r="AD9" s="6"/>
      <c r="AE9" s="6"/>
      <c r="AF9" s="6"/>
      <c r="AG9" s="6"/>
      <c r="AH9" s="6"/>
      <c r="AI9" s="6">
        <f t="shared" si="3"/>
        <v>2206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ht="32.25" customHeight="1">
      <c r="A10" s="5" t="s">
        <v>31</v>
      </c>
      <c r="B10" s="32">
        <v>4</v>
      </c>
      <c r="C10" s="66">
        <v>4</v>
      </c>
      <c r="D10" s="32">
        <v>21420</v>
      </c>
      <c r="E10" s="32">
        <v>18536</v>
      </c>
      <c r="F10" s="32">
        <v>2884</v>
      </c>
      <c r="G10" s="32">
        <v>0</v>
      </c>
      <c r="H10" s="32">
        <v>2884</v>
      </c>
      <c r="I10" s="32">
        <f t="shared" si="0"/>
        <v>21420</v>
      </c>
      <c r="J10" s="32">
        <v>0</v>
      </c>
      <c r="K10" s="33">
        <v>17111</v>
      </c>
      <c r="L10" s="32">
        <v>1036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114</v>
      </c>
      <c r="S10" s="32">
        <f t="shared" si="1"/>
        <v>18536</v>
      </c>
      <c r="T10" s="32">
        <v>592</v>
      </c>
      <c r="U10" s="33">
        <f t="shared" si="2"/>
        <v>0</v>
      </c>
      <c r="V10" s="32">
        <v>0</v>
      </c>
      <c r="W10" s="32">
        <v>0</v>
      </c>
      <c r="X10" s="32">
        <v>0</v>
      </c>
      <c r="Y10" s="32">
        <v>0</v>
      </c>
      <c r="Z10" s="32">
        <v>538</v>
      </c>
      <c r="AA10" s="33">
        <v>0</v>
      </c>
      <c r="AB10" s="7"/>
      <c r="AC10" s="6"/>
      <c r="AD10" s="6"/>
      <c r="AE10" s="6"/>
      <c r="AF10" s="6"/>
      <c r="AG10" s="6"/>
      <c r="AH10" s="6"/>
      <c r="AI10" s="6">
        <f t="shared" si="3"/>
        <v>21420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1:251" ht="32.25" customHeight="1">
      <c r="A11" s="4" t="s">
        <v>32</v>
      </c>
      <c r="B11" s="34">
        <v>5</v>
      </c>
      <c r="C11" s="63">
        <v>5</v>
      </c>
      <c r="D11" s="34">
        <v>75787</v>
      </c>
      <c r="E11" s="34">
        <v>1628</v>
      </c>
      <c r="F11" s="34">
        <v>74159</v>
      </c>
      <c r="G11" s="34">
        <v>0</v>
      </c>
      <c r="H11" s="34">
        <v>74159</v>
      </c>
      <c r="I11" s="34">
        <f t="shared" si="0"/>
        <v>75787</v>
      </c>
      <c r="J11" s="34">
        <v>0</v>
      </c>
      <c r="K11" s="35">
        <v>27</v>
      </c>
      <c r="L11" s="34">
        <v>18198</v>
      </c>
      <c r="M11" s="34">
        <v>0</v>
      </c>
      <c r="N11" s="34">
        <v>0</v>
      </c>
      <c r="O11" s="34">
        <v>613</v>
      </c>
      <c r="P11" s="34">
        <v>0</v>
      </c>
      <c r="Q11" s="34">
        <v>613</v>
      </c>
      <c r="R11" s="34">
        <v>2567</v>
      </c>
      <c r="S11" s="34">
        <f t="shared" si="1"/>
        <v>1628</v>
      </c>
      <c r="T11" s="34">
        <v>641</v>
      </c>
      <c r="U11" s="35">
        <f t="shared" si="2"/>
        <v>10690</v>
      </c>
      <c r="V11" s="34">
        <v>4705</v>
      </c>
      <c r="W11" s="34">
        <v>5985</v>
      </c>
      <c r="X11" s="34">
        <v>0</v>
      </c>
      <c r="Y11" s="34">
        <v>0</v>
      </c>
      <c r="Z11" s="34">
        <v>7956</v>
      </c>
      <c r="AA11" s="35">
        <v>0</v>
      </c>
      <c r="AB11" s="7"/>
      <c r="AC11" s="6"/>
      <c r="AD11" s="6"/>
      <c r="AE11" s="6"/>
      <c r="AF11" s="6"/>
      <c r="AG11" s="6"/>
      <c r="AH11" s="6"/>
      <c r="AI11" s="6">
        <f t="shared" si="3"/>
        <v>75787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</row>
    <row r="12" spans="1:251" ht="32.25" customHeight="1">
      <c r="A12" s="4" t="s">
        <v>33</v>
      </c>
      <c r="B12" s="34">
        <v>0</v>
      </c>
      <c r="C12" s="63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f t="shared" si="0"/>
        <v>0</v>
      </c>
      <c r="J12" s="34">
        <v>0</v>
      </c>
      <c r="K12" s="35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f t="shared" si="1"/>
        <v>0</v>
      </c>
      <c r="T12" s="34">
        <v>0</v>
      </c>
      <c r="U12" s="35">
        <f t="shared" si="2"/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5">
        <v>0</v>
      </c>
      <c r="AB12" s="7"/>
      <c r="AC12" s="6"/>
      <c r="AD12" s="6"/>
      <c r="AE12" s="6"/>
      <c r="AF12" s="6"/>
      <c r="AG12" s="6"/>
      <c r="AH12" s="6"/>
      <c r="AI12" s="6">
        <f t="shared" si="3"/>
        <v>0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</row>
    <row r="13" spans="1:251" ht="32.25" customHeight="1">
      <c r="A13" s="4" t="s">
        <v>34</v>
      </c>
      <c r="B13" s="34">
        <v>5</v>
      </c>
      <c r="C13" s="63">
        <v>5</v>
      </c>
      <c r="D13" s="34">
        <v>6707</v>
      </c>
      <c r="E13" s="34">
        <v>5907</v>
      </c>
      <c r="F13" s="34">
        <v>800</v>
      </c>
      <c r="G13" s="34">
        <v>0</v>
      </c>
      <c r="H13" s="34">
        <v>800</v>
      </c>
      <c r="I13" s="34">
        <f t="shared" si="0"/>
        <v>6707</v>
      </c>
      <c r="J13" s="34">
        <v>0</v>
      </c>
      <c r="K13" s="35">
        <v>616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f t="shared" si="1"/>
        <v>5907</v>
      </c>
      <c r="T13" s="34">
        <v>0</v>
      </c>
      <c r="U13" s="35">
        <f t="shared" si="2"/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5">
        <v>0</v>
      </c>
      <c r="AB13" s="7"/>
      <c r="AC13" s="6"/>
      <c r="AD13" s="6"/>
      <c r="AE13" s="6"/>
      <c r="AF13" s="6"/>
      <c r="AG13" s="6"/>
      <c r="AH13" s="6"/>
      <c r="AI13" s="6">
        <f t="shared" si="3"/>
        <v>6707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251" ht="32.25" customHeight="1">
      <c r="A14" s="4" t="s">
        <v>86</v>
      </c>
      <c r="B14" s="34">
        <v>0</v>
      </c>
      <c r="C14" s="63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f t="shared" si="0"/>
        <v>0</v>
      </c>
      <c r="J14" s="34">
        <v>0</v>
      </c>
      <c r="K14" s="35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f t="shared" si="1"/>
        <v>0</v>
      </c>
      <c r="T14" s="34">
        <v>0</v>
      </c>
      <c r="U14" s="35">
        <f t="shared" si="2"/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5">
        <v>0</v>
      </c>
      <c r="AB14" s="7"/>
      <c r="AC14" s="6"/>
      <c r="AD14" s="6"/>
      <c r="AE14" s="6"/>
      <c r="AF14" s="6"/>
      <c r="AG14" s="6"/>
      <c r="AH14" s="6"/>
      <c r="AI14" s="6">
        <f t="shared" si="3"/>
        <v>0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</row>
    <row r="15" spans="1:251" ht="32.25" customHeight="1">
      <c r="A15" s="5" t="s">
        <v>99</v>
      </c>
      <c r="B15" s="32">
        <v>1</v>
      </c>
      <c r="C15" s="66">
        <v>1</v>
      </c>
      <c r="D15" s="32">
        <v>2181</v>
      </c>
      <c r="E15" s="32">
        <v>1113</v>
      </c>
      <c r="F15" s="32">
        <v>1068</v>
      </c>
      <c r="G15" s="32">
        <v>0</v>
      </c>
      <c r="H15" s="32">
        <v>1068</v>
      </c>
      <c r="I15" s="32">
        <f>D15</f>
        <v>2181</v>
      </c>
      <c r="J15" s="32">
        <v>0</v>
      </c>
      <c r="K15" s="33">
        <v>2056</v>
      </c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4"/>
      <c r="W15" s="34"/>
      <c r="X15" s="34"/>
      <c r="Y15" s="34"/>
      <c r="Z15" s="34"/>
      <c r="AA15" s="35"/>
      <c r="AB15" s="7"/>
      <c r="AC15" s="6"/>
      <c r="AD15" s="6"/>
      <c r="AE15" s="6"/>
      <c r="AF15" s="6"/>
      <c r="AG15" s="6"/>
      <c r="AH15" s="6"/>
      <c r="AI15" s="6">
        <f t="shared" si="3"/>
        <v>2181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</row>
    <row r="16" spans="1:251" ht="32.25" customHeight="1" thickBot="1">
      <c r="A16" s="87" t="s">
        <v>100</v>
      </c>
      <c r="B16" s="35">
        <v>14</v>
      </c>
      <c r="C16" s="88">
        <v>0</v>
      </c>
      <c r="D16" s="35">
        <v>13135</v>
      </c>
      <c r="E16" s="35">
        <v>5643</v>
      </c>
      <c r="F16" s="35">
        <v>7492</v>
      </c>
      <c r="G16" s="35">
        <v>0</v>
      </c>
      <c r="H16" s="35">
        <v>7492</v>
      </c>
      <c r="I16" s="35">
        <f aca="true" t="shared" si="4" ref="I16:I64">D16</f>
        <v>13135</v>
      </c>
      <c r="J16" s="35">
        <v>0</v>
      </c>
      <c r="K16" s="35">
        <v>4196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f>E16</f>
        <v>5643</v>
      </c>
      <c r="T16" s="36">
        <v>0</v>
      </c>
      <c r="U16" s="36">
        <f aca="true" t="shared" si="5" ref="U16:U64">V16+W16</f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7"/>
      <c r="AC16" s="6"/>
      <c r="AD16" s="6"/>
      <c r="AE16" s="6"/>
      <c r="AF16" s="6"/>
      <c r="AG16" s="6"/>
      <c r="AH16" s="6"/>
      <c r="AI16" s="6">
        <f t="shared" si="3"/>
        <v>13135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1:251" ht="32.25" customHeight="1" thickBot="1" thickTop="1">
      <c r="A17" s="83" t="s">
        <v>103</v>
      </c>
      <c r="B17" s="84">
        <v>0</v>
      </c>
      <c r="C17" s="85">
        <v>0</v>
      </c>
      <c r="D17" s="84">
        <v>0</v>
      </c>
      <c r="E17" s="84">
        <v>0</v>
      </c>
      <c r="F17" s="35">
        <v>0</v>
      </c>
      <c r="G17" s="84">
        <v>0</v>
      </c>
      <c r="H17" s="35">
        <v>0</v>
      </c>
      <c r="I17" s="35">
        <f t="shared" si="4"/>
        <v>0</v>
      </c>
      <c r="J17" s="84">
        <v>0</v>
      </c>
      <c r="K17" s="84">
        <v>0</v>
      </c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7"/>
      <c r="AC17" s="6"/>
      <c r="AD17" s="6"/>
      <c r="AE17" s="6"/>
      <c r="AF17" s="6"/>
      <c r="AG17" s="6"/>
      <c r="AH17" s="6"/>
      <c r="AI17" s="6">
        <f t="shared" si="3"/>
        <v>0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1:251" ht="32.25" customHeight="1" thickBot="1" thickTop="1">
      <c r="A18" s="29" t="s">
        <v>88</v>
      </c>
      <c r="B18" s="37">
        <f>SUM(B5:B17)</f>
        <v>54</v>
      </c>
      <c r="C18" s="37">
        <f aca="true" t="shared" si="6" ref="C18:J18">SUM(C5:C17)</f>
        <v>40</v>
      </c>
      <c r="D18" s="37">
        <f t="shared" si="6"/>
        <v>749713</v>
      </c>
      <c r="E18" s="37">
        <f t="shared" si="6"/>
        <v>412540</v>
      </c>
      <c r="F18" s="37">
        <f t="shared" si="6"/>
        <v>337173</v>
      </c>
      <c r="G18" s="37">
        <f t="shared" si="6"/>
        <v>18340</v>
      </c>
      <c r="H18" s="37">
        <f t="shared" si="6"/>
        <v>318833</v>
      </c>
      <c r="I18" s="37">
        <f t="shared" si="6"/>
        <v>749713</v>
      </c>
      <c r="J18" s="37">
        <f t="shared" si="6"/>
        <v>5356</v>
      </c>
      <c r="K18" s="37">
        <f>SUM(K5:K17)</f>
        <v>84716</v>
      </c>
      <c r="L18" s="37">
        <f aca="true" t="shared" si="7" ref="L18:AA18">SUM(L5:L16)</f>
        <v>60343</v>
      </c>
      <c r="M18" s="37">
        <f t="shared" si="7"/>
        <v>3312</v>
      </c>
      <c r="N18" s="37">
        <f t="shared" si="7"/>
        <v>0</v>
      </c>
      <c r="O18" s="37">
        <f t="shared" si="7"/>
        <v>17825</v>
      </c>
      <c r="P18" s="37">
        <f t="shared" si="7"/>
        <v>0</v>
      </c>
      <c r="Q18" s="37">
        <f t="shared" si="7"/>
        <v>17825</v>
      </c>
      <c r="R18" s="37">
        <f t="shared" si="7"/>
        <v>500683</v>
      </c>
      <c r="S18" s="37">
        <f t="shared" si="7"/>
        <v>411427</v>
      </c>
      <c r="T18" s="37">
        <f t="shared" si="7"/>
        <v>90311</v>
      </c>
      <c r="U18" s="37">
        <f t="shared" si="7"/>
        <v>208297</v>
      </c>
      <c r="V18" s="37">
        <f t="shared" si="7"/>
        <v>30879</v>
      </c>
      <c r="W18" s="37">
        <f t="shared" si="7"/>
        <v>177418</v>
      </c>
      <c r="X18" s="37">
        <f t="shared" si="7"/>
        <v>7147</v>
      </c>
      <c r="Y18" s="37">
        <f t="shared" si="7"/>
        <v>0</v>
      </c>
      <c r="Z18" s="37">
        <f t="shared" si="7"/>
        <v>52474</v>
      </c>
      <c r="AA18" s="37">
        <f t="shared" si="7"/>
        <v>7658</v>
      </c>
      <c r="AB18" s="7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251" ht="32.25" customHeight="1" thickTop="1">
      <c r="A19" s="4" t="s">
        <v>35</v>
      </c>
      <c r="B19" s="34">
        <v>1</v>
      </c>
      <c r="C19" s="63">
        <v>1</v>
      </c>
      <c r="D19" s="34">
        <v>925</v>
      </c>
      <c r="E19" s="34">
        <v>748</v>
      </c>
      <c r="F19" s="34">
        <v>177</v>
      </c>
      <c r="G19" s="34">
        <v>177</v>
      </c>
      <c r="H19" s="34">
        <v>0</v>
      </c>
      <c r="I19" s="34">
        <f t="shared" si="4"/>
        <v>925</v>
      </c>
      <c r="J19" s="34">
        <v>0</v>
      </c>
      <c r="K19" s="35">
        <v>81</v>
      </c>
      <c r="L19" s="34">
        <v>54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1113</v>
      </c>
      <c r="S19" s="34">
        <f aca="true" t="shared" si="8" ref="S19:S64">E19</f>
        <v>748</v>
      </c>
      <c r="T19" s="34">
        <v>667</v>
      </c>
      <c r="U19" s="35">
        <f t="shared" si="5"/>
        <v>19</v>
      </c>
      <c r="V19" s="34">
        <v>19</v>
      </c>
      <c r="W19" s="34">
        <v>0</v>
      </c>
      <c r="X19" s="34">
        <v>0</v>
      </c>
      <c r="Y19" s="34">
        <v>0</v>
      </c>
      <c r="Z19" s="34">
        <v>314</v>
      </c>
      <c r="AA19" s="35">
        <v>0</v>
      </c>
      <c r="AB19" s="7"/>
      <c r="AC19" s="6"/>
      <c r="AD19" s="6"/>
      <c r="AE19" s="6"/>
      <c r="AF19" s="6"/>
      <c r="AG19" s="6"/>
      <c r="AH19" s="6"/>
      <c r="AI19" s="6">
        <f t="shared" si="3"/>
        <v>925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1:251" ht="32.25" customHeight="1">
      <c r="A20" s="4" t="s">
        <v>36</v>
      </c>
      <c r="B20" s="34">
        <v>4</v>
      </c>
      <c r="C20" s="63">
        <v>0</v>
      </c>
      <c r="D20" s="34">
        <v>965</v>
      </c>
      <c r="E20" s="34">
        <v>637</v>
      </c>
      <c r="F20" s="34">
        <v>328</v>
      </c>
      <c r="G20" s="34">
        <v>0</v>
      </c>
      <c r="H20" s="34">
        <v>328</v>
      </c>
      <c r="I20" s="34">
        <f t="shared" si="4"/>
        <v>965</v>
      </c>
      <c r="J20" s="34">
        <v>0</v>
      </c>
      <c r="K20" s="35">
        <v>45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f t="shared" si="8"/>
        <v>637</v>
      </c>
      <c r="T20" s="34">
        <v>0</v>
      </c>
      <c r="U20" s="35">
        <f t="shared" si="5"/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5">
        <v>0</v>
      </c>
      <c r="AB20" s="7"/>
      <c r="AC20" s="6"/>
      <c r="AD20" s="6"/>
      <c r="AE20" s="6"/>
      <c r="AF20" s="6"/>
      <c r="AG20" s="6"/>
      <c r="AH20" s="6"/>
      <c r="AI20" s="6">
        <f t="shared" si="3"/>
        <v>965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1:251" ht="32.25" customHeight="1">
      <c r="A21" s="4" t="s">
        <v>37</v>
      </c>
      <c r="B21" s="34">
        <v>5</v>
      </c>
      <c r="C21" s="63">
        <v>0</v>
      </c>
      <c r="D21" s="34">
        <v>11432</v>
      </c>
      <c r="E21" s="34">
        <v>536</v>
      </c>
      <c r="F21" s="34">
        <v>10896</v>
      </c>
      <c r="G21" s="34">
        <v>0</v>
      </c>
      <c r="H21" s="34">
        <v>10896</v>
      </c>
      <c r="I21" s="34">
        <f t="shared" si="4"/>
        <v>11432</v>
      </c>
      <c r="J21" s="34">
        <v>0</v>
      </c>
      <c r="K21" s="35">
        <v>995</v>
      </c>
      <c r="L21" s="34">
        <v>49</v>
      </c>
      <c r="M21" s="34">
        <v>0</v>
      </c>
      <c r="N21" s="34">
        <v>0</v>
      </c>
      <c r="O21" s="34">
        <v>504</v>
      </c>
      <c r="P21" s="34">
        <v>444</v>
      </c>
      <c r="Q21" s="34">
        <v>60</v>
      </c>
      <c r="R21" s="34">
        <v>3094</v>
      </c>
      <c r="S21" s="34">
        <f t="shared" si="8"/>
        <v>536</v>
      </c>
      <c r="T21" s="34">
        <v>370</v>
      </c>
      <c r="U21" s="35">
        <f t="shared" si="5"/>
        <v>3129</v>
      </c>
      <c r="V21" s="34">
        <v>3129</v>
      </c>
      <c r="W21" s="34">
        <v>0</v>
      </c>
      <c r="X21" s="34">
        <v>0</v>
      </c>
      <c r="Y21" s="34">
        <v>0</v>
      </c>
      <c r="Z21" s="34">
        <v>0</v>
      </c>
      <c r="AA21" s="35">
        <v>0</v>
      </c>
      <c r="AB21" s="7"/>
      <c r="AC21" s="6"/>
      <c r="AD21" s="6"/>
      <c r="AE21" s="6"/>
      <c r="AF21" s="6"/>
      <c r="AG21" s="6"/>
      <c r="AH21" s="6"/>
      <c r="AI21" s="6">
        <f t="shared" si="3"/>
        <v>11432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1:251" ht="32.25" customHeight="1">
      <c r="A22" s="4" t="s">
        <v>38</v>
      </c>
      <c r="B22" s="34">
        <v>1</v>
      </c>
      <c r="C22" s="63">
        <v>1</v>
      </c>
      <c r="D22" s="34">
        <v>5082</v>
      </c>
      <c r="E22" s="34">
        <v>3049</v>
      </c>
      <c r="F22" s="34">
        <v>2033</v>
      </c>
      <c r="G22" s="34">
        <v>0</v>
      </c>
      <c r="H22" s="34">
        <v>2033</v>
      </c>
      <c r="I22" s="34">
        <f t="shared" si="4"/>
        <v>5082</v>
      </c>
      <c r="J22" s="34">
        <v>0</v>
      </c>
      <c r="K22" s="35">
        <v>4016</v>
      </c>
      <c r="L22" s="32">
        <v>2332</v>
      </c>
      <c r="M22" s="32">
        <v>1085</v>
      </c>
      <c r="N22" s="32">
        <v>0</v>
      </c>
      <c r="O22" s="32">
        <v>362</v>
      </c>
      <c r="P22" s="32">
        <v>0</v>
      </c>
      <c r="Q22" s="32">
        <v>362</v>
      </c>
      <c r="R22" s="32">
        <v>1118</v>
      </c>
      <c r="S22" s="32">
        <f t="shared" si="8"/>
        <v>3049</v>
      </c>
      <c r="T22" s="32">
        <v>5211</v>
      </c>
      <c r="U22" s="33">
        <f t="shared" si="5"/>
        <v>19563</v>
      </c>
      <c r="V22" s="32">
        <v>9672</v>
      </c>
      <c r="W22" s="32">
        <v>9891</v>
      </c>
      <c r="X22" s="32">
        <v>0</v>
      </c>
      <c r="Y22" s="32">
        <v>0</v>
      </c>
      <c r="Z22" s="32">
        <v>716</v>
      </c>
      <c r="AA22" s="33">
        <v>0</v>
      </c>
      <c r="AB22" s="7"/>
      <c r="AC22" s="6"/>
      <c r="AD22" s="6"/>
      <c r="AE22" s="6"/>
      <c r="AF22" s="6"/>
      <c r="AG22" s="6"/>
      <c r="AH22" s="6"/>
      <c r="AI22" s="6">
        <f t="shared" si="3"/>
        <v>5082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1:251" ht="32.25" customHeight="1">
      <c r="A23" s="9" t="s">
        <v>39</v>
      </c>
      <c r="B23" s="38">
        <v>0</v>
      </c>
      <c r="C23" s="6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f t="shared" si="4"/>
        <v>0</v>
      </c>
      <c r="J23" s="38">
        <v>0</v>
      </c>
      <c r="K23" s="39">
        <v>0</v>
      </c>
      <c r="L23" s="34">
        <v>310</v>
      </c>
      <c r="M23" s="34">
        <v>540</v>
      </c>
      <c r="N23" s="34">
        <v>0</v>
      </c>
      <c r="O23" s="34">
        <v>0</v>
      </c>
      <c r="P23" s="34">
        <v>0</v>
      </c>
      <c r="Q23" s="34">
        <v>0</v>
      </c>
      <c r="R23" s="34">
        <v>8087</v>
      </c>
      <c r="S23" s="34">
        <f t="shared" si="8"/>
        <v>0</v>
      </c>
      <c r="T23" s="34">
        <v>451</v>
      </c>
      <c r="U23" s="35">
        <f t="shared" si="5"/>
        <v>241</v>
      </c>
      <c r="V23" s="34">
        <v>241</v>
      </c>
      <c r="W23" s="34">
        <v>0</v>
      </c>
      <c r="X23" s="34">
        <v>0</v>
      </c>
      <c r="Y23" s="34">
        <v>0</v>
      </c>
      <c r="Z23" s="34">
        <v>0</v>
      </c>
      <c r="AA23" s="35">
        <v>0</v>
      </c>
      <c r="AB23" s="7"/>
      <c r="AC23" s="6"/>
      <c r="AD23" s="6"/>
      <c r="AE23" s="6"/>
      <c r="AF23" s="6"/>
      <c r="AG23" s="6"/>
      <c r="AH23" s="6"/>
      <c r="AI23" s="6">
        <f t="shared" si="3"/>
        <v>0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</row>
    <row r="24" spans="1:251" ht="32.25" customHeight="1">
      <c r="A24" s="4" t="s">
        <v>40</v>
      </c>
      <c r="B24" s="34">
        <v>3</v>
      </c>
      <c r="C24" s="63">
        <v>3</v>
      </c>
      <c r="D24" s="34">
        <v>16202</v>
      </c>
      <c r="E24" s="34">
        <v>12765</v>
      </c>
      <c r="F24" s="34">
        <v>3437</v>
      </c>
      <c r="G24" s="34">
        <v>0</v>
      </c>
      <c r="H24" s="34">
        <v>3437</v>
      </c>
      <c r="I24" s="34">
        <f t="shared" si="4"/>
        <v>16202</v>
      </c>
      <c r="J24" s="34">
        <v>0</v>
      </c>
      <c r="K24" s="35">
        <v>954</v>
      </c>
      <c r="L24" s="34">
        <v>238</v>
      </c>
      <c r="M24" s="34">
        <v>0</v>
      </c>
      <c r="N24" s="34">
        <v>93</v>
      </c>
      <c r="O24" s="34">
        <v>0</v>
      </c>
      <c r="P24" s="34">
        <v>0</v>
      </c>
      <c r="Q24" s="34">
        <v>0</v>
      </c>
      <c r="R24" s="34">
        <v>1558</v>
      </c>
      <c r="S24" s="34">
        <f t="shared" si="8"/>
        <v>12765</v>
      </c>
      <c r="T24" s="34">
        <v>554</v>
      </c>
      <c r="U24" s="35">
        <f t="shared" si="5"/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5">
        <v>0</v>
      </c>
      <c r="AB24" s="7"/>
      <c r="AC24" s="6"/>
      <c r="AD24" s="6"/>
      <c r="AE24" s="6"/>
      <c r="AF24" s="6"/>
      <c r="AG24" s="6"/>
      <c r="AH24" s="6"/>
      <c r="AI24" s="6">
        <f t="shared" si="3"/>
        <v>16202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</row>
    <row r="25" spans="1:251" ht="32.25" customHeight="1">
      <c r="A25" s="4" t="s">
        <v>41</v>
      </c>
      <c r="B25" s="34">
        <v>0</v>
      </c>
      <c r="C25" s="63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f t="shared" si="4"/>
        <v>0</v>
      </c>
      <c r="J25" s="34">
        <v>0</v>
      </c>
      <c r="K25" s="35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f t="shared" si="8"/>
        <v>0</v>
      </c>
      <c r="T25" s="32">
        <v>0</v>
      </c>
      <c r="U25" s="33">
        <f t="shared" si="5"/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3">
        <v>0</v>
      </c>
      <c r="AB25" s="7"/>
      <c r="AC25" s="6"/>
      <c r="AD25" s="6"/>
      <c r="AE25" s="6"/>
      <c r="AF25" s="6"/>
      <c r="AG25" s="6"/>
      <c r="AH25" s="6"/>
      <c r="AI25" s="6">
        <f t="shared" si="3"/>
        <v>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</row>
    <row r="26" spans="1:251" ht="32.25" customHeight="1">
      <c r="A26" s="4" t="s">
        <v>42</v>
      </c>
      <c r="B26" s="34">
        <v>0</v>
      </c>
      <c r="C26" s="63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f t="shared" si="4"/>
        <v>0</v>
      </c>
      <c r="J26" s="34">
        <v>0</v>
      </c>
      <c r="K26" s="35">
        <v>0</v>
      </c>
      <c r="L26" s="34">
        <v>4571</v>
      </c>
      <c r="M26" s="34">
        <v>0</v>
      </c>
      <c r="N26" s="34">
        <v>0</v>
      </c>
      <c r="O26" s="34">
        <v>1418</v>
      </c>
      <c r="P26" s="34">
        <v>0</v>
      </c>
      <c r="Q26" s="34">
        <v>1418</v>
      </c>
      <c r="R26" s="34">
        <v>10236</v>
      </c>
      <c r="S26" s="34">
        <f t="shared" si="8"/>
        <v>0</v>
      </c>
      <c r="T26" s="34">
        <v>1595</v>
      </c>
      <c r="U26" s="35">
        <f t="shared" si="5"/>
        <v>2051</v>
      </c>
      <c r="V26" s="34">
        <v>2051</v>
      </c>
      <c r="W26" s="34">
        <v>0</v>
      </c>
      <c r="X26" s="34">
        <v>1418</v>
      </c>
      <c r="Y26" s="34">
        <v>115</v>
      </c>
      <c r="Z26" s="34">
        <v>10115</v>
      </c>
      <c r="AA26" s="35">
        <v>0</v>
      </c>
      <c r="AB26" s="7"/>
      <c r="AC26" s="6"/>
      <c r="AD26" s="6"/>
      <c r="AE26" s="6"/>
      <c r="AF26" s="6"/>
      <c r="AG26" s="6"/>
      <c r="AH26" s="6"/>
      <c r="AI26" s="6">
        <f t="shared" si="3"/>
        <v>0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</row>
    <row r="27" spans="1:251" ht="32.25" customHeight="1">
      <c r="A27" s="4" t="s">
        <v>43</v>
      </c>
      <c r="B27" s="34">
        <v>1</v>
      </c>
      <c r="C27" s="63">
        <v>1</v>
      </c>
      <c r="D27" s="34">
        <v>9027</v>
      </c>
      <c r="E27" s="34">
        <v>346</v>
      </c>
      <c r="F27" s="34">
        <v>8681</v>
      </c>
      <c r="G27" s="34">
        <v>8681</v>
      </c>
      <c r="H27" s="34">
        <v>0</v>
      </c>
      <c r="I27" s="34">
        <f t="shared" si="4"/>
        <v>9027</v>
      </c>
      <c r="J27" s="34">
        <v>0</v>
      </c>
      <c r="K27" s="35">
        <v>324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f t="shared" si="8"/>
        <v>346</v>
      </c>
      <c r="T27" s="34">
        <v>0</v>
      </c>
      <c r="U27" s="35">
        <f t="shared" si="5"/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5">
        <v>0</v>
      </c>
      <c r="AB27" s="7"/>
      <c r="AC27" s="6"/>
      <c r="AD27" s="6"/>
      <c r="AE27" s="6"/>
      <c r="AF27" s="6"/>
      <c r="AG27" s="6"/>
      <c r="AH27" s="6"/>
      <c r="AI27" s="6">
        <f t="shared" si="3"/>
        <v>9027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1:251" ht="32.25" customHeight="1">
      <c r="A28" s="9" t="s">
        <v>101</v>
      </c>
      <c r="B28" s="38">
        <v>1</v>
      </c>
      <c r="C28" s="68">
        <v>1</v>
      </c>
      <c r="D28" s="38">
        <v>21626</v>
      </c>
      <c r="E28" s="38">
        <v>20691</v>
      </c>
      <c r="F28" s="38">
        <v>935</v>
      </c>
      <c r="G28" s="38">
        <v>0</v>
      </c>
      <c r="H28" s="38">
        <v>935</v>
      </c>
      <c r="I28" s="38">
        <f t="shared" si="4"/>
        <v>21626</v>
      </c>
      <c r="J28" s="38">
        <v>0</v>
      </c>
      <c r="K28" s="39">
        <v>3526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f t="shared" si="8"/>
        <v>20691</v>
      </c>
      <c r="T28" s="34">
        <v>0</v>
      </c>
      <c r="U28" s="35">
        <f t="shared" si="5"/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5">
        <v>0</v>
      </c>
      <c r="AB28" s="7"/>
      <c r="AC28" s="6"/>
      <c r="AD28" s="6"/>
      <c r="AE28" s="6"/>
      <c r="AF28" s="6"/>
      <c r="AG28" s="6"/>
      <c r="AH28" s="6"/>
      <c r="AI28" s="6">
        <f t="shared" si="3"/>
        <v>21626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1:251" ht="32.25" customHeight="1">
      <c r="A29" s="4" t="s">
        <v>44</v>
      </c>
      <c r="B29" s="34">
        <v>0</v>
      </c>
      <c r="C29" s="63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f t="shared" si="4"/>
        <v>0</v>
      </c>
      <c r="J29" s="34">
        <v>0</v>
      </c>
      <c r="K29" s="35">
        <v>0</v>
      </c>
      <c r="L29" s="34">
        <v>228</v>
      </c>
      <c r="M29" s="34">
        <v>0</v>
      </c>
      <c r="N29" s="34">
        <v>0</v>
      </c>
      <c r="O29" s="34">
        <v>1600</v>
      </c>
      <c r="P29" s="34">
        <v>0</v>
      </c>
      <c r="Q29" s="34">
        <v>1600</v>
      </c>
      <c r="R29" s="34">
        <v>1184</v>
      </c>
      <c r="S29" s="34">
        <f t="shared" si="8"/>
        <v>0</v>
      </c>
      <c r="T29" s="34">
        <v>541</v>
      </c>
      <c r="U29" s="35">
        <f t="shared" si="5"/>
        <v>1076</v>
      </c>
      <c r="V29" s="34">
        <v>0</v>
      </c>
      <c r="W29" s="34">
        <v>1076</v>
      </c>
      <c r="X29" s="34">
        <v>0</v>
      </c>
      <c r="Y29" s="34">
        <v>98</v>
      </c>
      <c r="Z29" s="34">
        <v>0</v>
      </c>
      <c r="AA29" s="35">
        <v>0</v>
      </c>
      <c r="AB29" s="7"/>
      <c r="AC29" s="6"/>
      <c r="AD29" s="6"/>
      <c r="AE29" s="6"/>
      <c r="AF29" s="6"/>
      <c r="AG29" s="6"/>
      <c r="AH29" s="6"/>
      <c r="AI29" s="6">
        <f t="shared" si="3"/>
        <v>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1:251" ht="32.25" customHeight="1">
      <c r="A30" s="4" t="s">
        <v>45</v>
      </c>
      <c r="B30" s="34">
        <v>2</v>
      </c>
      <c r="C30" s="63">
        <v>0</v>
      </c>
      <c r="D30" s="34">
        <v>3742</v>
      </c>
      <c r="E30" s="34">
        <v>3366</v>
      </c>
      <c r="F30" s="34">
        <v>376</v>
      </c>
      <c r="G30" s="34">
        <v>0</v>
      </c>
      <c r="H30" s="34">
        <v>376</v>
      </c>
      <c r="I30" s="34">
        <f t="shared" si="4"/>
        <v>3742</v>
      </c>
      <c r="J30" s="34">
        <v>0</v>
      </c>
      <c r="K30" s="35">
        <v>555</v>
      </c>
      <c r="L30" s="32">
        <v>146</v>
      </c>
      <c r="M30" s="32">
        <v>0</v>
      </c>
      <c r="N30" s="32">
        <v>0</v>
      </c>
      <c r="O30" s="32">
        <v>11726</v>
      </c>
      <c r="P30" s="32">
        <v>0</v>
      </c>
      <c r="Q30" s="32">
        <v>11726</v>
      </c>
      <c r="R30" s="32">
        <v>796</v>
      </c>
      <c r="S30" s="32">
        <f t="shared" si="8"/>
        <v>3366</v>
      </c>
      <c r="T30" s="32">
        <v>596</v>
      </c>
      <c r="U30" s="33">
        <f t="shared" si="5"/>
        <v>730</v>
      </c>
      <c r="V30" s="32">
        <v>730</v>
      </c>
      <c r="W30" s="32">
        <v>0</v>
      </c>
      <c r="X30" s="32">
        <v>250</v>
      </c>
      <c r="Y30" s="32">
        <v>10407</v>
      </c>
      <c r="Z30" s="32">
        <v>0</v>
      </c>
      <c r="AA30" s="33">
        <v>0</v>
      </c>
      <c r="AB30" s="7"/>
      <c r="AC30" s="6"/>
      <c r="AD30" s="6"/>
      <c r="AE30" s="6"/>
      <c r="AF30" s="6"/>
      <c r="AG30" s="6"/>
      <c r="AH30" s="6"/>
      <c r="AI30" s="6">
        <f t="shared" si="3"/>
        <v>3742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1:251" ht="32.25" customHeight="1">
      <c r="A31" s="4" t="s">
        <v>46</v>
      </c>
      <c r="B31" s="34">
        <v>0</v>
      </c>
      <c r="C31" s="63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f t="shared" si="4"/>
        <v>0</v>
      </c>
      <c r="J31" s="34">
        <v>0</v>
      </c>
      <c r="K31" s="35">
        <v>0</v>
      </c>
      <c r="L31" s="34">
        <v>24</v>
      </c>
      <c r="M31" s="34">
        <v>1748</v>
      </c>
      <c r="N31" s="34">
        <v>0</v>
      </c>
      <c r="O31" s="34">
        <v>0</v>
      </c>
      <c r="P31" s="34">
        <v>0</v>
      </c>
      <c r="Q31" s="34">
        <v>0</v>
      </c>
      <c r="R31" s="34">
        <v>1104</v>
      </c>
      <c r="S31" s="34">
        <f t="shared" si="8"/>
        <v>0</v>
      </c>
      <c r="T31" s="34">
        <v>899</v>
      </c>
      <c r="U31" s="35">
        <f t="shared" si="5"/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5">
        <v>0</v>
      </c>
      <c r="AB31" s="7"/>
      <c r="AC31" s="6"/>
      <c r="AD31" s="6"/>
      <c r="AE31" s="6"/>
      <c r="AF31" s="6"/>
      <c r="AG31" s="6"/>
      <c r="AH31" s="6"/>
      <c r="AI31" s="6">
        <f t="shared" si="3"/>
        <v>0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1:251" ht="32.25" customHeight="1">
      <c r="A32" s="4" t="s">
        <v>47</v>
      </c>
      <c r="B32" s="34">
        <v>4</v>
      </c>
      <c r="C32" s="63">
        <v>4</v>
      </c>
      <c r="D32" s="34">
        <v>83728</v>
      </c>
      <c r="E32" s="34">
        <v>82102</v>
      </c>
      <c r="F32" s="34">
        <v>1626</v>
      </c>
      <c r="G32" s="34">
        <v>0</v>
      </c>
      <c r="H32" s="34">
        <v>1626</v>
      </c>
      <c r="I32" s="34">
        <f t="shared" si="4"/>
        <v>83728</v>
      </c>
      <c r="J32" s="34">
        <v>0</v>
      </c>
      <c r="K32" s="35">
        <v>23035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f t="shared" si="8"/>
        <v>82102</v>
      </c>
      <c r="T32" s="34">
        <v>0</v>
      </c>
      <c r="U32" s="35">
        <f t="shared" si="5"/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5">
        <v>0</v>
      </c>
      <c r="AB32" s="7"/>
      <c r="AC32" s="6"/>
      <c r="AD32" s="6"/>
      <c r="AE32" s="6"/>
      <c r="AF32" s="6"/>
      <c r="AG32" s="6"/>
      <c r="AH32" s="6"/>
      <c r="AI32" s="6">
        <f t="shared" si="3"/>
        <v>83728</v>
      </c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1:251" ht="32.25" customHeight="1">
      <c r="A33" s="9" t="s">
        <v>48</v>
      </c>
      <c r="B33" s="38">
        <v>0</v>
      </c>
      <c r="C33" s="6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f t="shared" si="4"/>
        <v>0</v>
      </c>
      <c r="J33" s="38">
        <v>0</v>
      </c>
      <c r="K33" s="39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f t="shared" si="8"/>
        <v>0</v>
      </c>
      <c r="T33" s="34">
        <v>0</v>
      </c>
      <c r="U33" s="35">
        <f t="shared" si="5"/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5">
        <v>0</v>
      </c>
      <c r="AB33" s="7"/>
      <c r="AC33" s="6"/>
      <c r="AD33" s="6"/>
      <c r="AE33" s="6"/>
      <c r="AF33" s="6"/>
      <c r="AG33" s="6"/>
      <c r="AH33" s="6"/>
      <c r="AI33" s="6">
        <f t="shared" si="3"/>
        <v>0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1:251" ht="32.25" customHeight="1">
      <c r="A34" s="4" t="s">
        <v>49</v>
      </c>
      <c r="B34" s="34">
        <v>0</v>
      </c>
      <c r="C34" s="63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f t="shared" si="4"/>
        <v>0</v>
      </c>
      <c r="J34" s="34">
        <v>0</v>
      </c>
      <c r="K34" s="35">
        <v>0</v>
      </c>
      <c r="L34" s="34">
        <v>17</v>
      </c>
      <c r="M34" s="34">
        <v>1</v>
      </c>
      <c r="N34" s="34">
        <v>0</v>
      </c>
      <c r="O34" s="34">
        <v>3551</v>
      </c>
      <c r="P34" s="34">
        <v>3551</v>
      </c>
      <c r="Q34" s="34">
        <v>0</v>
      </c>
      <c r="R34" s="34">
        <v>5476</v>
      </c>
      <c r="S34" s="34">
        <f t="shared" si="8"/>
        <v>0</v>
      </c>
      <c r="T34" s="34">
        <v>829</v>
      </c>
      <c r="U34" s="35">
        <f t="shared" si="5"/>
        <v>420</v>
      </c>
      <c r="V34" s="34">
        <v>420</v>
      </c>
      <c r="W34" s="34">
        <v>0</v>
      </c>
      <c r="X34" s="34">
        <v>3079</v>
      </c>
      <c r="Y34" s="34">
        <v>0</v>
      </c>
      <c r="Z34" s="34">
        <v>2009</v>
      </c>
      <c r="AA34" s="35">
        <v>0</v>
      </c>
      <c r="AB34" s="7"/>
      <c r="AC34" s="6"/>
      <c r="AD34" s="6"/>
      <c r="AE34" s="6"/>
      <c r="AF34" s="6"/>
      <c r="AG34" s="6"/>
      <c r="AH34" s="6"/>
      <c r="AI34" s="6">
        <f t="shared" si="3"/>
        <v>0</v>
      </c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1:251" ht="32.25" customHeight="1">
      <c r="A35" s="4" t="s">
        <v>50</v>
      </c>
      <c r="B35" s="34">
        <v>0</v>
      </c>
      <c r="C35" s="63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f t="shared" si="4"/>
        <v>0</v>
      </c>
      <c r="J35" s="34">
        <v>0</v>
      </c>
      <c r="K35" s="35">
        <v>0</v>
      </c>
      <c r="L35" s="32">
        <v>139</v>
      </c>
      <c r="M35" s="32">
        <v>122</v>
      </c>
      <c r="N35" s="32">
        <v>0</v>
      </c>
      <c r="O35" s="32">
        <v>5000</v>
      </c>
      <c r="P35" s="32">
        <v>0</v>
      </c>
      <c r="Q35" s="32">
        <v>5000</v>
      </c>
      <c r="R35" s="32">
        <v>19007</v>
      </c>
      <c r="S35" s="32">
        <f t="shared" si="8"/>
        <v>0</v>
      </c>
      <c r="T35" s="32">
        <v>6916</v>
      </c>
      <c r="U35" s="33">
        <f t="shared" si="5"/>
        <v>14895</v>
      </c>
      <c r="V35" s="32">
        <v>14895</v>
      </c>
      <c r="W35" s="32">
        <v>0</v>
      </c>
      <c r="X35" s="32">
        <v>31</v>
      </c>
      <c r="Y35" s="32">
        <v>0</v>
      </c>
      <c r="Z35" s="32">
        <v>1200</v>
      </c>
      <c r="AA35" s="33">
        <v>0</v>
      </c>
      <c r="AB35" s="7"/>
      <c r="AC35" s="6"/>
      <c r="AD35" s="6"/>
      <c r="AE35" s="6"/>
      <c r="AF35" s="6"/>
      <c r="AG35" s="6"/>
      <c r="AH35" s="6"/>
      <c r="AI35" s="6">
        <f t="shared" si="3"/>
        <v>0</v>
      </c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</row>
    <row r="36" spans="1:251" ht="32.25" customHeight="1">
      <c r="A36" s="4" t="s">
        <v>51</v>
      </c>
      <c r="B36" s="34">
        <v>0</v>
      </c>
      <c r="C36" s="63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f t="shared" si="4"/>
        <v>0</v>
      </c>
      <c r="J36" s="34">
        <v>0</v>
      </c>
      <c r="K36" s="35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f t="shared" si="8"/>
        <v>0</v>
      </c>
      <c r="T36" s="34">
        <v>0</v>
      </c>
      <c r="U36" s="35">
        <f t="shared" si="5"/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5">
        <v>0</v>
      </c>
      <c r="AB36" s="7"/>
      <c r="AC36" s="6"/>
      <c r="AD36" s="6"/>
      <c r="AE36" s="6"/>
      <c r="AF36" s="6"/>
      <c r="AG36" s="6"/>
      <c r="AH36" s="6"/>
      <c r="AI36" s="6">
        <f t="shared" si="3"/>
        <v>0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1:251" ht="32.25" customHeight="1">
      <c r="A37" s="4" t="s">
        <v>52</v>
      </c>
      <c r="B37" s="34">
        <v>1</v>
      </c>
      <c r="C37" s="63">
        <v>1</v>
      </c>
      <c r="D37" s="34">
        <v>28967</v>
      </c>
      <c r="E37" s="34">
        <v>9976</v>
      </c>
      <c r="F37" s="34">
        <v>18991</v>
      </c>
      <c r="G37" s="34">
        <v>0</v>
      </c>
      <c r="H37" s="34">
        <v>18991</v>
      </c>
      <c r="I37" s="34">
        <f t="shared" si="4"/>
        <v>28967</v>
      </c>
      <c r="J37" s="34">
        <v>0</v>
      </c>
      <c r="K37" s="35">
        <v>1580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f t="shared" si="8"/>
        <v>9976</v>
      </c>
      <c r="T37" s="34">
        <v>0</v>
      </c>
      <c r="U37" s="35">
        <f t="shared" si="5"/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5">
        <v>0</v>
      </c>
      <c r="AB37" s="7"/>
      <c r="AC37" s="6"/>
      <c r="AD37" s="6"/>
      <c r="AE37" s="6"/>
      <c r="AF37" s="6"/>
      <c r="AG37" s="6"/>
      <c r="AH37" s="6"/>
      <c r="AI37" s="6">
        <f t="shared" si="3"/>
        <v>28967</v>
      </c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</row>
    <row r="38" spans="1:251" ht="32.25" customHeight="1">
      <c r="A38" s="9" t="s">
        <v>53</v>
      </c>
      <c r="B38" s="38">
        <v>0</v>
      </c>
      <c r="C38" s="6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f t="shared" si="4"/>
        <v>0</v>
      </c>
      <c r="J38" s="38">
        <v>0</v>
      </c>
      <c r="K38" s="39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f t="shared" si="8"/>
        <v>0</v>
      </c>
      <c r="T38" s="34">
        <v>0</v>
      </c>
      <c r="U38" s="35">
        <f t="shared" si="5"/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5">
        <v>0</v>
      </c>
      <c r="AB38" s="7"/>
      <c r="AC38" s="6"/>
      <c r="AD38" s="6"/>
      <c r="AE38" s="6"/>
      <c r="AF38" s="6"/>
      <c r="AG38" s="6"/>
      <c r="AH38" s="6"/>
      <c r="AI38" s="6">
        <f t="shared" si="3"/>
        <v>0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</row>
    <row r="39" spans="1:251" ht="32.25" customHeight="1">
      <c r="A39" s="4" t="s">
        <v>102</v>
      </c>
      <c r="B39" s="34">
        <v>2</v>
      </c>
      <c r="C39" s="63">
        <v>1</v>
      </c>
      <c r="D39" s="34">
        <v>188</v>
      </c>
      <c r="E39" s="34">
        <v>151</v>
      </c>
      <c r="F39" s="34">
        <v>37</v>
      </c>
      <c r="G39" s="34">
        <v>0</v>
      </c>
      <c r="H39" s="34">
        <v>37</v>
      </c>
      <c r="I39" s="34">
        <f t="shared" si="4"/>
        <v>188</v>
      </c>
      <c r="J39" s="34">
        <v>0</v>
      </c>
      <c r="K39" s="35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f t="shared" si="8"/>
        <v>151</v>
      </c>
      <c r="T39" s="34">
        <v>0</v>
      </c>
      <c r="U39" s="35">
        <f t="shared" si="5"/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5">
        <v>0</v>
      </c>
      <c r="AB39" s="7"/>
      <c r="AC39" s="6"/>
      <c r="AD39" s="6"/>
      <c r="AE39" s="6"/>
      <c r="AF39" s="6"/>
      <c r="AG39" s="6"/>
      <c r="AH39" s="6"/>
      <c r="AI39" s="6">
        <f t="shared" si="3"/>
        <v>188</v>
      </c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</row>
    <row r="40" spans="1:251" ht="32.25" customHeight="1">
      <c r="A40" s="4" t="s">
        <v>54</v>
      </c>
      <c r="B40" s="34">
        <v>0</v>
      </c>
      <c r="C40" s="63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f t="shared" si="4"/>
        <v>0</v>
      </c>
      <c r="J40" s="34">
        <v>0</v>
      </c>
      <c r="K40" s="35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f t="shared" si="8"/>
        <v>0</v>
      </c>
      <c r="T40" s="32">
        <v>0</v>
      </c>
      <c r="U40" s="33">
        <f t="shared" si="5"/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3">
        <v>0</v>
      </c>
      <c r="AB40" s="7"/>
      <c r="AC40" s="6"/>
      <c r="AD40" s="6"/>
      <c r="AE40" s="6"/>
      <c r="AF40" s="6"/>
      <c r="AG40" s="6"/>
      <c r="AH40" s="6"/>
      <c r="AI40" s="6">
        <f t="shared" si="3"/>
        <v>0</v>
      </c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</row>
    <row r="41" spans="1:251" ht="32.25" customHeight="1">
      <c r="A41" s="4" t="s">
        <v>55</v>
      </c>
      <c r="B41" s="34">
        <v>0</v>
      </c>
      <c r="C41" s="63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f t="shared" si="4"/>
        <v>0</v>
      </c>
      <c r="J41" s="34">
        <v>0</v>
      </c>
      <c r="K41" s="35">
        <v>0</v>
      </c>
      <c r="L41" s="34">
        <v>3957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6046</v>
      </c>
      <c r="S41" s="34">
        <f t="shared" si="8"/>
        <v>0</v>
      </c>
      <c r="T41" s="34">
        <v>371</v>
      </c>
      <c r="U41" s="35">
        <f t="shared" si="5"/>
        <v>0</v>
      </c>
      <c r="V41" s="34">
        <v>0</v>
      </c>
      <c r="W41" s="34">
        <v>0</v>
      </c>
      <c r="X41" s="34">
        <v>0</v>
      </c>
      <c r="Y41" s="34">
        <v>1950</v>
      </c>
      <c r="Z41" s="34">
        <v>0</v>
      </c>
      <c r="AA41" s="35">
        <v>0</v>
      </c>
      <c r="AB41" s="7"/>
      <c r="AC41" s="6"/>
      <c r="AD41" s="6"/>
      <c r="AE41" s="6"/>
      <c r="AF41" s="6"/>
      <c r="AG41" s="6"/>
      <c r="AH41" s="6"/>
      <c r="AI41" s="6">
        <f t="shared" si="3"/>
        <v>0</v>
      </c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</row>
    <row r="42" spans="1:251" ht="32.25" customHeight="1">
      <c r="A42" s="4" t="s">
        <v>56</v>
      </c>
      <c r="B42" s="34">
        <v>0</v>
      </c>
      <c r="C42" s="63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f t="shared" si="4"/>
        <v>0</v>
      </c>
      <c r="J42" s="34">
        <v>0</v>
      </c>
      <c r="K42" s="35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f t="shared" si="8"/>
        <v>0</v>
      </c>
      <c r="T42" s="34">
        <v>0</v>
      </c>
      <c r="U42" s="35">
        <f t="shared" si="5"/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5">
        <v>0</v>
      </c>
      <c r="AB42" s="7"/>
      <c r="AC42" s="6"/>
      <c r="AD42" s="6"/>
      <c r="AE42" s="6"/>
      <c r="AF42" s="6"/>
      <c r="AG42" s="6"/>
      <c r="AH42" s="6"/>
      <c r="AI42" s="6">
        <f t="shared" si="3"/>
        <v>0</v>
      </c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</row>
    <row r="43" spans="1:251" ht="32.25" customHeight="1">
      <c r="A43" s="9" t="s">
        <v>57</v>
      </c>
      <c r="B43" s="38">
        <v>0</v>
      </c>
      <c r="C43" s="6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f t="shared" si="4"/>
        <v>0</v>
      </c>
      <c r="J43" s="38">
        <v>0</v>
      </c>
      <c r="K43" s="39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f t="shared" si="8"/>
        <v>0</v>
      </c>
      <c r="T43" s="34">
        <v>0</v>
      </c>
      <c r="U43" s="35">
        <f t="shared" si="5"/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5">
        <v>0</v>
      </c>
      <c r="AB43" s="7"/>
      <c r="AC43" s="6"/>
      <c r="AD43" s="6"/>
      <c r="AE43" s="6"/>
      <c r="AF43" s="6"/>
      <c r="AG43" s="6"/>
      <c r="AH43" s="6"/>
      <c r="AI43" s="6">
        <f t="shared" si="3"/>
        <v>0</v>
      </c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</row>
    <row r="44" spans="1:251" ht="32.25" customHeight="1">
      <c r="A44" s="4" t="s">
        <v>58</v>
      </c>
      <c r="B44" s="34">
        <v>0</v>
      </c>
      <c r="C44" s="63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f t="shared" si="4"/>
        <v>0</v>
      </c>
      <c r="J44" s="34">
        <v>0</v>
      </c>
      <c r="K44" s="35">
        <v>0</v>
      </c>
      <c r="L44" s="34">
        <v>12</v>
      </c>
      <c r="M44" s="34">
        <v>0</v>
      </c>
      <c r="N44" s="34">
        <v>0</v>
      </c>
      <c r="O44" s="34">
        <v>753</v>
      </c>
      <c r="P44" s="34">
        <v>0</v>
      </c>
      <c r="Q44" s="34">
        <v>753</v>
      </c>
      <c r="R44" s="34">
        <v>42</v>
      </c>
      <c r="S44" s="34">
        <f t="shared" si="8"/>
        <v>0</v>
      </c>
      <c r="T44" s="34">
        <v>540</v>
      </c>
      <c r="U44" s="35">
        <f t="shared" si="5"/>
        <v>216</v>
      </c>
      <c r="V44" s="34">
        <v>216</v>
      </c>
      <c r="W44" s="34">
        <v>0</v>
      </c>
      <c r="X44" s="34">
        <v>0</v>
      </c>
      <c r="Y44" s="34">
        <v>0</v>
      </c>
      <c r="Z44" s="34">
        <v>0</v>
      </c>
      <c r="AA44" s="35">
        <v>0</v>
      </c>
      <c r="AB44" s="7"/>
      <c r="AC44" s="6"/>
      <c r="AD44" s="6"/>
      <c r="AE44" s="6"/>
      <c r="AF44" s="6"/>
      <c r="AG44" s="6"/>
      <c r="AH44" s="6"/>
      <c r="AI44" s="6">
        <f t="shared" si="3"/>
        <v>0</v>
      </c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</row>
    <row r="45" spans="1:251" ht="32.25" customHeight="1">
      <c r="A45" s="4" t="s">
        <v>59</v>
      </c>
      <c r="B45" s="34">
        <v>0</v>
      </c>
      <c r="C45" s="63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f t="shared" si="4"/>
        <v>0</v>
      </c>
      <c r="J45" s="34">
        <v>0</v>
      </c>
      <c r="K45" s="35">
        <v>0</v>
      </c>
      <c r="L45" s="32">
        <v>6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77524</v>
      </c>
      <c r="S45" s="32">
        <f t="shared" si="8"/>
        <v>0</v>
      </c>
      <c r="T45" s="32">
        <v>614</v>
      </c>
      <c r="U45" s="33">
        <f t="shared" si="5"/>
        <v>118</v>
      </c>
      <c r="V45" s="32">
        <v>118</v>
      </c>
      <c r="W45" s="32">
        <v>0</v>
      </c>
      <c r="X45" s="32">
        <v>700</v>
      </c>
      <c r="Y45" s="32">
        <v>0</v>
      </c>
      <c r="Z45" s="32">
        <v>0</v>
      </c>
      <c r="AA45" s="33">
        <v>0</v>
      </c>
      <c r="AB45" s="7"/>
      <c r="AC45" s="6"/>
      <c r="AD45" s="6"/>
      <c r="AE45" s="6"/>
      <c r="AF45" s="6"/>
      <c r="AG45" s="6"/>
      <c r="AH45" s="6"/>
      <c r="AI45" s="6">
        <f t="shared" si="3"/>
        <v>0</v>
      </c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</row>
    <row r="46" spans="1:251" ht="32.25" customHeight="1">
      <c r="A46" s="4" t="s">
        <v>60</v>
      </c>
      <c r="B46" s="34">
        <v>1</v>
      </c>
      <c r="C46" s="63">
        <v>1</v>
      </c>
      <c r="D46" s="34">
        <v>1582</v>
      </c>
      <c r="E46" s="34">
        <v>240</v>
      </c>
      <c r="F46" s="34">
        <v>1342</v>
      </c>
      <c r="G46" s="34">
        <v>0</v>
      </c>
      <c r="H46" s="34">
        <v>1342</v>
      </c>
      <c r="I46" s="34">
        <f t="shared" si="4"/>
        <v>1582</v>
      </c>
      <c r="J46" s="34">
        <v>0</v>
      </c>
      <c r="K46" s="35">
        <v>6</v>
      </c>
      <c r="L46" s="34">
        <v>532</v>
      </c>
      <c r="M46" s="34">
        <v>0</v>
      </c>
      <c r="N46" s="34">
        <v>0</v>
      </c>
      <c r="O46" s="34">
        <v>25257</v>
      </c>
      <c r="P46" s="34">
        <v>0</v>
      </c>
      <c r="Q46" s="34">
        <v>25257</v>
      </c>
      <c r="R46" s="34">
        <v>251</v>
      </c>
      <c r="S46" s="34">
        <f t="shared" si="8"/>
        <v>240</v>
      </c>
      <c r="T46" s="34">
        <v>1984</v>
      </c>
      <c r="U46" s="35">
        <f t="shared" si="5"/>
        <v>1626</v>
      </c>
      <c r="V46" s="34">
        <v>1626</v>
      </c>
      <c r="W46" s="34">
        <v>0</v>
      </c>
      <c r="X46" s="34">
        <v>21000</v>
      </c>
      <c r="Y46" s="34">
        <v>70</v>
      </c>
      <c r="Z46" s="34">
        <v>0</v>
      </c>
      <c r="AA46" s="35">
        <v>1094</v>
      </c>
      <c r="AB46" s="7"/>
      <c r="AC46" s="6"/>
      <c r="AD46" s="6"/>
      <c r="AE46" s="6"/>
      <c r="AF46" s="6"/>
      <c r="AG46" s="6"/>
      <c r="AH46" s="6"/>
      <c r="AI46" s="6">
        <f t="shared" si="3"/>
        <v>1582</v>
      </c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</row>
    <row r="47" spans="1:251" ht="32.25" customHeight="1">
      <c r="A47" s="4" t="s">
        <v>61</v>
      </c>
      <c r="B47" s="34">
        <v>0</v>
      </c>
      <c r="C47" s="63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f t="shared" si="4"/>
        <v>0</v>
      </c>
      <c r="J47" s="34">
        <v>0</v>
      </c>
      <c r="K47" s="35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f t="shared" si="8"/>
        <v>0</v>
      </c>
      <c r="T47" s="34">
        <v>0</v>
      </c>
      <c r="U47" s="35">
        <f t="shared" si="5"/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5">
        <v>0</v>
      </c>
      <c r="AB47" s="7"/>
      <c r="AC47" s="6"/>
      <c r="AD47" s="6"/>
      <c r="AE47" s="6"/>
      <c r="AF47" s="6"/>
      <c r="AG47" s="6"/>
      <c r="AH47" s="6"/>
      <c r="AI47" s="6">
        <f t="shared" si="3"/>
        <v>0</v>
      </c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</row>
    <row r="48" spans="1:251" ht="32.25" customHeight="1">
      <c r="A48" s="9" t="s">
        <v>62</v>
      </c>
      <c r="B48" s="38">
        <v>2</v>
      </c>
      <c r="C48" s="68">
        <v>2</v>
      </c>
      <c r="D48" s="38">
        <v>24667</v>
      </c>
      <c r="E48" s="38">
        <v>1029</v>
      </c>
      <c r="F48" s="38">
        <v>23638</v>
      </c>
      <c r="G48" s="38">
        <v>0</v>
      </c>
      <c r="H48" s="38">
        <v>23638</v>
      </c>
      <c r="I48" s="38">
        <f t="shared" si="4"/>
        <v>24667</v>
      </c>
      <c r="J48" s="38">
        <v>0</v>
      </c>
      <c r="K48" s="39">
        <v>429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f t="shared" si="8"/>
        <v>1029</v>
      </c>
      <c r="T48" s="34">
        <v>0</v>
      </c>
      <c r="U48" s="35">
        <f t="shared" si="5"/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5">
        <v>0</v>
      </c>
      <c r="AB48" s="7"/>
      <c r="AC48" s="6"/>
      <c r="AD48" s="6"/>
      <c r="AE48" s="6"/>
      <c r="AF48" s="6"/>
      <c r="AG48" s="6"/>
      <c r="AH48" s="6"/>
      <c r="AI48" s="6">
        <f t="shared" si="3"/>
        <v>24667</v>
      </c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</row>
    <row r="49" spans="1:251" ht="32.25" customHeight="1">
      <c r="A49" s="4" t="s">
        <v>63</v>
      </c>
      <c r="B49" s="34">
        <v>0</v>
      </c>
      <c r="C49" s="63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f t="shared" si="4"/>
        <v>0</v>
      </c>
      <c r="J49" s="34">
        <v>0</v>
      </c>
      <c r="K49" s="35">
        <v>0</v>
      </c>
      <c r="L49" s="38">
        <v>22611</v>
      </c>
      <c r="M49" s="38">
        <v>0</v>
      </c>
      <c r="N49" s="38">
        <v>0</v>
      </c>
      <c r="O49" s="38">
        <v>1327</v>
      </c>
      <c r="P49" s="38">
        <v>42</v>
      </c>
      <c r="Q49" s="38">
        <v>1285</v>
      </c>
      <c r="R49" s="38">
        <v>36040</v>
      </c>
      <c r="S49" s="38">
        <f t="shared" si="8"/>
        <v>0</v>
      </c>
      <c r="T49" s="38">
        <v>4599</v>
      </c>
      <c r="U49" s="39">
        <f t="shared" si="5"/>
        <v>1355</v>
      </c>
      <c r="V49" s="38">
        <v>1355</v>
      </c>
      <c r="W49" s="38">
        <v>0</v>
      </c>
      <c r="X49" s="38">
        <v>870</v>
      </c>
      <c r="Y49" s="38">
        <v>50091</v>
      </c>
      <c r="Z49" s="38">
        <v>2170</v>
      </c>
      <c r="AA49" s="39">
        <v>0</v>
      </c>
      <c r="AB49" s="7"/>
      <c r="AC49" s="6"/>
      <c r="AD49" s="6"/>
      <c r="AE49" s="6"/>
      <c r="AF49" s="6"/>
      <c r="AG49" s="6"/>
      <c r="AH49" s="6"/>
      <c r="AI49" s="6">
        <f t="shared" si="3"/>
        <v>0</v>
      </c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</row>
    <row r="50" spans="1:251" ht="32.25" customHeight="1">
      <c r="A50" s="4" t="s">
        <v>64</v>
      </c>
      <c r="B50" s="34">
        <v>0</v>
      </c>
      <c r="C50" s="63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f t="shared" si="4"/>
        <v>0</v>
      </c>
      <c r="J50" s="34">
        <v>0</v>
      </c>
      <c r="K50" s="35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f t="shared" si="8"/>
        <v>0</v>
      </c>
      <c r="T50" s="32">
        <v>0</v>
      </c>
      <c r="U50" s="33">
        <f t="shared" si="5"/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3">
        <v>0</v>
      </c>
      <c r="AB50" s="7"/>
      <c r="AC50" s="6"/>
      <c r="AD50" s="6"/>
      <c r="AE50" s="6"/>
      <c r="AF50" s="6"/>
      <c r="AG50" s="6"/>
      <c r="AH50" s="6"/>
      <c r="AI50" s="6">
        <f t="shared" si="3"/>
        <v>0</v>
      </c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</row>
    <row r="51" spans="1:251" ht="32.25" customHeight="1">
      <c r="A51" s="4" t="s">
        <v>65</v>
      </c>
      <c r="B51" s="34">
        <v>1</v>
      </c>
      <c r="C51" s="63">
        <v>1</v>
      </c>
      <c r="D51" s="34">
        <v>202</v>
      </c>
      <c r="E51" s="34">
        <v>171</v>
      </c>
      <c r="F51" s="34">
        <v>31</v>
      </c>
      <c r="G51" s="34">
        <v>0</v>
      </c>
      <c r="H51" s="34">
        <v>31</v>
      </c>
      <c r="I51" s="34">
        <f t="shared" si="4"/>
        <v>202</v>
      </c>
      <c r="J51" s="34">
        <v>0</v>
      </c>
      <c r="K51" s="35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f t="shared" si="8"/>
        <v>171</v>
      </c>
      <c r="T51" s="34">
        <v>0</v>
      </c>
      <c r="U51" s="35">
        <f t="shared" si="5"/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5">
        <v>0</v>
      </c>
      <c r="AB51" s="7"/>
      <c r="AC51" s="6"/>
      <c r="AD51" s="6"/>
      <c r="AE51" s="6"/>
      <c r="AF51" s="6"/>
      <c r="AG51" s="6"/>
      <c r="AH51" s="6"/>
      <c r="AI51" s="6">
        <f t="shared" si="3"/>
        <v>202</v>
      </c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</row>
    <row r="52" spans="1:251" ht="32.25" customHeight="1">
      <c r="A52" s="4" t="s">
        <v>66</v>
      </c>
      <c r="B52" s="34">
        <v>0</v>
      </c>
      <c r="C52" s="63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f t="shared" si="4"/>
        <v>0</v>
      </c>
      <c r="J52" s="34">
        <v>0</v>
      </c>
      <c r="K52" s="35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f t="shared" si="8"/>
        <v>0</v>
      </c>
      <c r="T52" s="34">
        <v>0</v>
      </c>
      <c r="U52" s="35">
        <f t="shared" si="5"/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5">
        <v>0</v>
      </c>
      <c r="AB52" s="7"/>
      <c r="AC52" s="6"/>
      <c r="AD52" s="6"/>
      <c r="AE52" s="6"/>
      <c r="AF52" s="6"/>
      <c r="AG52" s="6"/>
      <c r="AH52" s="6"/>
      <c r="AI52" s="6">
        <f t="shared" si="3"/>
        <v>0</v>
      </c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</row>
    <row r="53" spans="1:251" ht="32.25" customHeight="1">
      <c r="A53" s="9" t="s">
        <v>67</v>
      </c>
      <c r="B53" s="38">
        <v>0</v>
      </c>
      <c r="C53" s="6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f t="shared" si="4"/>
        <v>0</v>
      </c>
      <c r="J53" s="38">
        <v>0</v>
      </c>
      <c r="K53" s="39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f t="shared" si="8"/>
        <v>0</v>
      </c>
      <c r="T53" s="34">
        <v>0</v>
      </c>
      <c r="U53" s="35">
        <f t="shared" si="5"/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5">
        <v>0</v>
      </c>
      <c r="AB53" s="7"/>
      <c r="AC53" s="6"/>
      <c r="AD53" s="6"/>
      <c r="AE53" s="6"/>
      <c r="AF53" s="6"/>
      <c r="AG53" s="6"/>
      <c r="AH53" s="6"/>
      <c r="AI53" s="6">
        <f t="shared" si="3"/>
        <v>0</v>
      </c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</row>
    <row r="54" spans="1:251" ht="32.25" customHeight="1">
      <c r="A54" s="4" t="s">
        <v>68</v>
      </c>
      <c r="B54" s="34">
        <v>0</v>
      </c>
      <c r="C54" s="63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f t="shared" si="4"/>
        <v>0</v>
      </c>
      <c r="J54" s="34">
        <v>0</v>
      </c>
      <c r="K54" s="35">
        <v>0</v>
      </c>
      <c r="L54" s="34">
        <v>18</v>
      </c>
      <c r="M54" s="34">
        <v>0</v>
      </c>
      <c r="N54" s="34">
        <v>0</v>
      </c>
      <c r="O54" s="34">
        <v>481</v>
      </c>
      <c r="P54" s="34">
        <v>481</v>
      </c>
      <c r="Q54" s="34">
        <v>0</v>
      </c>
      <c r="R54" s="34">
        <v>212</v>
      </c>
      <c r="S54" s="34">
        <f t="shared" si="8"/>
        <v>0</v>
      </c>
      <c r="T54" s="34">
        <v>454</v>
      </c>
      <c r="U54" s="35">
        <f t="shared" si="5"/>
        <v>226</v>
      </c>
      <c r="V54" s="34">
        <v>226</v>
      </c>
      <c r="W54" s="34">
        <v>0</v>
      </c>
      <c r="X54" s="34">
        <v>0</v>
      </c>
      <c r="Y54" s="34">
        <v>0</v>
      </c>
      <c r="Z54" s="34">
        <v>0</v>
      </c>
      <c r="AA54" s="35">
        <v>0</v>
      </c>
      <c r="AB54" s="7"/>
      <c r="AC54" s="6"/>
      <c r="AD54" s="6"/>
      <c r="AE54" s="6"/>
      <c r="AF54" s="6"/>
      <c r="AG54" s="6"/>
      <c r="AH54" s="6"/>
      <c r="AI54" s="6">
        <f t="shared" si="3"/>
        <v>0</v>
      </c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</row>
    <row r="55" spans="1:251" ht="32.25" customHeight="1">
      <c r="A55" s="4" t="s">
        <v>69</v>
      </c>
      <c r="B55" s="34">
        <v>0</v>
      </c>
      <c r="C55" s="63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f t="shared" si="4"/>
        <v>0</v>
      </c>
      <c r="J55" s="34">
        <v>0</v>
      </c>
      <c r="K55" s="35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f t="shared" si="8"/>
        <v>0</v>
      </c>
      <c r="T55" s="32">
        <v>0</v>
      </c>
      <c r="U55" s="33">
        <f t="shared" si="5"/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3">
        <v>0</v>
      </c>
      <c r="AB55" s="7"/>
      <c r="AC55" s="6"/>
      <c r="AD55" s="6"/>
      <c r="AE55" s="6"/>
      <c r="AF55" s="6"/>
      <c r="AG55" s="6"/>
      <c r="AH55" s="6"/>
      <c r="AI55" s="6">
        <f t="shared" si="3"/>
        <v>0</v>
      </c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</row>
    <row r="56" spans="1:251" ht="32.25" customHeight="1">
      <c r="A56" s="4" t="s">
        <v>70</v>
      </c>
      <c r="B56" s="34">
        <v>0</v>
      </c>
      <c r="C56" s="63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f t="shared" si="4"/>
        <v>0</v>
      </c>
      <c r="J56" s="34">
        <v>0</v>
      </c>
      <c r="K56" s="35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f t="shared" si="8"/>
        <v>0</v>
      </c>
      <c r="T56" s="34">
        <v>0</v>
      </c>
      <c r="U56" s="35">
        <f t="shared" si="5"/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5">
        <v>0</v>
      </c>
      <c r="AB56" s="7"/>
      <c r="AC56" s="6"/>
      <c r="AD56" s="6"/>
      <c r="AE56" s="6"/>
      <c r="AF56" s="6"/>
      <c r="AG56" s="6"/>
      <c r="AH56" s="6"/>
      <c r="AI56" s="6">
        <f t="shared" si="3"/>
        <v>0</v>
      </c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</row>
    <row r="57" spans="1:251" ht="32.25" customHeight="1">
      <c r="A57" s="4" t="s">
        <v>71</v>
      </c>
      <c r="B57" s="34">
        <v>0</v>
      </c>
      <c r="C57" s="63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f t="shared" si="4"/>
        <v>0</v>
      </c>
      <c r="J57" s="34">
        <v>0</v>
      </c>
      <c r="K57" s="35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f t="shared" si="8"/>
        <v>0</v>
      </c>
      <c r="T57" s="34">
        <v>0</v>
      </c>
      <c r="U57" s="35">
        <f t="shared" si="5"/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5">
        <v>0</v>
      </c>
      <c r="AB57" s="7"/>
      <c r="AC57" s="6"/>
      <c r="AD57" s="6"/>
      <c r="AE57" s="6"/>
      <c r="AF57" s="6"/>
      <c r="AG57" s="6"/>
      <c r="AH57" s="6"/>
      <c r="AI57" s="6">
        <f t="shared" si="3"/>
        <v>0</v>
      </c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</row>
    <row r="58" spans="1:251" ht="32.25" customHeight="1">
      <c r="A58" s="9" t="s">
        <v>72</v>
      </c>
      <c r="B58" s="38">
        <v>0</v>
      </c>
      <c r="C58" s="6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f t="shared" si="4"/>
        <v>0</v>
      </c>
      <c r="J58" s="38">
        <v>0</v>
      </c>
      <c r="K58" s="39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21158</v>
      </c>
      <c r="S58" s="34">
        <f t="shared" si="8"/>
        <v>0</v>
      </c>
      <c r="T58" s="34">
        <v>331</v>
      </c>
      <c r="U58" s="35">
        <f t="shared" si="5"/>
        <v>3835</v>
      </c>
      <c r="V58" s="34">
        <v>3835</v>
      </c>
      <c r="W58" s="34">
        <v>0</v>
      </c>
      <c r="X58" s="34">
        <v>389</v>
      </c>
      <c r="Y58" s="34">
        <v>0</v>
      </c>
      <c r="Z58" s="34">
        <v>0</v>
      </c>
      <c r="AA58" s="35">
        <v>0</v>
      </c>
      <c r="AB58" s="7"/>
      <c r="AC58" s="6"/>
      <c r="AD58" s="6"/>
      <c r="AE58" s="6"/>
      <c r="AF58" s="6"/>
      <c r="AG58" s="6"/>
      <c r="AH58" s="6"/>
      <c r="AI58" s="6">
        <f t="shared" si="3"/>
        <v>0</v>
      </c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</row>
    <row r="59" spans="1:251" ht="32.25" customHeight="1">
      <c r="A59" s="4" t="s">
        <v>73</v>
      </c>
      <c r="B59" s="34">
        <v>0</v>
      </c>
      <c r="C59" s="63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f t="shared" si="4"/>
        <v>0</v>
      </c>
      <c r="J59" s="34">
        <v>0</v>
      </c>
      <c r="K59" s="35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f t="shared" si="8"/>
        <v>0</v>
      </c>
      <c r="T59" s="34">
        <v>0</v>
      </c>
      <c r="U59" s="35">
        <f t="shared" si="5"/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5">
        <v>0</v>
      </c>
      <c r="AB59" s="7"/>
      <c r="AC59" s="6"/>
      <c r="AD59" s="6"/>
      <c r="AE59" s="6"/>
      <c r="AF59" s="6"/>
      <c r="AG59" s="6"/>
      <c r="AH59" s="6"/>
      <c r="AI59" s="6">
        <f t="shared" si="3"/>
        <v>0</v>
      </c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</row>
    <row r="60" spans="1:251" ht="32.25" customHeight="1">
      <c r="A60" s="4" t="s">
        <v>74</v>
      </c>
      <c r="B60" s="34">
        <v>0</v>
      </c>
      <c r="C60" s="63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f t="shared" si="4"/>
        <v>0</v>
      </c>
      <c r="J60" s="34">
        <v>0</v>
      </c>
      <c r="K60" s="35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f t="shared" si="8"/>
        <v>0</v>
      </c>
      <c r="T60" s="32">
        <v>0</v>
      </c>
      <c r="U60" s="33">
        <f t="shared" si="5"/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3">
        <v>0</v>
      </c>
      <c r="AB60" s="7"/>
      <c r="AC60" s="6"/>
      <c r="AD60" s="6"/>
      <c r="AE60" s="6"/>
      <c r="AF60" s="6"/>
      <c r="AG60" s="6"/>
      <c r="AH60" s="6"/>
      <c r="AI60" s="6">
        <f t="shared" si="3"/>
        <v>0</v>
      </c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</row>
    <row r="61" spans="1:251" ht="32.25" customHeight="1">
      <c r="A61" s="4" t="s">
        <v>75</v>
      </c>
      <c r="B61" s="34">
        <v>2</v>
      </c>
      <c r="C61" s="63">
        <v>0</v>
      </c>
      <c r="D61" s="34">
        <v>6484</v>
      </c>
      <c r="E61" s="34">
        <v>236</v>
      </c>
      <c r="F61" s="34">
        <v>6248</v>
      </c>
      <c r="G61" s="34">
        <v>0</v>
      </c>
      <c r="H61" s="34">
        <v>6248</v>
      </c>
      <c r="I61" s="34">
        <f t="shared" si="4"/>
        <v>6484</v>
      </c>
      <c r="J61" s="34">
        <v>0</v>
      </c>
      <c r="K61" s="35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f t="shared" si="8"/>
        <v>236</v>
      </c>
      <c r="T61" s="34">
        <v>0</v>
      </c>
      <c r="U61" s="35">
        <f t="shared" si="5"/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5">
        <v>0</v>
      </c>
      <c r="AB61" s="7"/>
      <c r="AC61" s="6"/>
      <c r="AD61" s="6"/>
      <c r="AE61" s="6"/>
      <c r="AF61" s="6"/>
      <c r="AG61" s="6"/>
      <c r="AH61" s="6"/>
      <c r="AI61" s="6">
        <f t="shared" si="3"/>
        <v>6484</v>
      </c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</row>
    <row r="62" spans="1:251" ht="32.25" customHeight="1">
      <c r="A62" s="4" t="s">
        <v>76</v>
      </c>
      <c r="B62" s="34">
        <v>0</v>
      </c>
      <c r="C62" s="63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f t="shared" si="4"/>
        <v>0</v>
      </c>
      <c r="J62" s="34">
        <v>0</v>
      </c>
      <c r="K62" s="35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f t="shared" si="8"/>
        <v>0</v>
      </c>
      <c r="T62" s="34">
        <v>0</v>
      </c>
      <c r="U62" s="35">
        <f t="shared" si="5"/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5">
        <v>0</v>
      </c>
      <c r="AB62" s="7"/>
      <c r="AC62" s="6"/>
      <c r="AD62" s="6"/>
      <c r="AE62" s="6"/>
      <c r="AF62" s="6"/>
      <c r="AG62" s="6"/>
      <c r="AH62" s="6"/>
      <c r="AI62" s="6">
        <f t="shared" si="3"/>
        <v>0</v>
      </c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</row>
    <row r="63" spans="1:251" ht="32.25" customHeight="1">
      <c r="A63" s="9" t="s">
        <v>77</v>
      </c>
      <c r="B63" s="38">
        <v>0</v>
      </c>
      <c r="C63" s="6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f t="shared" si="4"/>
        <v>0</v>
      </c>
      <c r="J63" s="38">
        <v>0</v>
      </c>
      <c r="K63" s="39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f t="shared" si="8"/>
        <v>0</v>
      </c>
      <c r="T63" s="34">
        <v>0</v>
      </c>
      <c r="U63" s="35">
        <f t="shared" si="5"/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5">
        <v>0</v>
      </c>
      <c r="AB63" s="7"/>
      <c r="AC63" s="6"/>
      <c r="AD63" s="6"/>
      <c r="AE63" s="6"/>
      <c r="AF63" s="6"/>
      <c r="AG63" s="6"/>
      <c r="AH63" s="6"/>
      <c r="AI63" s="6">
        <f t="shared" si="3"/>
        <v>0</v>
      </c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</row>
    <row r="64" spans="1:251" ht="32.25" customHeight="1" thickBot="1">
      <c r="A64" s="4" t="s">
        <v>87</v>
      </c>
      <c r="B64" s="34">
        <v>0</v>
      </c>
      <c r="C64" s="63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f t="shared" si="4"/>
        <v>0</v>
      </c>
      <c r="J64" s="34">
        <v>0</v>
      </c>
      <c r="K64" s="35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f t="shared" si="8"/>
        <v>0</v>
      </c>
      <c r="T64" s="34">
        <v>0</v>
      </c>
      <c r="U64" s="35">
        <f t="shared" si="5"/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5">
        <v>0</v>
      </c>
      <c r="AB64" s="7"/>
      <c r="AC64" s="6"/>
      <c r="AD64" s="6"/>
      <c r="AE64" s="6"/>
      <c r="AF64" s="6"/>
      <c r="AG64" s="6"/>
      <c r="AH64" s="6"/>
      <c r="AI64" s="6">
        <f t="shared" si="3"/>
        <v>0</v>
      </c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</row>
    <row r="65" spans="1:251" ht="32.25" customHeight="1" thickBot="1" thickTop="1">
      <c r="A65" s="30" t="s">
        <v>78</v>
      </c>
      <c r="B65" s="37">
        <f aca="true" t="shared" si="9" ref="B65:AA65">SUM(B19:B64)</f>
        <v>31</v>
      </c>
      <c r="C65" s="67">
        <f t="shared" si="9"/>
        <v>17</v>
      </c>
      <c r="D65" s="37">
        <f t="shared" si="9"/>
        <v>214819</v>
      </c>
      <c r="E65" s="37">
        <f>SUM(E19:E64)</f>
        <v>136043</v>
      </c>
      <c r="F65" s="37">
        <f t="shared" si="9"/>
        <v>78776</v>
      </c>
      <c r="G65" s="37">
        <f t="shared" si="9"/>
        <v>8858</v>
      </c>
      <c r="H65" s="37">
        <f>SUM(H19:H64)</f>
        <v>69918</v>
      </c>
      <c r="I65" s="37">
        <f t="shared" si="9"/>
        <v>214819</v>
      </c>
      <c r="J65" s="37">
        <f t="shared" si="9"/>
        <v>0</v>
      </c>
      <c r="K65" s="37">
        <f t="shared" si="9"/>
        <v>35546</v>
      </c>
      <c r="L65" s="37">
        <f t="shared" si="9"/>
        <v>35244</v>
      </c>
      <c r="M65" s="37">
        <f t="shared" si="9"/>
        <v>3496</v>
      </c>
      <c r="N65" s="37">
        <f t="shared" si="9"/>
        <v>93</v>
      </c>
      <c r="O65" s="37">
        <f t="shared" si="9"/>
        <v>51979</v>
      </c>
      <c r="P65" s="37">
        <f t="shared" si="9"/>
        <v>4518</v>
      </c>
      <c r="Q65" s="37">
        <f t="shared" si="9"/>
        <v>47461</v>
      </c>
      <c r="R65" s="37">
        <f t="shared" si="9"/>
        <v>194046</v>
      </c>
      <c r="S65" s="37">
        <f t="shared" si="9"/>
        <v>136043</v>
      </c>
      <c r="T65" s="37">
        <f t="shared" si="9"/>
        <v>27522</v>
      </c>
      <c r="U65" s="37">
        <f t="shared" si="9"/>
        <v>49500</v>
      </c>
      <c r="V65" s="37">
        <f t="shared" si="9"/>
        <v>38533</v>
      </c>
      <c r="W65" s="37">
        <f t="shared" si="9"/>
        <v>10967</v>
      </c>
      <c r="X65" s="37">
        <f t="shared" si="9"/>
        <v>27737</v>
      </c>
      <c r="Y65" s="37">
        <f t="shared" si="9"/>
        <v>62731</v>
      </c>
      <c r="Z65" s="37">
        <f t="shared" si="9"/>
        <v>16524</v>
      </c>
      <c r="AA65" s="37">
        <f t="shared" si="9"/>
        <v>1094</v>
      </c>
      <c r="AB65" s="7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</row>
    <row r="66" spans="1:251" ht="32.25" customHeight="1" thickTop="1">
      <c r="A66" s="31" t="s">
        <v>79</v>
      </c>
      <c r="B66" s="40">
        <f aca="true" t="shared" si="10" ref="B66:AA66">SUM(B65,B18)</f>
        <v>85</v>
      </c>
      <c r="C66" s="69">
        <f t="shared" si="10"/>
        <v>57</v>
      </c>
      <c r="D66" s="40">
        <f t="shared" si="10"/>
        <v>964532</v>
      </c>
      <c r="E66" s="40">
        <f t="shared" si="10"/>
        <v>548583</v>
      </c>
      <c r="F66" s="40">
        <f t="shared" si="10"/>
        <v>415949</v>
      </c>
      <c r="G66" s="40">
        <f t="shared" si="10"/>
        <v>27198</v>
      </c>
      <c r="H66" s="40">
        <f t="shared" si="10"/>
        <v>388751</v>
      </c>
      <c r="I66" s="40">
        <f t="shared" si="10"/>
        <v>964532</v>
      </c>
      <c r="J66" s="40">
        <f t="shared" si="10"/>
        <v>5356</v>
      </c>
      <c r="K66" s="40">
        <f t="shared" si="10"/>
        <v>120262</v>
      </c>
      <c r="L66" s="40">
        <f t="shared" si="10"/>
        <v>95587</v>
      </c>
      <c r="M66" s="40">
        <f t="shared" si="10"/>
        <v>6808</v>
      </c>
      <c r="N66" s="40">
        <f t="shared" si="10"/>
        <v>93</v>
      </c>
      <c r="O66" s="40">
        <f t="shared" si="10"/>
        <v>69804</v>
      </c>
      <c r="P66" s="40">
        <f t="shared" si="10"/>
        <v>4518</v>
      </c>
      <c r="Q66" s="40">
        <f t="shared" si="10"/>
        <v>65286</v>
      </c>
      <c r="R66" s="40">
        <f t="shared" si="10"/>
        <v>694729</v>
      </c>
      <c r="S66" s="40">
        <f t="shared" si="10"/>
        <v>547470</v>
      </c>
      <c r="T66" s="40">
        <f t="shared" si="10"/>
        <v>117833</v>
      </c>
      <c r="U66" s="40">
        <f t="shared" si="10"/>
        <v>257797</v>
      </c>
      <c r="V66" s="40">
        <f t="shared" si="10"/>
        <v>69412</v>
      </c>
      <c r="W66" s="40">
        <f t="shared" si="10"/>
        <v>188385</v>
      </c>
      <c r="X66" s="40">
        <f t="shared" si="10"/>
        <v>34884</v>
      </c>
      <c r="Y66" s="40">
        <f t="shared" si="10"/>
        <v>62731</v>
      </c>
      <c r="Z66" s="40">
        <f t="shared" si="10"/>
        <v>68998</v>
      </c>
      <c r="AA66" s="40">
        <f t="shared" si="10"/>
        <v>8752</v>
      </c>
      <c r="AB66" s="7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</row>
    <row r="67" spans="1:34" s="75" customFormat="1" ht="27.75" customHeight="1">
      <c r="A67" s="89"/>
      <c r="B67" s="89"/>
      <c r="C67" s="90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H67" s="75">
        <v>48</v>
      </c>
    </row>
    <row r="68" spans="3:34" s="75" customFormat="1" ht="27.75" customHeight="1">
      <c r="C68" s="91"/>
      <c r="AH68" s="75">
        <v>1</v>
      </c>
    </row>
    <row r="69" spans="3:34" s="75" customFormat="1" ht="27.75" customHeight="1">
      <c r="C69" s="91"/>
      <c r="AH69" s="75">
        <v>21</v>
      </c>
    </row>
  </sheetData>
  <sheetProtection/>
  <mergeCells count="1">
    <mergeCell ref="C2:C3"/>
  </mergeCells>
  <printOptions/>
  <pageMargins left="0.7874015748031497" right="0.7874015748031497" top="0.7874015748031497" bottom="0.3937007874015748" header="0.4330708661417323" footer="0.31496062992125984"/>
  <pageSetup firstPageNumber="263" useFirstPageNumber="1" fitToHeight="10" horizontalDpi="600" verticalDpi="600" orientation="portrait" paperSize="9" scale="35" r:id="rId1"/>
  <headerFooter alignWithMargins="0">
    <oddHeader>&amp;L&amp;24Ⅵ　　財産区決算の状況
　　第３６表　平成２１年度市町村別財産区及び決算の状況</oddHeader>
    <oddFooter>&amp;C&amp;28&amp;P</oddFooter>
  </headerFooter>
  <colBreaks count="2" manualBreakCount="2">
    <brk id="11" max="91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D67"/>
  <sheetViews>
    <sheetView tabSelected="1" showOutlineSymbols="0" view="pageBreakPreview" zoomScale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" sqref="B18"/>
    </sheetView>
  </sheetViews>
  <sheetFormatPr defaultColWidth="24.75390625" defaultRowHeight="14.25"/>
  <cols>
    <col min="1" max="1" width="20.625" style="0" customWidth="1"/>
    <col min="2" max="17" width="20.125" style="0" customWidth="1"/>
  </cols>
  <sheetData>
    <row r="1" spans="1:238" ht="36" customHeight="1">
      <c r="A1" s="59" t="s">
        <v>0</v>
      </c>
      <c r="B1" s="16" t="s">
        <v>4</v>
      </c>
      <c r="C1" s="16"/>
      <c r="D1" s="16"/>
      <c r="E1" s="1"/>
      <c r="F1" s="1"/>
      <c r="G1" s="1"/>
      <c r="H1" s="12"/>
      <c r="I1" s="16" t="s">
        <v>1</v>
      </c>
      <c r="J1" s="16"/>
      <c r="K1" s="17"/>
      <c r="L1" s="16" t="s">
        <v>1</v>
      </c>
      <c r="M1" s="16"/>
      <c r="N1" s="16"/>
      <c r="O1" s="16"/>
      <c r="P1" s="16"/>
      <c r="Q1" s="17"/>
      <c r="R1" s="25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</row>
    <row r="2" spans="1:238" ht="33" customHeight="1">
      <c r="A2" s="21"/>
      <c r="B2" s="92" t="s">
        <v>12</v>
      </c>
      <c r="C2" s="44"/>
      <c r="D2" s="44"/>
      <c r="E2" s="45" t="s">
        <v>13</v>
      </c>
      <c r="F2" s="46"/>
      <c r="G2" s="46"/>
      <c r="H2" s="47" t="s">
        <v>14</v>
      </c>
      <c r="I2" s="48"/>
      <c r="J2" s="41" t="s">
        <v>16</v>
      </c>
      <c r="K2" s="43" t="s">
        <v>17</v>
      </c>
      <c r="L2" s="92" t="s">
        <v>17</v>
      </c>
      <c r="M2" s="44"/>
      <c r="N2" s="41" t="s">
        <v>96</v>
      </c>
      <c r="O2" s="41" t="s">
        <v>85</v>
      </c>
      <c r="P2" s="41" t="s">
        <v>18</v>
      </c>
      <c r="Q2" s="43" t="s">
        <v>19</v>
      </c>
      <c r="R2" s="25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</row>
    <row r="3" spans="1:238" ht="27" customHeight="1">
      <c r="A3" s="21"/>
      <c r="B3" s="61" t="s">
        <v>21</v>
      </c>
      <c r="C3" s="62" t="s">
        <v>22</v>
      </c>
      <c r="D3" s="49" t="s">
        <v>23</v>
      </c>
      <c r="E3" s="2"/>
      <c r="F3" s="50" t="s">
        <v>97</v>
      </c>
      <c r="G3" s="51" t="s">
        <v>98</v>
      </c>
      <c r="H3" s="10"/>
      <c r="I3" s="20" t="s">
        <v>15</v>
      </c>
      <c r="J3" s="13"/>
      <c r="K3" s="24"/>
      <c r="L3" s="41" t="s">
        <v>24</v>
      </c>
      <c r="M3" s="41" t="s">
        <v>25</v>
      </c>
      <c r="N3" s="53" t="s">
        <v>93</v>
      </c>
      <c r="O3" s="54" t="s">
        <v>94</v>
      </c>
      <c r="P3" s="18"/>
      <c r="Q3" s="24"/>
      <c r="R3" s="25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</row>
    <row r="4" spans="1:238" ht="27" customHeight="1">
      <c r="A4" s="60"/>
      <c r="B4" s="56"/>
      <c r="C4" s="27"/>
      <c r="D4" s="28"/>
      <c r="E4" s="2"/>
      <c r="F4" s="52" t="s">
        <v>91</v>
      </c>
      <c r="G4" s="52" t="s">
        <v>95</v>
      </c>
      <c r="H4" s="11"/>
      <c r="I4" s="23"/>
      <c r="J4" s="13"/>
      <c r="K4" s="24"/>
      <c r="L4" s="13"/>
      <c r="M4" s="13"/>
      <c r="N4" s="13"/>
      <c r="O4" s="13"/>
      <c r="P4" s="13"/>
      <c r="Q4" s="24"/>
      <c r="R4" s="25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</row>
    <row r="5" spans="1:238" ht="32.25" customHeight="1">
      <c r="A5" s="5" t="s">
        <v>26</v>
      </c>
      <c r="B5" s="72">
        <v>436</v>
      </c>
      <c r="C5" s="72">
        <v>0</v>
      </c>
      <c r="D5" s="72">
        <v>0</v>
      </c>
      <c r="E5" s="72">
        <v>0</v>
      </c>
      <c r="F5" s="72">
        <v>0</v>
      </c>
      <c r="G5" s="72">
        <v>0</v>
      </c>
      <c r="H5" s="72">
        <v>166055</v>
      </c>
      <c r="I5" s="73">
        <f>'第３６表財産区決算（最初のページのみ印刷）'!E5</f>
        <v>101548</v>
      </c>
      <c r="J5" s="72">
        <v>38924</v>
      </c>
      <c r="K5" s="73">
        <f>L5+M5</f>
        <v>62624</v>
      </c>
      <c r="L5" s="72">
        <v>424</v>
      </c>
      <c r="M5" s="72">
        <v>62200</v>
      </c>
      <c r="N5" s="72">
        <v>0</v>
      </c>
      <c r="O5" s="72">
        <v>0</v>
      </c>
      <c r="P5" s="72">
        <v>0</v>
      </c>
      <c r="Q5" s="73">
        <v>0</v>
      </c>
      <c r="R5" s="74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</row>
    <row r="6" spans="1:238" ht="32.25" customHeight="1">
      <c r="A6" s="4" t="s">
        <v>27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7">
        <f>'第３６表財産区決算（最初のページのみ印刷）'!E6</f>
        <v>0</v>
      </c>
      <c r="J6" s="76">
        <v>0</v>
      </c>
      <c r="K6" s="77">
        <f aca="true" t="shared" si="0" ref="K6:K17">L6+M6</f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7">
        <v>0</v>
      </c>
      <c r="R6" s="74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</row>
    <row r="7" spans="1:238" ht="32.25" customHeight="1">
      <c r="A7" s="4" t="s">
        <v>28</v>
      </c>
      <c r="B7" s="76">
        <v>14852</v>
      </c>
      <c r="C7" s="76">
        <v>112</v>
      </c>
      <c r="D7" s="76">
        <v>0</v>
      </c>
      <c r="E7" s="76">
        <v>0</v>
      </c>
      <c r="F7" s="76">
        <v>0</v>
      </c>
      <c r="G7" s="76">
        <v>0</v>
      </c>
      <c r="H7" s="76">
        <v>150745</v>
      </c>
      <c r="I7" s="77">
        <f>'第３６表財産区決算（最初のページのみ印刷）'!E7</f>
        <v>22621</v>
      </c>
      <c r="J7" s="76">
        <v>9401</v>
      </c>
      <c r="K7" s="77">
        <f t="shared" si="0"/>
        <v>9770</v>
      </c>
      <c r="L7" s="76">
        <v>9770</v>
      </c>
      <c r="M7" s="76">
        <v>0</v>
      </c>
      <c r="N7" s="76">
        <v>3450</v>
      </c>
      <c r="O7" s="76">
        <v>0</v>
      </c>
      <c r="P7" s="76">
        <v>0</v>
      </c>
      <c r="Q7" s="77">
        <v>0</v>
      </c>
      <c r="R7" s="74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</row>
    <row r="8" spans="1:238" ht="32.25" customHeight="1">
      <c r="A8" s="4" t="s">
        <v>29</v>
      </c>
      <c r="B8" s="76">
        <v>22956</v>
      </c>
      <c r="C8" s="76">
        <v>22071</v>
      </c>
      <c r="D8" s="76">
        <v>0</v>
      </c>
      <c r="E8" s="76">
        <v>43622</v>
      </c>
      <c r="F8" s="76">
        <v>0</v>
      </c>
      <c r="G8" s="76">
        <v>43622</v>
      </c>
      <c r="H8" s="76">
        <v>202072</v>
      </c>
      <c r="I8" s="77">
        <f>'第３６表財産区決算（最初のページのみ印刷）'!E8</f>
        <v>253338</v>
      </c>
      <c r="J8" s="76">
        <v>33910</v>
      </c>
      <c r="K8" s="77">
        <f t="shared" si="0"/>
        <v>162715</v>
      </c>
      <c r="L8" s="76">
        <v>20178</v>
      </c>
      <c r="M8" s="76">
        <v>142537</v>
      </c>
      <c r="N8" s="76">
        <v>0</v>
      </c>
      <c r="O8" s="76">
        <v>0</v>
      </c>
      <c r="P8" s="76">
        <v>56363</v>
      </c>
      <c r="Q8" s="77">
        <v>350</v>
      </c>
      <c r="R8" s="74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</row>
    <row r="9" spans="1:238" ht="32.25" customHeight="1">
      <c r="A9" s="4" t="s">
        <v>30</v>
      </c>
      <c r="B9" s="76">
        <v>283</v>
      </c>
      <c r="C9" s="76">
        <v>0</v>
      </c>
      <c r="D9" s="76">
        <v>0</v>
      </c>
      <c r="E9" s="76">
        <v>1583</v>
      </c>
      <c r="F9" s="76">
        <v>0</v>
      </c>
      <c r="G9" s="76">
        <v>1583</v>
      </c>
      <c r="H9" s="76">
        <v>340</v>
      </c>
      <c r="I9" s="80">
        <f>'第３６表財産区決算（最初のページのみ印刷）'!E9</f>
        <v>2206</v>
      </c>
      <c r="J9" s="76">
        <v>123</v>
      </c>
      <c r="K9" s="77">
        <f t="shared" si="0"/>
        <v>1073</v>
      </c>
      <c r="L9" s="76">
        <v>1073</v>
      </c>
      <c r="M9" s="76">
        <v>0</v>
      </c>
      <c r="N9" s="76">
        <v>740</v>
      </c>
      <c r="O9" s="76">
        <v>0</v>
      </c>
      <c r="P9" s="76">
        <v>270</v>
      </c>
      <c r="Q9" s="77">
        <v>0</v>
      </c>
      <c r="R9" s="74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</row>
    <row r="10" spans="1:238" ht="32.25" customHeight="1">
      <c r="A10" s="5" t="s">
        <v>31</v>
      </c>
      <c r="B10" s="72">
        <v>13700</v>
      </c>
      <c r="C10" s="72">
        <v>2592</v>
      </c>
      <c r="D10" s="72">
        <v>819</v>
      </c>
      <c r="E10" s="72">
        <v>0</v>
      </c>
      <c r="F10" s="72">
        <v>0</v>
      </c>
      <c r="G10" s="72">
        <v>0</v>
      </c>
      <c r="H10" s="72">
        <v>4309</v>
      </c>
      <c r="I10" s="73">
        <f>'第３６表財産区決算（最初のページのみ印刷）'!E10</f>
        <v>18536</v>
      </c>
      <c r="J10" s="72">
        <v>1127</v>
      </c>
      <c r="K10" s="73">
        <f t="shared" si="0"/>
        <v>13696</v>
      </c>
      <c r="L10" s="72">
        <v>6814</v>
      </c>
      <c r="M10" s="72">
        <v>6882</v>
      </c>
      <c r="N10" s="72">
        <v>0</v>
      </c>
      <c r="O10" s="72">
        <v>3047</v>
      </c>
      <c r="P10" s="72">
        <v>666</v>
      </c>
      <c r="Q10" s="73">
        <v>0</v>
      </c>
      <c r="R10" s="74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</row>
    <row r="11" spans="1:238" ht="32.25" customHeight="1">
      <c r="A11" s="4" t="s">
        <v>32</v>
      </c>
      <c r="B11" s="76">
        <v>27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75760</v>
      </c>
      <c r="I11" s="77">
        <f>'第３６表財産区決算（最初のページのみ印刷）'!E11</f>
        <v>1628</v>
      </c>
      <c r="J11" s="76">
        <v>390</v>
      </c>
      <c r="K11" s="77">
        <f t="shared" si="0"/>
        <v>168</v>
      </c>
      <c r="L11" s="76">
        <v>0</v>
      </c>
      <c r="M11" s="76">
        <v>168</v>
      </c>
      <c r="N11" s="76">
        <v>1070</v>
      </c>
      <c r="O11" s="76">
        <v>0</v>
      </c>
      <c r="P11" s="76">
        <v>0</v>
      </c>
      <c r="Q11" s="77">
        <v>0</v>
      </c>
      <c r="R11" s="74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</row>
    <row r="12" spans="1:238" ht="32.25" customHeight="1">
      <c r="A12" s="4" t="s">
        <v>33</v>
      </c>
      <c r="B12" s="76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7">
        <f>'第３６表財産区決算（最初のページのみ印刷）'!E12</f>
        <v>0</v>
      </c>
      <c r="J12" s="76">
        <v>0</v>
      </c>
      <c r="K12" s="77">
        <f t="shared" si="0"/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7">
        <v>0</v>
      </c>
      <c r="R12" s="74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</row>
    <row r="13" spans="1:238" ht="32.25" customHeight="1">
      <c r="A13" s="4" t="s">
        <v>34</v>
      </c>
      <c r="B13" s="76">
        <v>616</v>
      </c>
      <c r="C13" s="76">
        <v>0</v>
      </c>
      <c r="D13" s="76">
        <v>0</v>
      </c>
      <c r="E13" s="76">
        <v>4457</v>
      </c>
      <c r="F13" s="76">
        <v>0</v>
      </c>
      <c r="G13" s="76">
        <v>4457</v>
      </c>
      <c r="H13" s="76">
        <v>1634</v>
      </c>
      <c r="I13" s="77">
        <f>'第３６表財産区決算（最初のページのみ印刷）'!E13</f>
        <v>5907</v>
      </c>
      <c r="J13" s="76">
        <v>1746</v>
      </c>
      <c r="K13" s="77">
        <f t="shared" si="0"/>
        <v>792</v>
      </c>
      <c r="L13" s="76">
        <v>0</v>
      </c>
      <c r="M13" s="76">
        <v>792</v>
      </c>
      <c r="N13" s="76">
        <v>0</v>
      </c>
      <c r="O13" s="76">
        <v>3319</v>
      </c>
      <c r="P13" s="76">
        <v>0</v>
      </c>
      <c r="Q13" s="77">
        <v>50</v>
      </c>
      <c r="R13" s="74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</row>
    <row r="14" spans="1:238" ht="32.25" customHeight="1">
      <c r="A14" s="4" t="s">
        <v>86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80">
        <f>'第３６表財産区決算（最初のページのみ印刷）'!E14</f>
        <v>0</v>
      </c>
      <c r="J14" s="76">
        <v>0</v>
      </c>
      <c r="K14" s="77">
        <f t="shared" si="0"/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7">
        <v>0</v>
      </c>
      <c r="R14" s="74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</row>
    <row r="15" spans="1:238" ht="32.25" customHeight="1">
      <c r="A15" s="5" t="s">
        <v>99</v>
      </c>
      <c r="B15" s="72">
        <v>2056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125</v>
      </c>
      <c r="I15" s="73">
        <f>'第３６表財産区決算（最初のページのみ印刷）'!E15</f>
        <v>1113</v>
      </c>
      <c r="J15" s="72">
        <v>509</v>
      </c>
      <c r="K15" s="73">
        <f t="shared" si="0"/>
        <v>0</v>
      </c>
      <c r="L15" s="72">
        <v>0</v>
      </c>
      <c r="M15" s="72">
        <v>0</v>
      </c>
      <c r="N15" s="72">
        <v>0</v>
      </c>
      <c r="O15" s="72">
        <v>0</v>
      </c>
      <c r="P15" s="72">
        <v>604</v>
      </c>
      <c r="Q15" s="73">
        <v>0</v>
      </c>
      <c r="R15" s="74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</row>
    <row r="16" spans="1:238" ht="32.25" customHeight="1">
      <c r="A16" s="87" t="s">
        <v>100</v>
      </c>
      <c r="B16" s="77">
        <v>3707</v>
      </c>
      <c r="C16" s="77">
        <v>489</v>
      </c>
      <c r="D16" s="77">
        <v>0</v>
      </c>
      <c r="E16" s="77">
        <v>474</v>
      </c>
      <c r="F16" s="77">
        <v>0</v>
      </c>
      <c r="G16" s="77">
        <v>474</v>
      </c>
      <c r="H16" s="77">
        <v>8465</v>
      </c>
      <c r="I16" s="77">
        <f>'第３６表財産区決算（最初のページのみ印刷）'!E16</f>
        <v>5643</v>
      </c>
      <c r="J16" s="77">
        <v>2984</v>
      </c>
      <c r="K16" s="77">
        <f t="shared" si="0"/>
        <v>2379</v>
      </c>
      <c r="L16" s="77">
        <v>1510</v>
      </c>
      <c r="M16" s="77">
        <v>869</v>
      </c>
      <c r="N16" s="77">
        <v>0</v>
      </c>
      <c r="O16" s="77">
        <v>0</v>
      </c>
      <c r="P16" s="77">
        <v>280</v>
      </c>
      <c r="Q16" s="77">
        <v>0</v>
      </c>
      <c r="R16" s="74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</row>
    <row r="17" spans="1:238" ht="32.25" customHeight="1" thickBot="1">
      <c r="A17" s="83" t="s">
        <v>103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77">
        <f>'第３６表財産区決算（最初のページのみ印刷）'!E17</f>
        <v>0</v>
      </c>
      <c r="J17" s="86">
        <v>0</v>
      </c>
      <c r="K17" s="77">
        <f t="shared" si="0"/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74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</row>
    <row r="18" spans="1:238" ht="32.25" customHeight="1" thickBot="1" thickTop="1">
      <c r="A18" s="29" t="s">
        <v>88</v>
      </c>
      <c r="B18" s="78">
        <f>SUM(B5:B17)</f>
        <v>58633</v>
      </c>
      <c r="C18" s="78">
        <f aca="true" t="shared" si="1" ref="C18:Q18">SUM(C5:C17)</f>
        <v>25264</v>
      </c>
      <c r="D18" s="78">
        <f t="shared" si="1"/>
        <v>819</v>
      </c>
      <c r="E18" s="78">
        <f t="shared" si="1"/>
        <v>50136</v>
      </c>
      <c r="F18" s="78">
        <f>SUM(F5:F17)</f>
        <v>0</v>
      </c>
      <c r="G18" s="78">
        <f t="shared" si="1"/>
        <v>50136</v>
      </c>
      <c r="H18" s="78">
        <f t="shared" si="1"/>
        <v>609505</v>
      </c>
      <c r="I18" s="78">
        <f>SUM(I5:I17)</f>
        <v>412540</v>
      </c>
      <c r="J18" s="78">
        <f t="shared" si="1"/>
        <v>89114</v>
      </c>
      <c r="K18" s="78">
        <f t="shared" si="1"/>
        <v>253217</v>
      </c>
      <c r="L18" s="78">
        <f t="shared" si="1"/>
        <v>39769</v>
      </c>
      <c r="M18" s="78">
        <f t="shared" si="1"/>
        <v>213448</v>
      </c>
      <c r="N18" s="78">
        <f t="shared" si="1"/>
        <v>5260</v>
      </c>
      <c r="O18" s="78">
        <f t="shared" si="1"/>
        <v>6366</v>
      </c>
      <c r="P18" s="78">
        <f t="shared" si="1"/>
        <v>58183</v>
      </c>
      <c r="Q18" s="78">
        <f t="shared" si="1"/>
        <v>400</v>
      </c>
      <c r="R18" s="74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</row>
    <row r="19" spans="1:238" ht="32.25" customHeight="1" thickTop="1">
      <c r="A19" s="4" t="s">
        <v>35</v>
      </c>
      <c r="B19" s="76">
        <v>81</v>
      </c>
      <c r="C19" s="76">
        <v>0</v>
      </c>
      <c r="D19" s="76">
        <v>0</v>
      </c>
      <c r="E19" s="76">
        <v>34</v>
      </c>
      <c r="F19" s="76">
        <v>0</v>
      </c>
      <c r="G19" s="76">
        <v>34</v>
      </c>
      <c r="H19" s="76">
        <v>810</v>
      </c>
      <c r="I19" s="77">
        <f>'第３６表財産区決算（最初のページのみ印刷）'!E19</f>
        <v>748</v>
      </c>
      <c r="J19" s="76">
        <v>712</v>
      </c>
      <c r="K19" s="77">
        <f aca="true" t="shared" si="2" ref="K19:K47">L19+M19</f>
        <v>3</v>
      </c>
      <c r="L19" s="76">
        <v>3</v>
      </c>
      <c r="M19" s="76">
        <v>0</v>
      </c>
      <c r="N19" s="76">
        <v>0</v>
      </c>
      <c r="O19" s="76">
        <v>0</v>
      </c>
      <c r="P19" s="76">
        <v>33</v>
      </c>
      <c r="Q19" s="77">
        <v>0</v>
      </c>
      <c r="R19" s="74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</row>
    <row r="20" spans="1:238" ht="32.25" customHeight="1">
      <c r="A20" s="4" t="s">
        <v>36</v>
      </c>
      <c r="B20" s="76">
        <v>45</v>
      </c>
      <c r="C20" s="76">
        <v>0</v>
      </c>
      <c r="D20" s="76">
        <v>0</v>
      </c>
      <c r="E20" s="76">
        <v>638</v>
      </c>
      <c r="F20" s="76">
        <v>462</v>
      </c>
      <c r="G20" s="76">
        <v>176</v>
      </c>
      <c r="H20" s="76">
        <v>282</v>
      </c>
      <c r="I20" s="77">
        <f>'第３６表財産区決算（最初のページのみ印刷）'!E20</f>
        <v>637</v>
      </c>
      <c r="J20" s="76">
        <v>370</v>
      </c>
      <c r="K20" s="77">
        <f t="shared" si="2"/>
        <v>265</v>
      </c>
      <c r="L20" s="76">
        <v>265</v>
      </c>
      <c r="M20" s="76">
        <v>0</v>
      </c>
      <c r="N20" s="76">
        <v>0</v>
      </c>
      <c r="O20" s="76">
        <v>0</v>
      </c>
      <c r="P20" s="76">
        <v>2</v>
      </c>
      <c r="Q20" s="77">
        <v>0</v>
      </c>
      <c r="R20" s="74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</row>
    <row r="21" spans="1:238" ht="32.25" customHeight="1">
      <c r="A21" s="4" t="s">
        <v>37</v>
      </c>
      <c r="B21" s="76">
        <v>254</v>
      </c>
      <c r="C21" s="76">
        <v>741</v>
      </c>
      <c r="D21" s="76">
        <v>0</v>
      </c>
      <c r="E21" s="76">
        <v>100</v>
      </c>
      <c r="F21" s="76">
        <v>0</v>
      </c>
      <c r="G21" s="76">
        <v>100</v>
      </c>
      <c r="H21" s="76">
        <v>10337</v>
      </c>
      <c r="I21" s="76">
        <f>'第３６表財産区決算（最初のページのみ印刷）'!E21</f>
        <v>536</v>
      </c>
      <c r="J21" s="76">
        <v>411</v>
      </c>
      <c r="K21" s="77">
        <f t="shared" si="2"/>
        <v>91</v>
      </c>
      <c r="L21" s="76">
        <v>91</v>
      </c>
      <c r="M21" s="76">
        <v>0</v>
      </c>
      <c r="N21" s="76">
        <v>0</v>
      </c>
      <c r="O21" s="76">
        <v>0</v>
      </c>
      <c r="P21" s="76">
        <v>34</v>
      </c>
      <c r="Q21" s="77">
        <v>0</v>
      </c>
      <c r="R21" s="74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</row>
    <row r="22" spans="1:238" ht="32.25" customHeight="1">
      <c r="A22" s="4" t="s">
        <v>38</v>
      </c>
      <c r="B22" s="76">
        <v>3946</v>
      </c>
      <c r="C22" s="76">
        <v>0</v>
      </c>
      <c r="D22" s="76">
        <v>70</v>
      </c>
      <c r="E22" s="76">
        <v>0</v>
      </c>
      <c r="F22" s="76">
        <v>0</v>
      </c>
      <c r="G22" s="76">
        <v>0</v>
      </c>
      <c r="H22" s="76">
        <v>1066</v>
      </c>
      <c r="I22" s="76">
        <f>'第３６表財産区決算（最初のページのみ印刷）'!E22</f>
        <v>3049</v>
      </c>
      <c r="J22" s="76">
        <v>1087</v>
      </c>
      <c r="K22" s="77">
        <f t="shared" si="2"/>
        <v>1770</v>
      </c>
      <c r="L22" s="76">
        <v>1770</v>
      </c>
      <c r="M22" s="76">
        <v>0</v>
      </c>
      <c r="N22" s="76">
        <v>0</v>
      </c>
      <c r="O22" s="76">
        <v>135</v>
      </c>
      <c r="P22" s="76">
        <v>57</v>
      </c>
      <c r="Q22" s="77">
        <v>0</v>
      </c>
      <c r="R22" s="74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</row>
    <row r="23" spans="1:238" ht="32.25" customHeight="1">
      <c r="A23" s="9" t="s">
        <v>39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f>'第３６表財産区決算（最初のページのみ印刷）'!E23</f>
        <v>0</v>
      </c>
      <c r="J23" s="79">
        <v>0</v>
      </c>
      <c r="K23" s="80">
        <f t="shared" si="2"/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80">
        <v>0</v>
      </c>
      <c r="R23" s="74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</row>
    <row r="24" spans="1:238" ht="32.25" customHeight="1">
      <c r="A24" s="4" t="s">
        <v>40</v>
      </c>
      <c r="B24" s="76">
        <v>59</v>
      </c>
      <c r="C24" s="76">
        <v>0</v>
      </c>
      <c r="D24" s="76">
        <v>895</v>
      </c>
      <c r="E24" s="76">
        <v>8300</v>
      </c>
      <c r="F24" s="76">
        <v>0</v>
      </c>
      <c r="G24" s="76">
        <v>8300</v>
      </c>
      <c r="H24" s="76">
        <v>6948</v>
      </c>
      <c r="I24" s="76">
        <f>'第３６表財産区決算（最初のページのみ印刷）'!E24</f>
        <v>12765</v>
      </c>
      <c r="J24" s="76">
        <v>627</v>
      </c>
      <c r="K24" s="77">
        <f t="shared" si="2"/>
        <v>48</v>
      </c>
      <c r="L24" s="76">
        <v>22</v>
      </c>
      <c r="M24" s="76">
        <v>26</v>
      </c>
      <c r="N24" s="76">
        <v>10016</v>
      </c>
      <c r="O24" s="76">
        <v>0</v>
      </c>
      <c r="P24" s="76">
        <v>2074</v>
      </c>
      <c r="Q24" s="77">
        <v>0</v>
      </c>
      <c r="R24" s="74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</row>
    <row r="25" spans="1:238" ht="32.25" customHeight="1">
      <c r="A25" s="4" t="s">
        <v>41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f>'第３６表財産区決算（最初のページのみ印刷）'!E25</f>
        <v>0</v>
      </c>
      <c r="J25" s="76">
        <v>0</v>
      </c>
      <c r="K25" s="77">
        <f t="shared" si="2"/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7">
        <v>0</v>
      </c>
      <c r="R25" s="74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</row>
    <row r="26" spans="1:238" ht="32.25" customHeight="1">
      <c r="A26" s="4" t="s">
        <v>42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f>'第３６表財産区決算（最初のページのみ印刷）'!E26</f>
        <v>0</v>
      </c>
      <c r="J26" s="76">
        <v>0</v>
      </c>
      <c r="K26" s="77">
        <f t="shared" si="2"/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7">
        <v>0</v>
      </c>
      <c r="R26" s="74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</row>
    <row r="27" spans="1:238" ht="32.25" customHeight="1">
      <c r="A27" s="4" t="s">
        <v>43</v>
      </c>
      <c r="B27" s="76">
        <v>57</v>
      </c>
      <c r="C27" s="76">
        <v>267</v>
      </c>
      <c r="D27" s="76">
        <v>0</v>
      </c>
      <c r="E27" s="76">
        <v>0</v>
      </c>
      <c r="F27" s="76">
        <v>0</v>
      </c>
      <c r="G27" s="76">
        <v>0</v>
      </c>
      <c r="H27" s="76">
        <v>8703</v>
      </c>
      <c r="I27" s="76">
        <f>'第３６表財産区決算（最初のページのみ印刷）'!E27</f>
        <v>346</v>
      </c>
      <c r="J27" s="76">
        <v>346</v>
      </c>
      <c r="K27" s="77">
        <f t="shared" si="2"/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7">
        <v>0</v>
      </c>
      <c r="R27" s="74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</row>
    <row r="28" spans="1:238" ht="32.25" customHeight="1">
      <c r="A28" s="9" t="s">
        <v>101</v>
      </c>
      <c r="B28" s="79">
        <v>662</v>
      </c>
      <c r="C28" s="79">
        <v>2864</v>
      </c>
      <c r="D28" s="79">
        <v>0</v>
      </c>
      <c r="E28" s="79">
        <v>1856</v>
      </c>
      <c r="F28" s="79">
        <v>0</v>
      </c>
      <c r="G28" s="79">
        <v>1856</v>
      </c>
      <c r="H28" s="79">
        <v>16244</v>
      </c>
      <c r="I28" s="79">
        <f>'第３６表財産区決算（最初のページのみ印刷）'!E28</f>
        <v>20691</v>
      </c>
      <c r="J28" s="79">
        <v>1376</v>
      </c>
      <c r="K28" s="80">
        <f t="shared" si="2"/>
        <v>13485</v>
      </c>
      <c r="L28" s="79">
        <v>13485</v>
      </c>
      <c r="M28" s="79">
        <v>0</v>
      </c>
      <c r="N28" s="79">
        <v>3109</v>
      </c>
      <c r="O28" s="79">
        <v>527</v>
      </c>
      <c r="P28" s="79">
        <v>2194</v>
      </c>
      <c r="Q28" s="80">
        <v>0</v>
      </c>
      <c r="R28" s="74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</row>
    <row r="29" spans="1:238" ht="32.25" customHeight="1">
      <c r="A29" s="4" t="s">
        <v>44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f>'第３６表財産区決算（最初のページのみ印刷）'!E29</f>
        <v>0</v>
      </c>
      <c r="J29" s="76">
        <v>0</v>
      </c>
      <c r="K29" s="77">
        <f t="shared" si="2"/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7">
        <v>0</v>
      </c>
      <c r="R29" s="74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</row>
    <row r="30" spans="1:238" ht="32.25" customHeight="1">
      <c r="A30" s="4" t="s">
        <v>45</v>
      </c>
      <c r="B30" s="76">
        <v>555</v>
      </c>
      <c r="C30" s="76">
        <v>0</v>
      </c>
      <c r="D30" s="76">
        <v>0</v>
      </c>
      <c r="E30" s="76">
        <v>3114</v>
      </c>
      <c r="F30" s="76">
        <v>0</v>
      </c>
      <c r="G30" s="76">
        <v>3114</v>
      </c>
      <c r="H30" s="76">
        <v>73</v>
      </c>
      <c r="I30" s="76">
        <f>'第３６表財産区決算（最初のページのみ印刷）'!E30</f>
        <v>3366</v>
      </c>
      <c r="J30" s="76">
        <v>1820</v>
      </c>
      <c r="K30" s="77">
        <f t="shared" si="2"/>
        <v>361</v>
      </c>
      <c r="L30" s="76">
        <v>361</v>
      </c>
      <c r="M30" s="76">
        <v>0</v>
      </c>
      <c r="N30" s="76">
        <v>0</v>
      </c>
      <c r="O30" s="76">
        <v>50</v>
      </c>
      <c r="P30" s="76">
        <v>0</v>
      </c>
      <c r="Q30" s="77">
        <v>1135</v>
      </c>
      <c r="R30" s="74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</row>
    <row r="31" spans="1:238" ht="32.25" customHeight="1">
      <c r="A31" s="4" t="s">
        <v>46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f>'第３６表財産区決算（最初のページのみ印刷）'!E31</f>
        <v>0</v>
      </c>
      <c r="J31" s="76">
        <v>0</v>
      </c>
      <c r="K31" s="77">
        <f t="shared" si="2"/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7">
        <v>0</v>
      </c>
      <c r="R31" s="74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</row>
    <row r="32" spans="1:238" ht="32.25" customHeight="1">
      <c r="A32" s="4" t="s">
        <v>47</v>
      </c>
      <c r="B32" s="76">
        <v>19867</v>
      </c>
      <c r="C32" s="76">
        <v>1813</v>
      </c>
      <c r="D32" s="76">
        <v>1355</v>
      </c>
      <c r="E32" s="76">
        <v>1794</v>
      </c>
      <c r="F32" s="76">
        <v>638</v>
      </c>
      <c r="G32" s="76">
        <v>1156</v>
      </c>
      <c r="H32" s="76">
        <v>58899</v>
      </c>
      <c r="I32" s="76">
        <f>'第３６表財産区決算（最初のページのみ印刷）'!E32</f>
        <v>82102</v>
      </c>
      <c r="J32" s="76">
        <v>3461</v>
      </c>
      <c r="K32" s="77">
        <f t="shared" si="2"/>
        <v>21144</v>
      </c>
      <c r="L32" s="76">
        <v>21144</v>
      </c>
      <c r="M32" s="76">
        <v>0</v>
      </c>
      <c r="N32" s="76">
        <v>3150</v>
      </c>
      <c r="O32" s="76">
        <v>52928</v>
      </c>
      <c r="P32" s="76">
        <v>1419</v>
      </c>
      <c r="Q32" s="77">
        <v>0</v>
      </c>
      <c r="R32" s="74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</row>
    <row r="33" spans="1:238" ht="32.25" customHeight="1">
      <c r="A33" s="9" t="s">
        <v>48</v>
      </c>
      <c r="B33" s="79">
        <v>0</v>
      </c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f>'第３６表財産区決算（最初のページのみ印刷）'!E33</f>
        <v>0</v>
      </c>
      <c r="J33" s="79">
        <v>0</v>
      </c>
      <c r="K33" s="80">
        <f t="shared" si="2"/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  <c r="R33" s="74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</row>
    <row r="34" spans="1:238" ht="32.25" customHeight="1">
      <c r="A34" s="4" t="s">
        <v>49</v>
      </c>
      <c r="B34" s="76">
        <v>0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f>'第３６表財産区決算（最初のページのみ印刷）'!E34</f>
        <v>0</v>
      </c>
      <c r="J34" s="76">
        <v>0</v>
      </c>
      <c r="K34" s="77">
        <f t="shared" si="2"/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7">
        <v>0</v>
      </c>
      <c r="R34" s="74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</row>
    <row r="35" spans="1:238" ht="32.25" customHeight="1">
      <c r="A35" s="4" t="s">
        <v>50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f>'第３６表財産区決算（最初のページのみ印刷）'!E35</f>
        <v>0</v>
      </c>
      <c r="J35" s="76">
        <v>0</v>
      </c>
      <c r="K35" s="77">
        <f t="shared" si="2"/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7">
        <v>0</v>
      </c>
      <c r="R35" s="74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</row>
    <row r="36" spans="1:238" ht="32.25" customHeight="1">
      <c r="A36" s="4" t="s">
        <v>51</v>
      </c>
      <c r="B36" s="76">
        <v>0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f>'第３６表財産区決算（最初のページのみ印刷）'!E36</f>
        <v>0</v>
      </c>
      <c r="J36" s="76">
        <v>0</v>
      </c>
      <c r="K36" s="77">
        <f t="shared" si="2"/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7">
        <v>0</v>
      </c>
      <c r="R36" s="74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</row>
    <row r="37" spans="1:238" ht="32.25" customHeight="1">
      <c r="A37" s="4" t="s">
        <v>52</v>
      </c>
      <c r="B37" s="76">
        <v>0</v>
      </c>
      <c r="C37" s="76">
        <v>1580</v>
      </c>
      <c r="D37" s="76">
        <v>0</v>
      </c>
      <c r="E37" s="76">
        <v>0</v>
      </c>
      <c r="F37" s="76">
        <v>0</v>
      </c>
      <c r="G37" s="76">
        <v>0</v>
      </c>
      <c r="H37" s="76">
        <v>27387</v>
      </c>
      <c r="I37" s="76">
        <f>'第３６表財産区決算（最初のページのみ印刷）'!E37</f>
        <v>9976</v>
      </c>
      <c r="J37" s="76">
        <v>289</v>
      </c>
      <c r="K37" s="77">
        <f t="shared" si="2"/>
        <v>9299</v>
      </c>
      <c r="L37" s="76">
        <v>9299</v>
      </c>
      <c r="M37" s="76">
        <v>0</v>
      </c>
      <c r="N37" s="76">
        <v>388</v>
      </c>
      <c r="O37" s="76">
        <v>0</v>
      </c>
      <c r="P37" s="76">
        <v>0</v>
      </c>
      <c r="Q37" s="77">
        <v>0</v>
      </c>
      <c r="R37" s="74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</row>
    <row r="38" spans="1:238" ht="32.25" customHeight="1">
      <c r="A38" s="9" t="s">
        <v>53</v>
      </c>
      <c r="B38" s="79">
        <v>0</v>
      </c>
      <c r="C38" s="79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f>'第３６表財産区決算（最初のページのみ印刷）'!E38</f>
        <v>0</v>
      </c>
      <c r="J38" s="79">
        <v>0</v>
      </c>
      <c r="K38" s="80">
        <f t="shared" si="2"/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80">
        <v>0</v>
      </c>
      <c r="R38" s="74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</row>
    <row r="39" spans="1:238" ht="32.25" customHeight="1">
      <c r="A39" s="4" t="s">
        <v>102</v>
      </c>
      <c r="B39" s="76">
        <v>0</v>
      </c>
      <c r="C39" s="76">
        <v>0</v>
      </c>
      <c r="D39" s="76">
        <v>0</v>
      </c>
      <c r="E39" s="76">
        <v>152</v>
      </c>
      <c r="F39" s="76">
        <v>152</v>
      </c>
      <c r="G39" s="76">
        <v>0</v>
      </c>
      <c r="H39" s="76">
        <v>36</v>
      </c>
      <c r="I39" s="76">
        <f>'第３６表財産区決算（最初のページのみ印刷）'!E39</f>
        <v>151</v>
      </c>
      <c r="J39" s="76">
        <v>151</v>
      </c>
      <c r="K39" s="77">
        <f t="shared" si="2"/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7">
        <v>0</v>
      </c>
      <c r="R39" s="74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</row>
    <row r="40" spans="1:238" ht="32.25" customHeight="1">
      <c r="A40" s="4" t="s">
        <v>54</v>
      </c>
      <c r="B40" s="76">
        <v>0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f>'第３６表財産区決算（最初のページのみ印刷）'!E40</f>
        <v>0</v>
      </c>
      <c r="J40" s="76">
        <v>0</v>
      </c>
      <c r="K40" s="77">
        <f t="shared" si="2"/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7">
        <v>0</v>
      </c>
      <c r="R40" s="74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</row>
    <row r="41" spans="1:238" ht="32.25" customHeight="1">
      <c r="A41" s="4" t="s">
        <v>55</v>
      </c>
      <c r="B41" s="76">
        <v>0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f>'第３６表財産区決算（最初のページのみ印刷）'!E41</f>
        <v>0</v>
      </c>
      <c r="J41" s="76">
        <v>0</v>
      </c>
      <c r="K41" s="77">
        <f t="shared" si="2"/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7">
        <v>0</v>
      </c>
      <c r="R41" s="74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</row>
    <row r="42" spans="1:238" ht="32.25" customHeight="1">
      <c r="A42" s="4" t="s">
        <v>56</v>
      </c>
      <c r="B42" s="76">
        <v>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f>'第３６表財産区決算（最初のページのみ印刷）'!E42</f>
        <v>0</v>
      </c>
      <c r="J42" s="76">
        <v>0</v>
      </c>
      <c r="K42" s="77">
        <f t="shared" si="2"/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7">
        <v>0</v>
      </c>
      <c r="R42" s="74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</row>
    <row r="43" spans="1:238" ht="32.25" customHeight="1">
      <c r="A43" s="9" t="s">
        <v>57</v>
      </c>
      <c r="B43" s="79">
        <v>0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f>'第３６表財産区決算（最初のページのみ印刷）'!E43</f>
        <v>0</v>
      </c>
      <c r="J43" s="79">
        <v>0</v>
      </c>
      <c r="K43" s="80">
        <f t="shared" si="2"/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80">
        <v>0</v>
      </c>
      <c r="R43" s="74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</row>
    <row r="44" spans="1:238" ht="32.25" customHeight="1">
      <c r="A44" s="4" t="s">
        <v>58</v>
      </c>
      <c r="B44" s="76">
        <v>0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f>'第３６表財産区決算（最初のページのみ印刷）'!E44</f>
        <v>0</v>
      </c>
      <c r="J44" s="76">
        <v>0</v>
      </c>
      <c r="K44" s="77">
        <f t="shared" si="2"/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7">
        <v>0</v>
      </c>
      <c r="R44" s="74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</row>
    <row r="45" spans="1:238" ht="32.25" customHeight="1">
      <c r="A45" s="4" t="s">
        <v>59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f>'第３６表財産区決算（最初のページのみ印刷）'!E45</f>
        <v>0</v>
      </c>
      <c r="J45" s="76">
        <v>0</v>
      </c>
      <c r="K45" s="77">
        <f t="shared" si="2"/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7">
        <v>0</v>
      </c>
      <c r="R45" s="74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</row>
    <row r="46" spans="1:238" ht="32.25" customHeight="1">
      <c r="A46" s="4" t="s">
        <v>60</v>
      </c>
      <c r="B46" s="76">
        <v>6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1576</v>
      </c>
      <c r="I46" s="76">
        <f>'第３６表財産区決算（最初のページのみ印刷）'!E46</f>
        <v>240</v>
      </c>
      <c r="J46" s="76">
        <v>65</v>
      </c>
      <c r="K46" s="77">
        <f t="shared" si="2"/>
        <v>175</v>
      </c>
      <c r="L46" s="76">
        <v>175</v>
      </c>
      <c r="M46" s="76">
        <v>0</v>
      </c>
      <c r="N46" s="76">
        <v>0</v>
      </c>
      <c r="O46" s="76">
        <v>0</v>
      </c>
      <c r="P46" s="76">
        <v>0</v>
      </c>
      <c r="Q46" s="77">
        <v>0</v>
      </c>
      <c r="R46" s="74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</row>
    <row r="47" spans="1:238" ht="32.25" customHeight="1">
      <c r="A47" s="4" t="s">
        <v>61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f>'第３６表財産区決算（最初のページのみ印刷）'!E47</f>
        <v>0</v>
      </c>
      <c r="J47" s="76">
        <v>0</v>
      </c>
      <c r="K47" s="77">
        <f t="shared" si="2"/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7">
        <v>0</v>
      </c>
      <c r="R47" s="74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</row>
    <row r="48" spans="1:238" ht="32.25" customHeight="1">
      <c r="A48" s="9" t="s">
        <v>62</v>
      </c>
      <c r="B48" s="79">
        <v>327</v>
      </c>
      <c r="C48" s="79">
        <v>0</v>
      </c>
      <c r="D48" s="79">
        <v>102</v>
      </c>
      <c r="E48" s="79">
        <v>0</v>
      </c>
      <c r="F48" s="79">
        <v>0</v>
      </c>
      <c r="G48" s="79">
        <v>0</v>
      </c>
      <c r="H48" s="79">
        <v>24238</v>
      </c>
      <c r="I48" s="79">
        <f>'第３６表財産区決算（最初のページのみ印刷）'!E48</f>
        <v>1029</v>
      </c>
      <c r="J48" s="79">
        <v>148</v>
      </c>
      <c r="K48" s="80">
        <f aca="true" t="shared" si="3" ref="K48:K64">L48+M48</f>
        <v>281</v>
      </c>
      <c r="L48" s="79">
        <v>281</v>
      </c>
      <c r="M48" s="79">
        <v>0</v>
      </c>
      <c r="N48" s="79">
        <v>600</v>
      </c>
      <c r="O48" s="79">
        <v>0</v>
      </c>
      <c r="P48" s="79">
        <v>0</v>
      </c>
      <c r="Q48" s="80">
        <v>0</v>
      </c>
      <c r="R48" s="74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</row>
    <row r="49" spans="1:238" ht="32.25" customHeight="1">
      <c r="A49" s="4" t="s">
        <v>63</v>
      </c>
      <c r="B49" s="76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f>'第３６表財産区決算（最初のページのみ印刷）'!E49</f>
        <v>0</v>
      </c>
      <c r="J49" s="76">
        <v>0</v>
      </c>
      <c r="K49" s="77">
        <f t="shared" si="3"/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7">
        <v>0</v>
      </c>
      <c r="R49" s="74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</row>
    <row r="50" spans="1:238" ht="32.25" customHeight="1">
      <c r="A50" s="4" t="s">
        <v>64</v>
      </c>
      <c r="B50" s="76">
        <v>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f>'第３６表財産区決算（最初のページのみ印刷）'!E50</f>
        <v>0</v>
      </c>
      <c r="J50" s="76">
        <v>0</v>
      </c>
      <c r="K50" s="77">
        <f t="shared" si="3"/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7">
        <v>0</v>
      </c>
      <c r="R50" s="74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</row>
    <row r="51" spans="1:238" ht="32.25" customHeight="1">
      <c r="A51" s="4" t="s">
        <v>65</v>
      </c>
      <c r="B51" s="76">
        <v>0</v>
      </c>
      <c r="C51" s="76">
        <v>0</v>
      </c>
      <c r="D51" s="76">
        <v>0</v>
      </c>
      <c r="E51" s="76">
        <v>154</v>
      </c>
      <c r="F51" s="76">
        <v>154</v>
      </c>
      <c r="G51" s="76">
        <v>0</v>
      </c>
      <c r="H51" s="76">
        <v>48</v>
      </c>
      <c r="I51" s="76">
        <f>'第３６表財産区決算（最初のページのみ印刷）'!E51</f>
        <v>171</v>
      </c>
      <c r="J51" s="76">
        <v>171</v>
      </c>
      <c r="K51" s="77">
        <f t="shared" si="3"/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7">
        <v>0</v>
      </c>
      <c r="R51" s="74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</row>
    <row r="52" spans="1:238" ht="32.25" customHeight="1">
      <c r="A52" s="4" t="s">
        <v>66</v>
      </c>
      <c r="B52" s="76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f>'第３６表財産区決算（最初のページのみ印刷）'!E52</f>
        <v>0</v>
      </c>
      <c r="J52" s="76">
        <v>0</v>
      </c>
      <c r="K52" s="77">
        <f t="shared" si="3"/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7">
        <v>0</v>
      </c>
      <c r="R52" s="74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</row>
    <row r="53" spans="1:238" ht="32.25" customHeight="1">
      <c r="A53" s="9" t="s">
        <v>67</v>
      </c>
      <c r="B53" s="79">
        <v>0</v>
      </c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f>'第３６表財産区決算（最初のページのみ印刷）'!E53</f>
        <v>0</v>
      </c>
      <c r="J53" s="79">
        <v>0</v>
      </c>
      <c r="K53" s="80">
        <f t="shared" si="3"/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80">
        <v>0</v>
      </c>
      <c r="R53" s="74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</row>
    <row r="54" spans="1:238" ht="32.25" customHeight="1">
      <c r="A54" s="4" t="s">
        <v>68</v>
      </c>
      <c r="B54" s="76">
        <v>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f>'第３６表財産区決算（最初のページのみ印刷）'!E54</f>
        <v>0</v>
      </c>
      <c r="J54" s="76">
        <v>0</v>
      </c>
      <c r="K54" s="77">
        <f t="shared" si="3"/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7">
        <v>0</v>
      </c>
      <c r="R54" s="74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</row>
    <row r="55" spans="1:238" ht="32.25" customHeight="1">
      <c r="A55" s="4" t="s">
        <v>69</v>
      </c>
      <c r="B55" s="76">
        <v>0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f>'第３６表財産区決算（最初のページのみ印刷）'!E55</f>
        <v>0</v>
      </c>
      <c r="J55" s="76">
        <v>0</v>
      </c>
      <c r="K55" s="77">
        <f t="shared" si="3"/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7">
        <v>0</v>
      </c>
      <c r="R55" s="74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</row>
    <row r="56" spans="1:238" ht="32.25" customHeight="1">
      <c r="A56" s="4" t="s">
        <v>70</v>
      </c>
      <c r="B56" s="76">
        <v>0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f>'第３６表財産区決算（最初のページのみ印刷）'!E56</f>
        <v>0</v>
      </c>
      <c r="J56" s="76">
        <v>0</v>
      </c>
      <c r="K56" s="77">
        <f t="shared" si="3"/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7">
        <v>0</v>
      </c>
      <c r="R56" s="74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</row>
    <row r="57" spans="1:238" ht="32.25" customHeight="1">
      <c r="A57" s="4" t="s">
        <v>71</v>
      </c>
      <c r="B57" s="76">
        <v>0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f>'第３６表財産区決算（最初のページのみ印刷）'!E57</f>
        <v>0</v>
      </c>
      <c r="J57" s="76">
        <v>0</v>
      </c>
      <c r="K57" s="77">
        <f t="shared" si="3"/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7">
        <v>0</v>
      </c>
      <c r="R57" s="74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</row>
    <row r="58" spans="1:238" ht="32.25" customHeight="1">
      <c r="A58" s="9" t="s">
        <v>72</v>
      </c>
      <c r="B58" s="79">
        <v>0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f>'第３６表財産区決算（最初のページのみ印刷）'!E58</f>
        <v>0</v>
      </c>
      <c r="J58" s="79">
        <v>0</v>
      </c>
      <c r="K58" s="80">
        <f t="shared" si="3"/>
        <v>0</v>
      </c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80">
        <v>0</v>
      </c>
      <c r="R58" s="74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</row>
    <row r="59" spans="1:238" ht="32.25" customHeight="1">
      <c r="A59" s="4" t="s">
        <v>73</v>
      </c>
      <c r="B59" s="76">
        <v>0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f>'第３６表財産区決算（最初のページのみ印刷）'!E59</f>
        <v>0</v>
      </c>
      <c r="J59" s="76">
        <v>0</v>
      </c>
      <c r="K59" s="77">
        <f t="shared" si="3"/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7">
        <v>0</v>
      </c>
      <c r="R59" s="74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</row>
    <row r="60" spans="1:238" ht="32.25" customHeight="1">
      <c r="A60" s="4" t="s">
        <v>74</v>
      </c>
      <c r="B60" s="76">
        <v>0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v>0</v>
      </c>
      <c r="I60" s="76">
        <f>'第３６表財産区決算（最初のページのみ印刷）'!E60</f>
        <v>0</v>
      </c>
      <c r="J60" s="76">
        <v>0</v>
      </c>
      <c r="K60" s="77">
        <f t="shared" si="3"/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7">
        <v>0</v>
      </c>
      <c r="R60" s="74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</row>
    <row r="61" spans="1:238" ht="32.25" customHeight="1">
      <c r="A61" s="4" t="s">
        <v>75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  <c r="H61" s="76">
        <v>6484</v>
      </c>
      <c r="I61" s="76">
        <f>'第３６表財産区決算（最初のページのみ印刷）'!E61</f>
        <v>236</v>
      </c>
      <c r="J61" s="76">
        <v>236</v>
      </c>
      <c r="K61" s="77">
        <f t="shared" si="3"/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7">
        <v>0</v>
      </c>
      <c r="R61" s="74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</row>
    <row r="62" spans="1:238" ht="32.25" customHeight="1">
      <c r="A62" s="4" t="s">
        <v>76</v>
      </c>
      <c r="B62" s="76">
        <v>0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f>'第３６表財産区決算（最初のページのみ印刷）'!E62</f>
        <v>0</v>
      </c>
      <c r="J62" s="76">
        <v>0</v>
      </c>
      <c r="K62" s="77">
        <f t="shared" si="3"/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7">
        <v>0</v>
      </c>
      <c r="R62" s="74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</row>
    <row r="63" spans="1:238" ht="32.25" customHeight="1">
      <c r="A63" s="9" t="s">
        <v>77</v>
      </c>
      <c r="B63" s="79">
        <v>0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  <c r="H63" s="79">
        <v>0</v>
      </c>
      <c r="I63" s="79">
        <f>'第３６表財産区決算（最初のページのみ印刷）'!E63</f>
        <v>0</v>
      </c>
      <c r="J63" s="79">
        <v>0</v>
      </c>
      <c r="K63" s="80">
        <f t="shared" si="3"/>
        <v>0</v>
      </c>
      <c r="L63" s="79">
        <v>0</v>
      </c>
      <c r="M63" s="79">
        <v>0</v>
      </c>
      <c r="N63" s="79">
        <v>0</v>
      </c>
      <c r="O63" s="79">
        <v>0</v>
      </c>
      <c r="P63" s="79">
        <v>0</v>
      </c>
      <c r="Q63" s="80">
        <v>0</v>
      </c>
      <c r="R63" s="74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</row>
    <row r="64" spans="1:238" ht="32.25" customHeight="1" thickBot="1">
      <c r="A64" s="4" t="s">
        <v>87</v>
      </c>
      <c r="B64" s="76">
        <v>0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f>'第３６表財産区決算（最初のページのみ印刷）'!E64</f>
        <v>0</v>
      </c>
      <c r="J64" s="76">
        <v>0</v>
      </c>
      <c r="K64" s="77">
        <f t="shared" si="3"/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7">
        <v>0</v>
      </c>
      <c r="R64" s="74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</row>
    <row r="65" spans="1:238" ht="32.25" customHeight="1" thickBot="1" thickTop="1">
      <c r="A65" s="29" t="s">
        <v>78</v>
      </c>
      <c r="B65" s="78">
        <f aca="true" t="shared" si="4" ref="B65:Q65">SUM(B19:B64)</f>
        <v>25859</v>
      </c>
      <c r="C65" s="78">
        <f t="shared" si="4"/>
        <v>7265</v>
      </c>
      <c r="D65" s="78">
        <f t="shared" si="4"/>
        <v>2422</v>
      </c>
      <c r="E65" s="78">
        <f t="shared" si="4"/>
        <v>16142</v>
      </c>
      <c r="F65" s="78">
        <f t="shared" si="4"/>
        <v>1406</v>
      </c>
      <c r="G65" s="78">
        <f t="shared" si="4"/>
        <v>14736</v>
      </c>
      <c r="H65" s="78">
        <f t="shared" si="4"/>
        <v>163131</v>
      </c>
      <c r="I65" s="78">
        <f>SUM(I19:I64)</f>
        <v>136043</v>
      </c>
      <c r="J65" s="78">
        <f t="shared" si="4"/>
        <v>11270</v>
      </c>
      <c r="K65" s="78">
        <f>SUM(K19:K64)</f>
        <v>46922</v>
      </c>
      <c r="L65" s="78">
        <f t="shared" si="4"/>
        <v>46896</v>
      </c>
      <c r="M65" s="78">
        <f t="shared" si="4"/>
        <v>26</v>
      </c>
      <c r="N65" s="78">
        <f t="shared" si="4"/>
        <v>17263</v>
      </c>
      <c r="O65" s="78">
        <f t="shared" si="4"/>
        <v>53640</v>
      </c>
      <c r="P65" s="78">
        <f t="shared" si="4"/>
        <v>5813</v>
      </c>
      <c r="Q65" s="78">
        <f t="shared" si="4"/>
        <v>1135</v>
      </c>
      <c r="R65" s="74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5"/>
      <c r="GK65" s="75"/>
      <c r="GL65" s="75"/>
      <c r="GM65" s="75"/>
      <c r="GN65" s="75"/>
      <c r="GO65" s="75"/>
      <c r="GP65" s="75"/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  <c r="HE65" s="75"/>
      <c r="HF65" s="75"/>
      <c r="HG65" s="75"/>
      <c r="HH65" s="75"/>
      <c r="HI65" s="75"/>
      <c r="HJ65" s="75"/>
      <c r="HK65" s="75"/>
      <c r="HL65" s="75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</row>
    <row r="66" spans="1:238" ht="32.25" customHeight="1" thickTop="1">
      <c r="A66" s="81" t="s">
        <v>79</v>
      </c>
      <c r="B66" s="82">
        <f aca="true" t="shared" si="5" ref="B66:Q66">SUM(B65,B18)</f>
        <v>84492</v>
      </c>
      <c r="C66" s="82">
        <f t="shared" si="5"/>
        <v>32529</v>
      </c>
      <c r="D66" s="82">
        <f t="shared" si="5"/>
        <v>3241</v>
      </c>
      <c r="E66" s="82">
        <f t="shared" si="5"/>
        <v>66278</v>
      </c>
      <c r="F66" s="82">
        <f t="shared" si="5"/>
        <v>1406</v>
      </c>
      <c r="G66" s="82">
        <f t="shared" si="5"/>
        <v>64872</v>
      </c>
      <c r="H66" s="82">
        <f t="shared" si="5"/>
        <v>772636</v>
      </c>
      <c r="I66" s="82">
        <f t="shared" si="5"/>
        <v>548583</v>
      </c>
      <c r="J66" s="82">
        <f t="shared" si="5"/>
        <v>100384</v>
      </c>
      <c r="K66" s="82">
        <f t="shared" si="5"/>
        <v>300139</v>
      </c>
      <c r="L66" s="82">
        <f t="shared" si="5"/>
        <v>86665</v>
      </c>
      <c r="M66" s="82">
        <f t="shared" si="5"/>
        <v>213474</v>
      </c>
      <c r="N66" s="82">
        <f t="shared" si="5"/>
        <v>22523</v>
      </c>
      <c r="O66" s="82">
        <f t="shared" si="5"/>
        <v>60006</v>
      </c>
      <c r="P66" s="82">
        <f t="shared" si="5"/>
        <v>63996</v>
      </c>
      <c r="Q66" s="82">
        <f t="shared" si="5"/>
        <v>1535</v>
      </c>
      <c r="R66" s="74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</row>
    <row r="67" spans="1:17" s="75" customFormat="1" ht="30.7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</row>
    <row r="68" s="75" customFormat="1" ht="30.75" customHeight="1"/>
    <row r="69" s="75" customFormat="1" ht="30.75" customHeight="1"/>
  </sheetData>
  <sheetProtection/>
  <printOptions/>
  <pageMargins left="0.7874015748031497" right="0.7874015748031497" top="0.7874015748031497" bottom="0.3937007874015748" header="0.4330708661417323" footer="0.31496062992125984"/>
  <pageSetup firstPageNumber="264" useFirstPageNumber="1" fitToHeight="10" horizontalDpi="600" verticalDpi="600" orientation="portrait" paperSize="9" scale="35" r:id="rId1"/>
  <headerFooter alignWithMargins="0">
    <oddHeader>&amp;L&amp;24
　　第３６表　平成２１年度市町村別財産区及び決算の状況</oddHeader>
    <oddFooter>&amp;C&amp;28&amp;P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2011-03-04T04:19:05Z</cp:lastPrinted>
  <dcterms:created xsi:type="dcterms:W3CDTF">2011-03-24T00:59:43Z</dcterms:created>
  <dcterms:modified xsi:type="dcterms:W3CDTF">2011-03-24T01:00:53Z</dcterms:modified>
  <cp:category/>
  <cp:version/>
  <cp:contentType/>
  <cp:contentStatus/>
</cp:coreProperties>
</file>