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300" windowHeight="4620" activeTab="0"/>
  </bookViews>
  <sheets>
    <sheet name="第３１表一組性質別歳出の状況" sheetId="1" r:id="rId1"/>
  </sheets>
  <definedNames>
    <definedName name="_xlnm.Print_Area" localSheetId="0">'第３１表一組性質別歳出の状況'!$A$1:$AF$71</definedName>
  </definedNames>
  <calcPr fullCalcOnLoad="1"/>
</workbook>
</file>

<file path=xl/sharedStrings.xml><?xml version="1.0" encoding="utf-8"?>
<sst xmlns="http://schemas.openxmlformats.org/spreadsheetml/2006/main" count="243" uniqueCount="83">
  <si>
    <t>一部事務組合名</t>
  </si>
  <si>
    <t>２物件費</t>
  </si>
  <si>
    <t>３維持補修費</t>
  </si>
  <si>
    <t>４扶助費</t>
  </si>
  <si>
    <t>５補助費等</t>
  </si>
  <si>
    <t>６普通建設事業費</t>
  </si>
  <si>
    <t>７災害復旧事業費</t>
  </si>
  <si>
    <t>８公債費</t>
  </si>
  <si>
    <t>９積立金</t>
  </si>
  <si>
    <t>１１繰出金</t>
  </si>
  <si>
    <t>歳出合計</t>
  </si>
  <si>
    <t>経常収支比率</t>
  </si>
  <si>
    <t>（７）恩給及び退職年金</t>
  </si>
  <si>
    <t>（８）災害補償費</t>
  </si>
  <si>
    <t>（１０）その他</t>
  </si>
  <si>
    <t>（１）賃金</t>
  </si>
  <si>
    <t>（２）旅費</t>
  </si>
  <si>
    <t>（３）交際費</t>
  </si>
  <si>
    <t>（４）需用費</t>
  </si>
  <si>
    <t>（５）役務費</t>
  </si>
  <si>
    <t>（６）備品購入費</t>
  </si>
  <si>
    <t>（７）委託料</t>
  </si>
  <si>
    <t>（８）その他</t>
  </si>
  <si>
    <t>（１）補助事業費</t>
  </si>
  <si>
    <t>（２）単独事業費</t>
  </si>
  <si>
    <t>１国庫支出金</t>
  </si>
  <si>
    <t>２県支出金</t>
  </si>
  <si>
    <t>５財産収入</t>
  </si>
  <si>
    <t>６繰入金</t>
  </si>
  <si>
    <t>７諸収入</t>
  </si>
  <si>
    <t>８繰越金</t>
  </si>
  <si>
    <t>９地方債</t>
  </si>
  <si>
    <t>１０一般財源等</t>
  </si>
  <si>
    <t>臨時的経費</t>
  </si>
  <si>
    <t>経常的経費</t>
  </si>
  <si>
    <t>特定財源</t>
  </si>
  <si>
    <t>一般財源等</t>
  </si>
  <si>
    <t>構成比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</si>
  <si>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</si>
  <si>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</si>
  <si>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</si>
  <si>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</si>
  <si>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</si>
  <si>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</si>
  <si>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</si>
  <si>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</si>
  <si>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</si>
  <si>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</si>
  <si>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</si>
  <si>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</si>
  <si>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</si>
  <si>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</si>
  <si>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</si>
  <si>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</si>
  <si>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</si>
  <si>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</si>
  <si>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</si>
  <si>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</si>
  <si>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</si>
  <si>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左の財源内訳</t>
  </si>
  <si>
    <t>（３）受託事業費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</si>
  <si>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</si>
  <si>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</si>
  <si>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</si>
  <si>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</si>
  <si>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歳出合計</t>
  </si>
  <si>
    <t>（１～１１）</t>
  </si>
  <si>
    <r>
      <t xml:space="preserve"> </t>
    </r>
    <r>
      <rPr>
        <sz val="18"/>
        <rFont val="ＭＳ Ｐゴシック"/>
        <family val="3"/>
      </rPr>
      <t xml:space="preserve"> </t>
    </r>
    <r>
      <rPr>
        <sz val="18"/>
        <rFont val="ＭＳ Ｐゴシック"/>
        <family val="3"/>
      </rPr>
      <t xml:space="preserve">歳入総額中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 xml:space="preserve">経常の一般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>財源等</t>
    </r>
  </si>
  <si>
    <t>１０投資及び</t>
  </si>
  <si>
    <t>出資金</t>
  </si>
  <si>
    <t>　第３１表 性質別歳出の状況</t>
  </si>
  <si>
    <t>（９）職員互助
会補助金</t>
  </si>
  <si>
    <t>福島県伊達郡国見町桑折町有北山組合</t>
  </si>
  <si>
    <t>伊達市国見町大枝小学校組合</t>
  </si>
  <si>
    <t>福島県後期高齢者医療広域連合</t>
  </si>
  <si>
    <t>３使用料
　手数料</t>
  </si>
  <si>
    <t>４分担金</t>
  </si>
  <si>
    <t>　　　負担金</t>
  </si>
  <si>
    <t>　　　寄附金</t>
  </si>
  <si>
    <t>１人件費</t>
  </si>
  <si>
    <t>歳出の財源内訳</t>
  </si>
  <si>
    <t>経費の臨時・経常の別及び財源充当の状況</t>
  </si>
  <si>
    <t>経費の臨時・経常の別及び財源充当の状況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</si>
</sst>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#,##0;&quot;△ &quot;#,##0"/>
    <numFmt numFmtId="180" formatCode="#,##0_ "/>
    <numFmt numFmtId="181" formatCode="#,##0_);[Red]\(#,##0\)"/>
    <numFmt numFmtId="182" formatCode="0;&quot;▲ &quot;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7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3" fontId="0" fillId="0" borderId="0" xfId="0" applyAlignment="1">
      <alignment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vertical="center" wrapText="1"/>
    </xf>
    <xf numFmtId="177" fontId="8" fillId="0" borderId="12" xfId="0" applyNumberFormat="1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horizontal="left" vertical="center" wrapText="1"/>
    </xf>
    <xf numFmtId="177" fontId="8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7" fontId="4" fillId="0" borderId="18" xfId="0" applyNumberFormat="1" applyFont="1" applyFill="1" applyBorder="1" applyAlignment="1">
      <alignment horizontal="centerContinuous" vertical="center" wrapText="1"/>
    </xf>
    <xf numFmtId="177" fontId="4" fillId="0" borderId="17" xfId="0" applyNumberFormat="1" applyFont="1" applyFill="1" applyBorder="1" applyAlignment="1">
      <alignment horizontal="centerContinuous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8" xfId="0" applyNumberFormat="1" applyFont="1" applyFill="1" applyBorder="1" applyAlignment="1">
      <alignment horizontal="center" shrinkToFi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vertical="center" wrapText="1"/>
    </xf>
    <xf numFmtId="177" fontId="4" fillId="0" borderId="2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7" fontId="8" fillId="0" borderId="16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9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shrinkToFit="1"/>
    </xf>
    <xf numFmtId="177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wrapText="1"/>
    </xf>
    <xf numFmtId="3" fontId="4" fillId="0" borderId="10" xfId="0" applyFont="1" applyBorder="1" applyAlignment="1">
      <alignment vertical="center"/>
    </xf>
    <xf numFmtId="177" fontId="4" fillId="0" borderId="19" xfId="0" applyNumberFormat="1" applyFont="1" applyFill="1" applyBorder="1" applyAlignment="1">
      <alignment vertical="top" wrapText="1"/>
    </xf>
    <xf numFmtId="3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179" fontId="6" fillId="0" borderId="13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 wrapText="1" shrinkToFit="1"/>
    </xf>
    <xf numFmtId="177" fontId="4" fillId="0" borderId="10" xfId="0" applyNumberFormat="1" applyFont="1" applyFill="1" applyBorder="1" applyAlignment="1">
      <alignment horizontal="center" vertical="center" wrapText="1" shrinkToFit="1"/>
    </xf>
    <xf numFmtId="177" fontId="4" fillId="0" borderId="25" xfId="0" applyNumberFormat="1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left" vertical="center" wrapText="1"/>
    </xf>
    <xf numFmtId="177" fontId="4" fillId="0" borderId="17" xfId="0" applyNumberFormat="1" applyFont="1" applyFill="1" applyBorder="1" applyAlignment="1">
      <alignment horizontal="left" vertical="center" wrapText="1"/>
    </xf>
    <xf numFmtId="177" fontId="4" fillId="0" borderId="23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"/>
  <sheetViews>
    <sheetView tabSelected="1" showOutlineSymbols="0" view="pageBreakPreview" zoomScale="50" zoomScaleNormal="87" zoomScaleSheetLayoutView="50" zoomScalePageLayoutView="0" workbookViewId="0" topLeftCell="A1">
      <selection activeCell="B1" sqref="B1"/>
    </sheetView>
  </sheetViews>
  <sheetFormatPr defaultColWidth="24.75390625" defaultRowHeight="14.25"/>
  <cols>
    <col min="1" max="1" width="41.25390625" style="19" customWidth="1"/>
    <col min="2" max="11" width="19.375" style="19" customWidth="1"/>
    <col min="12" max="12" width="41.125" style="19" customWidth="1"/>
    <col min="13" max="22" width="19.375" style="19" customWidth="1"/>
    <col min="23" max="23" width="41.125" style="19" customWidth="1"/>
    <col min="24" max="32" width="19.375" style="19" customWidth="1"/>
    <col min="33" max="33" width="15.125" style="19" bestFit="1" customWidth="1"/>
    <col min="34" max="34" width="17.00390625" style="19" bestFit="1" customWidth="1"/>
    <col min="35" max="35" width="4.375" style="19" bestFit="1" customWidth="1"/>
    <col min="36" max="36" width="17.00390625" style="19" bestFit="1" customWidth="1"/>
    <col min="37" max="37" width="4.375" style="19" bestFit="1" customWidth="1"/>
    <col min="38" max="38" width="17.00390625" style="19" bestFit="1" customWidth="1"/>
    <col min="39" max="39" width="4.375" style="19" bestFit="1" customWidth="1"/>
    <col min="40" max="16384" width="24.75390625" style="19" customWidth="1"/>
  </cols>
  <sheetData>
    <row r="1" spans="1:32" ht="28.5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1"/>
      <c r="Y1" s="11"/>
      <c r="Z1" s="11"/>
      <c r="AA1" s="11"/>
      <c r="AB1" s="11"/>
      <c r="AC1" s="11"/>
      <c r="AD1" s="11"/>
      <c r="AE1" s="11"/>
      <c r="AF1" s="36"/>
    </row>
    <row r="2" spans="1:32" ht="28.5">
      <c r="A2" s="37" t="s">
        <v>70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37" t="s">
        <v>70</v>
      </c>
      <c r="M2" s="12"/>
      <c r="N2" s="11"/>
      <c r="O2" s="11"/>
      <c r="P2" s="11"/>
      <c r="Q2" s="11"/>
      <c r="R2" s="11"/>
      <c r="S2" s="11"/>
      <c r="T2" s="11"/>
      <c r="U2" s="38"/>
      <c r="V2" s="11"/>
      <c r="W2" s="37" t="s">
        <v>70</v>
      </c>
      <c r="X2" s="12"/>
      <c r="Y2" s="11"/>
      <c r="Z2" s="11"/>
      <c r="AA2" s="11"/>
      <c r="AB2" s="11"/>
      <c r="AC2" s="11"/>
      <c r="AD2" s="11"/>
      <c r="AE2" s="11"/>
      <c r="AF2" s="36"/>
    </row>
    <row r="3" spans="1:32" ht="24" customHeight="1">
      <c r="A3" s="37"/>
      <c r="B3" s="12"/>
      <c r="C3" s="11"/>
      <c r="D3" s="11"/>
      <c r="E3" s="11"/>
      <c r="F3" s="11"/>
      <c r="G3" s="11"/>
      <c r="H3" s="11"/>
      <c r="I3" s="11"/>
      <c r="J3" s="11"/>
      <c r="K3" s="11"/>
      <c r="L3" s="37"/>
      <c r="M3" s="12"/>
      <c r="N3" s="11"/>
      <c r="O3" s="11"/>
      <c r="P3" s="11"/>
      <c r="Q3" s="11"/>
      <c r="R3" s="11"/>
      <c r="S3" s="11"/>
      <c r="T3" s="11"/>
      <c r="U3" s="38"/>
      <c r="V3" s="11"/>
      <c r="W3" s="37"/>
      <c r="X3" s="12"/>
      <c r="Y3" s="11"/>
      <c r="Z3" s="11"/>
      <c r="AA3" s="11"/>
      <c r="AB3" s="11"/>
      <c r="AC3" s="11"/>
      <c r="AD3" s="11"/>
      <c r="AE3" s="11"/>
      <c r="AF3" s="36"/>
    </row>
    <row r="4" spans="1:32" ht="31.5" customHeight="1">
      <c r="A4" s="39" t="s">
        <v>0</v>
      </c>
      <c r="B4" s="39" t="s">
        <v>79</v>
      </c>
      <c r="C4" s="40"/>
      <c r="D4" s="40"/>
      <c r="E4" s="40"/>
      <c r="F4" s="39" t="s">
        <v>1</v>
      </c>
      <c r="G4" s="40"/>
      <c r="H4" s="40"/>
      <c r="I4" s="40"/>
      <c r="J4" s="40"/>
      <c r="K4" s="41"/>
      <c r="L4" s="42" t="s">
        <v>0</v>
      </c>
      <c r="M4" s="84" t="s">
        <v>6</v>
      </c>
      <c r="N4" s="84"/>
      <c r="O4" s="40"/>
      <c r="P4" s="39" t="s">
        <v>7</v>
      </c>
      <c r="Q4" s="39" t="s">
        <v>8</v>
      </c>
      <c r="R4" s="42" t="s">
        <v>68</v>
      </c>
      <c r="S4" s="39" t="s">
        <v>9</v>
      </c>
      <c r="T4" s="39" t="s">
        <v>65</v>
      </c>
      <c r="U4" s="75" t="s">
        <v>59</v>
      </c>
      <c r="V4" s="76"/>
      <c r="W4" s="42" t="s">
        <v>0</v>
      </c>
      <c r="X4" s="13" t="s">
        <v>10</v>
      </c>
      <c r="Y4" s="20" t="s">
        <v>81</v>
      </c>
      <c r="Z4" s="21"/>
      <c r="AA4" s="29"/>
      <c r="AB4" s="29"/>
      <c r="AC4" s="29"/>
      <c r="AD4" s="30"/>
      <c r="AE4" s="11"/>
      <c r="AF4" s="36"/>
    </row>
    <row r="5" spans="1:32" ht="28.5" customHeight="1">
      <c r="A5" s="43"/>
      <c r="B5" s="81" t="s">
        <v>12</v>
      </c>
      <c r="C5" s="44" t="s">
        <v>13</v>
      </c>
      <c r="D5" s="81" t="s">
        <v>71</v>
      </c>
      <c r="E5" s="45" t="s">
        <v>14</v>
      </c>
      <c r="F5" s="43"/>
      <c r="G5" s="46" t="s">
        <v>15</v>
      </c>
      <c r="H5" s="46" t="s">
        <v>16</v>
      </c>
      <c r="I5" s="46" t="s">
        <v>17</v>
      </c>
      <c r="J5" s="46" t="s">
        <v>18</v>
      </c>
      <c r="K5" s="47" t="s">
        <v>19</v>
      </c>
      <c r="L5" s="48"/>
      <c r="M5" s="49"/>
      <c r="N5" s="46" t="s">
        <v>23</v>
      </c>
      <c r="O5" s="46" t="s">
        <v>24</v>
      </c>
      <c r="P5" s="43"/>
      <c r="Q5" s="43"/>
      <c r="R5" s="50" t="s">
        <v>69</v>
      </c>
      <c r="S5" s="43"/>
      <c r="T5" s="43" t="s">
        <v>66</v>
      </c>
      <c r="U5" s="51" t="s">
        <v>25</v>
      </c>
      <c r="V5" s="52" t="s">
        <v>26</v>
      </c>
      <c r="W5" s="48"/>
      <c r="X5" s="14"/>
      <c r="Y5" s="22" t="s">
        <v>33</v>
      </c>
      <c r="Z5" s="16"/>
      <c r="AA5" s="16"/>
      <c r="AB5" s="16"/>
      <c r="AC5" s="16"/>
      <c r="AD5" s="13"/>
      <c r="AE5" s="11"/>
      <c r="AF5" s="36"/>
    </row>
    <row r="6" spans="1:32" ht="28.5" customHeight="1">
      <c r="A6" s="43"/>
      <c r="B6" s="82"/>
      <c r="C6" s="53"/>
      <c r="D6" s="82"/>
      <c r="E6" s="43"/>
      <c r="F6" s="43"/>
      <c r="G6" s="43"/>
      <c r="H6" s="43"/>
      <c r="I6" s="43"/>
      <c r="J6" s="43"/>
      <c r="K6" s="48"/>
      <c r="L6" s="48"/>
      <c r="M6" s="49"/>
      <c r="N6" s="43"/>
      <c r="O6" s="43"/>
      <c r="P6" s="43"/>
      <c r="Q6" s="43"/>
      <c r="R6" s="43"/>
      <c r="S6" s="43"/>
      <c r="T6" s="43"/>
      <c r="U6" s="23"/>
      <c r="V6" s="35"/>
      <c r="W6" s="48"/>
      <c r="X6" s="14"/>
      <c r="Y6" s="23"/>
      <c r="Z6" s="17"/>
      <c r="AA6" s="22" t="s">
        <v>35</v>
      </c>
      <c r="AB6" s="16"/>
      <c r="AC6" s="22" t="s">
        <v>36</v>
      </c>
      <c r="AD6" s="13"/>
      <c r="AE6" s="11"/>
      <c r="AF6" s="36"/>
    </row>
    <row r="7" spans="1:32" ht="28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8"/>
      <c r="L7" s="48"/>
      <c r="M7" s="49"/>
      <c r="N7" s="43"/>
      <c r="O7" s="43"/>
      <c r="P7" s="43"/>
      <c r="Q7" s="43"/>
      <c r="R7" s="43"/>
      <c r="S7" s="43"/>
      <c r="T7" s="43"/>
      <c r="U7" s="54"/>
      <c r="V7" s="55"/>
      <c r="W7" s="56"/>
      <c r="X7" s="14"/>
      <c r="Y7" s="23"/>
      <c r="Z7" s="22" t="s">
        <v>37</v>
      </c>
      <c r="AA7" s="23"/>
      <c r="AB7" s="22" t="s">
        <v>37</v>
      </c>
      <c r="AC7" s="23"/>
      <c r="AD7" s="31" t="s">
        <v>37</v>
      </c>
      <c r="AE7" s="11"/>
      <c r="AF7" s="36"/>
    </row>
    <row r="8" spans="1:39" ht="33" customHeight="1">
      <c r="A8" s="5" t="s">
        <v>38</v>
      </c>
      <c r="B8" s="6">
        <v>0</v>
      </c>
      <c r="C8" s="6">
        <v>20726</v>
      </c>
      <c r="D8" s="6">
        <v>0</v>
      </c>
      <c r="E8" s="6">
        <v>793801</v>
      </c>
      <c r="F8" s="6">
        <v>18698</v>
      </c>
      <c r="G8" s="6">
        <v>0</v>
      </c>
      <c r="H8" s="6">
        <v>896</v>
      </c>
      <c r="I8" s="6">
        <v>0</v>
      </c>
      <c r="J8" s="6">
        <v>2910</v>
      </c>
      <c r="K8" s="6">
        <v>1035</v>
      </c>
      <c r="L8" s="5" t="s">
        <v>38</v>
      </c>
      <c r="M8" s="72">
        <v>0</v>
      </c>
      <c r="N8" s="72">
        <v>0</v>
      </c>
      <c r="O8" s="72">
        <v>0</v>
      </c>
      <c r="P8" s="72">
        <v>0</v>
      </c>
      <c r="Q8" s="72">
        <v>3748</v>
      </c>
      <c r="R8" s="72">
        <v>0</v>
      </c>
      <c r="S8" s="72">
        <v>0</v>
      </c>
      <c r="T8" s="72">
        <v>10169600</v>
      </c>
      <c r="U8" s="72">
        <v>0</v>
      </c>
      <c r="V8" s="72">
        <v>0</v>
      </c>
      <c r="W8" s="5" t="s">
        <v>38</v>
      </c>
      <c r="X8" s="6">
        <v>12514439</v>
      </c>
      <c r="Y8" s="6">
        <f>AA8+AC8</f>
        <v>570892</v>
      </c>
      <c r="Z8" s="24">
        <f>IF(ISERROR(ROUND(Y8/X8*100,1)),"－",ROUND(Y8/X8*100,1))</f>
        <v>4.6</v>
      </c>
      <c r="AA8" s="6">
        <v>546028</v>
      </c>
      <c r="AB8" s="24">
        <f>IF(ISERROR(ROUND(AA8/X8*100,1)),"－",ROUND(AA8/X8*100,1))</f>
        <v>4.4</v>
      </c>
      <c r="AC8" s="6">
        <v>24864</v>
      </c>
      <c r="AD8" s="24">
        <f>IF(ISERROR(Z8-AB8),"－",Z8-AB8)</f>
        <v>0.1999999999999993</v>
      </c>
      <c r="AE8" s="11"/>
      <c r="AF8" s="36"/>
      <c r="AG8" s="71"/>
      <c r="AH8" s="57"/>
      <c r="AI8" s="57"/>
      <c r="AJ8" s="57"/>
      <c r="AK8" s="57"/>
      <c r="AL8" s="57"/>
      <c r="AM8" s="57"/>
    </row>
    <row r="9" spans="1:39" ht="33" customHeight="1">
      <c r="A9" s="1" t="s">
        <v>39</v>
      </c>
      <c r="B9" s="7">
        <v>0</v>
      </c>
      <c r="C9" s="7">
        <v>94</v>
      </c>
      <c r="D9" s="7">
        <v>11</v>
      </c>
      <c r="E9" s="7">
        <v>18</v>
      </c>
      <c r="F9" s="7">
        <v>60630</v>
      </c>
      <c r="G9" s="7">
        <v>0</v>
      </c>
      <c r="H9" s="7">
        <v>347</v>
      </c>
      <c r="I9" s="7">
        <v>30</v>
      </c>
      <c r="J9" s="7">
        <v>21119</v>
      </c>
      <c r="K9" s="7">
        <v>1389</v>
      </c>
      <c r="L9" s="1" t="s">
        <v>39</v>
      </c>
      <c r="M9" s="73">
        <v>0</v>
      </c>
      <c r="N9" s="73">
        <v>0</v>
      </c>
      <c r="O9" s="73">
        <v>0</v>
      </c>
      <c r="P9" s="73">
        <v>0</v>
      </c>
      <c r="Q9" s="73">
        <v>2897</v>
      </c>
      <c r="R9" s="73">
        <v>0</v>
      </c>
      <c r="S9" s="73">
        <v>0</v>
      </c>
      <c r="T9" s="73">
        <v>114766</v>
      </c>
      <c r="U9" s="73">
        <v>0</v>
      </c>
      <c r="V9" s="73">
        <v>0</v>
      </c>
      <c r="W9" s="1" t="s">
        <v>39</v>
      </c>
      <c r="X9" s="7">
        <v>115560</v>
      </c>
      <c r="Y9" s="7">
        <f aca="true" t="shared" si="0" ref="Y9:Y34">AA9+AC9</f>
        <v>2897</v>
      </c>
      <c r="Z9" s="25">
        <f aca="true" t="shared" si="1" ref="Z9:Z35">IF(ISERROR(ROUND(Y9/X9*100,1)),"－",ROUND(Y9/X9*100,1))</f>
        <v>2.5</v>
      </c>
      <c r="AA9" s="7">
        <v>118</v>
      </c>
      <c r="AB9" s="25">
        <f aca="true" t="shared" si="2" ref="AB9:AB35">IF(ISERROR(ROUND(AA9/X9*100,1)),"－",ROUND(AA9/X9*100,1))</f>
        <v>0.1</v>
      </c>
      <c r="AC9" s="7">
        <v>2779</v>
      </c>
      <c r="AD9" s="25">
        <f aca="true" t="shared" si="3" ref="AD9:AD35">IF(ISERROR(Z9-AB9),"－",Z9-AB9)</f>
        <v>2.4</v>
      </c>
      <c r="AE9" s="11"/>
      <c r="AF9" s="36"/>
      <c r="AG9" s="71"/>
      <c r="AH9" s="57"/>
      <c r="AI9" s="57"/>
      <c r="AJ9" s="57"/>
      <c r="AK9" s="57"/>
      <c r="AL9" s="57"/>
      <c r="AM9" s="57"/>
    </row>
    <row r="10" spans="1:39" ht="33" customHeight="1">
      <c r="A10" s="1" t="s">
        <v>40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" t="s">
        <v>40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1" t="s">
        <v>40</v>
      </c>
      <c r="X10" s="7">
        <v>0</v>
      </c>
      <c r="Y10" s="7">
        <f t="shared" si="0"/>
        <v>0</v>
      </c>
      <c r="Z10" s="25" t="str">
        <f t="shared" si="1"/>
        <v>－</v>
      </c>
      <c r="AA10" s="7">
        <v>0</v>
      </c>
      <c r="AB10" s="25" t="str">
        <f t="shared" si="2"/>
        <v>－</v>
      </c>
      <c r="AC10" s="7">
        <v>0</v>
      </c>
      <c r="AD10" s="25" t="str">
        <f t="shared" si="3"/>
        <v>－</v>
      </c>
      <c r="AE10" s="11"/>
      <c r="AF10" s="36"/>
      <c r="AG10" s="71"/>
      <c r="AH10" s="57"/>
      <c r="AI10" s="57"/>
      <c r="AJ10" s="57"/>
      <c r="AK10" s="57"/>
      <c r="AL10" s="57"/>
      <c r="AM10" s="57"/>
    </row>
    <row r="11" spans="1:39" ht="33" customHeight="1">
      <c r="A11" s="1" t="s">
        <v>72</v>
      </c>
      <c r="B11" s="7">
        <v>0</v>
      </c>
      <c r="C11" s="7">
        <v>0</v>
      </c>
      <c r="D11" s="7">
        <v>0</v>
      </c>
      <c r="E11" s="7">
        <v>0</v>
      </c>
      <c r="F11" s="7">
        <v>2862</v>
      </c>
      <c r="G11" s="7">
        <v>80</v>
      </c>
      <c r="H11" s="7">
        <v>38</v>
      </c>
      <c r="I11" s="7">
        <v>10</v>
      </c>
      <c r="J11" s="7">
        <v>38</v>
      </c>
      <c r="K11" s="7">
        <v>60</v>
      </c>
      <c r="L11" s="1" t="s">
        <v>72</v>
      </c>
      <c r="M11" s="73">
        <v>0</v>
      </c>
      <c r="N11" s="73">
        <v>0</v>
      </c>
      <c r="O11" s="73">
        <v>0</v>
      </c>
      <c r="P11" s="73">
        <v>0</v>
      </c>
      <c r="Q11" s="73">
        <v>2</v>
      </c>
      <c r="R11" s="73">
        <v>0</v>
      </c>
      <c r="S11" s="73">
        <v>0</v>
      </c>
      <c r="T11" s="73">
        <v>11463</v>
      </c>
      <c r="U11" s="73">
        <v>0</v>
      </c>
      <c r="V11" s="73">
        <v>6284</v>
      </c>
      <c r="W11" s="1" t="s">
        <v>72</v>
      </c>
      <c r="X11" s="7">
        <v>1340</v>
      </c>
      <c r="Y11" s="7">
        <f t="shared" si="0"/>
        <v>9504</v>
      </c>
      <c r="Z11" s="25">
        <f t="shared" si="1"/>
        <v>709.3</v>
      </c>
      <c r="AA11" s="7">
        <v>6286</v>
      </c>
      <c r="AB11" s="25">
        <f t="shared" si="2"/>
        <v>469.1</v>
      </c>
      <c r="AC11" s="7">
        <v>3218</v>
      </c>
      <c r="AD11" s="25">
        <f t="shared" si="3"/>
        <v>240.19999999999993</v>
      </c>
      <c r="AE11" s="11"/>
      <c r="AF11" s="36"/>
      <c r="AG11" s="71"/>
      <c r="AH11" s="57"/>
      <c r="AI11" s="57"/>
      <c r="AJ11" s="57"/>
      <c r="AK11" s="57"/>
      <c r="AL11" s="57"/>
      <c r="AM11" s="57"/>
    </row>
    <row r="12" spans="1:39" ht="33" customHeight="1">
      <c r="A12" s="1" t="s">
        <v>73</v>
      </c>
      <c r="B12" s="7">
        <v>0</v>
      </c>
      <c r="C12" s="7">
        <v>0</v>
      </c>
      <c r="D12" s="7">
        <v>0</v>
      </c>
      <c r="E12" s="7">
        <v>0</v>
      </c>
      <c r="F12" s="7">
        <v>11019</v>
      </c>
      <c r="G12" s="7">
        <v>1061</v>
      </c>
      <c r="H12" s="7">
        <v>73</v>
      </c>
      <c r="I12" s="7">
        <v>28</v>
      </c>
      <c r="J12" s="7">
        <v>2943</v>
      </c>
      <c r="K12" s="7">
        <v>420</v>
      </c>
      <c r="L12" s="1" t="s">
        <v>73</v>
      </c>
      <c r="M12" s="73">
        <v>0</v>
      </c>
      <c r="N12" s="73">
        <v>0</v>
      </c>
      <c r="O12" s="73">
        <v>0</v>
      </c>
      <c r="P12" s="73">
        <v>12341</v>
      </c>
      <c r="Q12" s="73">
        <v>0</v>
      </c>
      <c r="R12" s="73">
        <v>0</v>
      </c>
      <c r="S12" s="73">
        <v>0</v>
      </c>
      <c r="T12" s="73">
        <v>28465</v>
      </c>
      <c r="U12" s="73">
        <v>0</v>
      </c>
      <c r="V12" s="73">
        <v>0</v>
      </c>
      <c r="W12" s="1" t="s">
        <v>73</v>
      </c>
      <c r="X12" s="7">
        <v>30176</v>
      </c>
      <c r="Y12" s="7">
        <f t="shared" si="0"/>
        <v>0</v>
      </c>
      <c r="Z12" s="25">
        <f t="shared" si="1"/>
        <v>0</v>
      </c>
      <c r="AA12" s="7">
        <v>0</v>
      </c>
      <c r="AB12" s="25">
        <f t="shared" si="2"/>
        <v>0</v>
      </c>
      <c r="AC12" s="7">
        <v>0</v>
      </c>
      <c r="AD12" s="25">
        <f t="shared" si="3"/>
        <v>0</v>
      </c>
      <c r="AE12" s="11"/>
      <c r="AF12" s="36"/>
      <c r="AG12" s="71"/>
      <c r="AH12" s="57"/>
      <c r="AI12" s="57"/>
      <c r="AJ12" s="57"/>
      <c r="AK12" s="57"/>
      <c r="AL12" s="57"/>
      <c r="AM12" s="57"/>
    </row>
    <row r="13" spans="1:39" ht="33" customHeight="1">
      <c r="A13" s="2" t="s">
        <v>41</v>
      </c>
      <c r="B13" s="6">
        <v>0</v>
      </c>
      <c r="C13" s="6">
        <v>255</v>
      </c>
      <c r="D13" s="6">
        <v>0</v>
      </c>
      <c r="E13" s="6">
        <v>72</v>
      </c>
      <c r="F13" s="6">
        <v>352653</v>
      </c>
      <c r="G13" s="6">
        <v>3163</v>
      </c>
      <c r="H13" s="6">
        <v>383</v>
      </c>
      <c r="I13" s="6">
        <v>136</v>
      </c>
      <c r="J13" s="6">
        <v>171481</v>
      </c>
      <c r="K13" s="6">
        <v>1035</v>
      </c>
      <c r="L13" s="2" t="s">
        <v>41</v>
      </c>
      <c r="M13" s="72">
        <v>0</v>
      </c>
      <c r="N13" s="72">
        <v>0</v>
      </c>
      <c r="O13" s="72">
        <v>0</v>
      </c>
      <c r="P13" s="72">
        <v>247931</v>
      </c>
      <c r="Q13" s="72">
        <v>122908</v>
      </c>
      <c r="R13" s="72">
        <v>0</v>
      </c>
      <c r="S13" s="72">
        <v>0</v>
      </c>
      <c r="T13" s="72">
        <v>952456</v>
      </c>
      <c r="U13" s="72">
        <v>4063</v>
      </c>
      <c r="V13" s="72">
        <v>0</v>
      </c>
      <c r="W13" s="5" t="s">
        <v>41</v>
      </c>
      <c r="X13" s="6">
        <v>1006703</v>
      </c>
      <c r="Y13" s="6">
        <f t="shared" si="0"/>
        <v>126972</v>
      </c>
      <c r="Z13" s="24">
        <f t="shared" si="1"/>
        <v>12.6</v>
      </c>
      <c r="AA13" s="6">
        <v>81665</v>
      </c>
      <c r="AB13" s="24">
        <f t="shared" si="2"/>
        <v>8.1</v>
      </c>
      <c r="AC13" s="6">
        <v>45307</v>
      </c>
      <c r="AD13" s="24">
        <f t="shared" si="3"/>
        <v>4.5</v>
      </c>
      <c r="AE13" s="11"/>
      <c r="AF13" s="36"/>
      <c r="AG13" s="71"/>
      <c r="AH13" s="57"/>
      <c r="AI13" s="57"/>
      <c r="AJ13" s="57"/>
      <c r="AK13" s="57"/>
      <c r="AL13" s="57"/>
      <c r="AM13" s="57"/>
    </row>
    <row r="14" spans="1:39" ht="33" customHeight="1">
      <c r="A14" s="1" t="s">
        <v>42</v>
      </c>
      <c r="B14" s="7">
        <v>0</v>
      </c>
      <c r="C14" s="7">
        <v>288</v>
      </c>
      <c r="D14" s="7">
        <v>0</v>
      </c>
      <c r="E14" s="7">
        <v>0</v>
      </c>
      <c r="F14" s="7">
        <v>231353</v>
      </c>
      <c r="G14" s="7">
        <v>0</v>
      </c>
      <c r="H14" s="7">
        <v>835</v>
      </c>
      <c r="I14" s="7">
        <v>0</v>
      </c>
      <c r="J14" s="7">
        <v>117447</v>
      </c>
      <c r="K14" s="7">
        <v>1811</v>
      </c>
      <c r="L14" s="1" t="s">
        <v>42</v>
      </c>
      <c r="M14" s="73">
        <v>0</v>
      </c>
      <c r="N14" s="73">
        <v>0</v>
      </c>
      <c r="O14" s="73">
        <v>0</v>
      </c>
      <c r="P14" s="73">
        <v>160961</v>
      </c>
      <c r="Q14" s="73">
        <v>0</v>
      </c>
      <c r="R14" s="73">
        <v>0</v>
      </c>
      <c r="S14" s="73">
        <v>0</v>
      </c>
      <c r="T14" s="73">
        <v>734145</v>
      </c>
      <c r="U14" s="73">
        <v>0</v>
      </c>
      <c r="V14" s="73">
        <v>0</v>
      </c>
      <c r="W14" s="1" t="s">
        <v>42</v>
      </c>
      <c r="X14" s="7">
        <v>812500</v>
      </c>
      <c r="Y14" s="7">
        <f t="shared" si="0"/>
        <v>33600</v>
      </c>
      <c r="Z14" s="25">
        <f t="shared" si="1"/>
        <v>4.1</v>
      </c>
      <c r="AA14" s="7">
        <v>0</v>
      </c>
      <c r="AB14" s="25">
        <f t="shared" si="2"/>
        <v>0</v>
      </c>
      <c r="AC14" s="7">
        <v>33600</v>
      </c>
      <c r="AD14" s="25">
        <f t="shared" si="3"/>
        <v>4.1</v>
      </c>
      <c r="AE14" s="11"/>
      <c r="AF14" s="36"/>
      <c r="AG14" s="71"/>
      <c r="AH14" s="57"/>
      <c r="AI14" s="57"/>
      <c r="AJ14" s="57"/>
      <c r="AK14" s="57"/>
      <c r="AL14" s="57"/>
      <c r="AM14" s="57"/>
    </row>
    <row r="15" spans="1:39" ht="33" customHeight="1">
      <c r="A15" s="1" t="s">
        <v>43</v>
      </c>
      <c r="B15" s="7">
        <v>0</v>
      </c>
      <c r="C15" s="7">
        <v>304</v>
      </c>
      <c r="D15" s="7">
        <v>0</v>
      </c>
      <c r="E15" s="7">
        <v>94</v>
      </c>
      <c r="F15" s="7">
        <v>227138</v>
      </c>
      <c r="G15" s="7">
        <v>11350</v>
      </c>
      <c r="H15" s="7">
        <v>274</v>
      </c>
      <c r="I15" s="7">
        <v>0</v>
      </c>
      <c r="J15" s="7">
        <v>69182</v>
      </c>
      <c r="K15" s="7">
        <v>1544</v>
      </c>
      <c r="L15" s="1" t="s">
        <v>43</v>
      </c>
      <c r="M15" s="73">
        <v>0</v>
      </c>
      <c r="N15" s="73">
        <v>0</v>
      </c>
      <c r="O15" s="73">
        <v>0</v>
      </c>
      <c r="P15" s="73">
        <v>33664</v>
      </c>
      <c r="Q15" s="73">
        <v>7945</v>
      </c>
      <c r="R15" s="73">
        <v>0</v>
      </c>
      <c r="S15" s="73">
        <v>0</v>
      </c>
      <c r="T15" s="73">
        <v>616881</v>
      </c>
      <c r="U15" s="73">
        <v>0</v>
      </c>
      <c r="V15" s="73">
        <v>0</v>
      </c>
      <c r="W15" s="1" t="s">
        <v>43</v>
      </c>
      <c r="X15" s="7">
        <v>674177</v>
      </c>
      <c r="Y15" s="7">
        <f t="shared" si="0"/>
        <v>8875</v>
      </c>
      <c r="Z15" s="25">
        <f t="shared" si="1"/>
        <v>1.3</v>
      </c>
      <c r="AA15" s="7">
        <v>250</v>
      </c>
      <c r="AB15" s="25">
        <f t="shared" si="2"/>
        <v>0</v>
      </c>
      <c r="AC15" s="7">
        <v>8625</v>
      </c>
      <c r="AD15" s="25">
        <f t="shared" si="3"/>
        <v>1.3</v>
      </c>
      <c r="AE15" s="11"/>
      <c r="AF15" s="36"/>
      <c r="AG15" s="71"/>
      <c r="AH15" s="57"/>
      <c r="AI15" s="57"/>
      <c r="AJ15" s="57"/>
      <c r="AK15" s="57"/>
      <c r="AL15" s="57"/>
      <c r="AM15" s="57"/>
    </row>
    <row r="16" spans="1:39" ht="33" customHeight="1">
      <c r="A16" s="1" t="s">
        <v>61</v>
      </c>
      <c r="B16" s="7">
        <v>0</v>
      </c>
      <c r="C16" s="7">
        <v>12</v>
      </c>
      <c r="D16" s="7">
        <v>0</v>
      </c>
      <c r="E16" s="7">
        <v>0</v>
      </c>
      <c r="F16" s="7">
        <v>5301</v>
      </c>
      <c r="G16" s="7">
        <v>984</v>
      </c>
      <c r="H16" s="7">
        <v>1675</v>
      </c>
      <c r="I16" s="7">
        <v>72</v>
      </c>
      <c r="J16" s="7">
        <v>1293</v>
      </c>
      <c r="K16" s="7">
        <v>245</v>
      </c>
      <c r="L16" s="1" t="s">
        <v>61</v>
      </c>
      <c r="M16" s="73">
        <v>0</v>
      </c>
      <c r="N16" s="73">
        <v>0</v>
      </c>
      <c r="O16" s="73">
        <v>0</v>
      </c>
      <c r="P16" s="73">
        <v>0</v>
      </c>
      <c r="Q16" s="73">
        <v>849</v>
      </c>
      <c r="R16" s="73">
        <v>0</v>
      </c>
      <c r="S16" s="73">
        <v>0</v>
      </c>
      <c r="T16" s="73">
        <v>22721</v>
      </c>
      <c r="U16" s="73">
        <v>0</v>
      </c>
      <c r="V16" s="73">
        <v>0</v>
      </c>
      <c r="W16" s="1" t="s">
        <v>61</v>
      </c>
      <c r="X16" s="7">
        <v>23068</v>
      </c>
      <c r="Y16" s="7">
        <f t="shared" si="0"/>
        <v>7874</v>
      </c>
      <c r="Z16" s="25">
        <f t="shared" si="1"/>
        <v>34.1</v>
      </c>
      <c r="AA16" s="7">
        <v>2199</v>
      </c>
      <c r="AB16" s="25">
        <f t="shared" si="2"/>
        <v>9.5</v>
      </c>
      <c r="AC16" s="7">
        <v>5675</v>
      </c>
      <c r="AD16" s="25">
        <f t="shared" si="3"/>
        <v>24.6</v>
      </c>
      <c r="AE16" s="11"/>
      <c r="AF16" s="36"/>
      <c r="AG16" s="71"/>
      <c r="AH16" s="57"/>
      <c r="AI16" s="57"/>
      <c r="AJ16" s="57"/>
      <c r="AK16" s="57"/>
      <c r="AL16" s="57"/>
      <c r="AM16" s="57"/>
    </row>
    <row r="17" spans="1:39" ht="33" customHeight="1">
      <c r="A17" s="3" t="s">
        <v>44</v>
      </c>
      <c r="B17" s="8">
        <v>0</v>
      </c>
      <c r="C17" s="8">
        <v>525</v>
      </c>
      <c r="D17" s="8">
        <v>0</v>
      </c>
      <c r="E17" s="8">
        <v>0</v>
      </c>
      <c r="F17" s="8">
        <v>695256</v>
      </c>
      <c r="G17" s="8">
        <v>1386</v>
      </c>
      <c r="H17" s="8">
        <v>383</v>
      </c>
      <c r="I17" s="8">
        <v>26</v>
      </c>
      <c r="J17" s="8">
        <v>164591</v>
      </c>
      <c r="K17" s="8">
        <v>1862</v>
      </c>
      <c r="L17" s="3" t="s">
        <v>44</v>
      </c>
      <c r="M17" s="74">
        <v>2678</v>
      </c>
      <c r="N17" s="74">
        <v>0</v>
      </c>
      <c r="O17" s="74">
        <v>2678</v>
      </c>
      <c r="P17" s="74">
        <v>287957</v>
      </c>
      <c r="Q17" s="74">
        <v>0</v>
      </c>
      <c r="R17" s="74">
        <v>0</v>
      </c>
      <c r="S17" s="74">
        <v>0</v>
      </c>
      <c r="T17" s="74">
        <v>1333058</v>
      </c>
      <c r="U17" s="74">
        <v>0</v>
      </c>
      <c r="V17" s="74">
        <v>0</v>
      </c>
      <c r="W17" s="3" t="s">
        <v>44</v>
      </c>
      <c r="X17" s="8">
        <v>1621982</v>
      </c>
      <c r="Y17" s="8">
        <f t="shared" si="0"/>
        <v>2678</v>
      </c>
      <c r="Z17" s="26">
        <f t="shared" si="1"/>
        <v>0.2</v>
      </c>
      <c r="AA17" s="8">
        <v>0</v>
      </c>
      <c r="AB17" s="26">
        <f t="shared" si="2"/>
        <v>0</v>
      </c>
      <c r="AC17" s="8">
        <v>2678</v>
      </c>
      <c r="AD17" s="26">
        <f t="shared" si="3"/>
        <v>0.2</v>
      </c>
      <c r="AE17" s="11"/>
      <c r="AF17" s="36"/>
      <c r="AG17" s="71"/>
      <c r="AH17" s="57"/>
      <c r="AI17" s="57"/>
      <c r="AJ17" s="57"/>
      <c r="AK17" s="57"/>
      <c r="AL17" s="57"/>
      <c r="AM17" s="57"/>
    </row>
    <row r="18" spans="1:39" ht="33" customHeight="1">
      <c r="A18" s="4" t="s">
        <v>45</v>
      </c>
      <c r="B18" s="7">
        <v>0</v>
      </c>
      <c r="C18" s="7">
        <v>158</v>
      </c>
      <c r="D18" s="7">
        <v>0</v>
      </c>
      <c r="E18" s="7">
        <v>118</v>
      </c>
      <c r="F18" s="7">
        <v>318037</v>
      </c>
      <c r="G18" s="7">
        <v>17376</v>
      </c>
      <c r="H18" s="7">
        <v>1675</v>
      </c>
      <c r="I18" s="7">
        <v>40</v>
      </c>
      <c r="J18" s="7">
        <v>103032</v>
      </c>
      <c r="K18" s="7">
        <v>3591</v>
      </c>
      <c r="L18" s="4" t="s">
        <v>45</v>
      </c>
      <c r="M18" s="73">
        <v>0</v>
      </c>
      <c r="N18" s="73">
        <v>0</v>
      </c>
      <c r="O18" s="73">
        <v>0</v>
      </c>
      <c r="P18" s="73">
        <v>187525</v>
      </c>
      <c r="Q18" s="73">
        <v>1</v>
      </c>
      <c r="R18" s="73">
        <v>0</v>
      </c>
      <c r="S18" s="73">
        <v>0</v>
      </c>
      <c r="T18" s="73">
        <v>746821</v>
      </c>
      <c r="U18" s="73">
        <v>0</v>
      </c>
      <c r="V18" s="73">
        <v>0</v>
      </c>
      <c r="W18" s="1" t="s">
        <v>45</v>
      </c>
      <c r="X18" s="7">
        <v>697785</v>
      </c>
      <c r="Y18" s="7">
        <f t="shared" si="0"/>
        <v>1</v>
      </c>
      <c r="Z18" s="25">
        <f t="shared" si="1"/>
        <v>0</v>
      </c>
      <c r="AA18" s="7">
        <v>1</v>
      </c>
      <c r="AB18" s="25">
        <f t="shared" si="2"/>
        <v>0</v>
      </c>
      <c r="AC18" s="7">
        <v>0</v>
      </c>
      <c r="AD18" s="25">
        <f t="shared" si="3"/>
        <v>0</v>
      </c>
      <c r="AE18" s="11"/>
      <c r="AF18" s="36"/>
      <c r="AG18" s="71"/>
      <c r="AH18" s="57"/>
      <c r="AI18" s="57"/>
      <c r="AJ18" s="57"/>
      <c r="AK18" s="57"/>
      <c r="AL18" s="57"/>
      <c r="AM18" s="57"/>
    </row>
    <row r="19" spans="1:39" ht="33" customHeight="1">
      <c r="A19" s="1" t="s">
        <v>46</v>
      </c>
      <c r="B19" s="7">
        <v>0</v>
      </c>
      <c r="C19" s="7">
        <v>318</v>
      </c>
      <c r="D19" s="7">
        <v>329</v>
      </c>
      <c r="E19" s="7">
        <v>0</v>
      </c>
      <c r="F19" s="7">
        <v>418024</v>
      </c>
      <c r="G19" s="7">
        <v>15956</v>
      </c>
      <c r="H19" s="7">
        <v>1029</v>
      </c>
      <c r="I19" s="7">
        <v>221</v>
      </c>
      <c r="J19" s="7">
        <v>145546</v>
      </c>
      <c r="K19" s="7">
        <v>2838</v>
      </c>
      <c r="L19" s="1" t="s">
        <v>46</v>
      </c>
      <c r="M19" s="73">
        <v>0</v>
      </c>
      <c r="N19" s="73">
        <v>0</v>
      </c>
      <c r="O19" s="73">
        <v>0</v>
      </c>
      <c r="P19" s="73">
        <v>352265</v>
      </c>
      <c r="Q19" s="73">
        <v>0</v>
      </c>
      <c r="R19" s="73">
        <v>0</v>
      </c>
      <c r="S19" s="73">
        <v>0</v>
      </c>
      <c r="T19" s="73">
        <v>1021081</v>
      </c>
      <c r="U19" s="73">
        <v>0</v>
      </c>
      <c r="V19" s="73">
        <v>0</v>
      </c>
      <c r="W19" s="10" t="s">
        <v>46</v>
      </c>
      <c r="X19" s="7">
        <v>1142219</v>
      </c>
      <c r="Y19" s="7">
        <f t="shared" si="0"/>
        <v>61229</v>
      </c>
      <c r="Z19" s="25">
        <f t="shared" si="1"/>
        <v>5.4</v>
      </c>
      <c r="AA19" s="7">
        <v>14850</v>
      </c>
      <c r="AB19" s="25">
        <f t="shared" si="2"/>
        <v>1.3</v>
      </c>
      <c r="AC19" s="7">
        <v>46379</v>
      </c>
      <c r="AD19" s="25">
        <f t="shared" si="3"/>
        <v>4.1000000000000005</v>
      </c>
      <c r="AE19" s="11"/>
      <c r="AF19" s="36"/>
      <c r="AG19" s="71"/>
      <c r="AH19" s="57"/>
      <c r="AI19" s="57"/>
      <c r="AJ19" s="57"/>
      <c r="AK19" s="57"/>
      <c r="AL19" s="57"/>
      <c r="AM19" s="57"/>
    </row>
    <row r="20" spans="1:39" ht="33" customHeight="1">
      <c r="A20" s="1" t="s">
        <v>62</v>
      </c>
      <c r="B20" s="7">
        <v>0</v>
      </c>
      <c r="C20" s="7">
        <v>1092</v>
      </c>
      <c r="D20" s="7">
        <v>0</v>
      </c>
      <c r="E20" s="7">
        <v>13343</v>
      </c>
      <c r="F20" s="7">
        <v>593938</v>
      </c>
      <c r="G20" s="7">
        <v>20467</v>
      </c>
      <c r="H20" s="7">
        <v>1224</v>
      </c>
      <c r="I20" s="7">
        <v>50</v>
      </c>
      <c r="J20" s="7">
        <v>111557</v>
      </c>
      <c r="K20" s="7">
        <v>8030</v>
      </c>
      <c r="L20" s="1" t="s">
        <v>62</v>
      </c>
      <c r="M20" s="73">
        <v>1914</v>
      </c>
      <c r="N20" s="73">
        <v>0</v>
      </c>
      <c r="O20" s="73">
        <v>1914</v>
      </c>
      <c r="P20" s="73">
        <v>560001</v>
      </c>
      <c r="Q20" s="73">
        <v>23</v>
      </c>
      <c r="R20" s="73">
        <v>0</v>
      </c>
      <c r="S20" s="73">
        <v>0</v>
      </c>
      <c r="T20" s="73">
        <v>1662245</v>
      </c>
      <c r="U20" s="73">
        <v>0</v>
      </c>
      <c r="V20" s="73">
        <v>0</v>
      </c>
      <c r="W20" s="1" t="s">
        <v>62</v>
      </c>
      <c r="X20" s="7">
        <v>1703530</v>
      </c>
      <c r="Y20" s="7">
        <f t="shared" si="0"/>
        <v>93238</v>
      </c>
      <c r="Z20" s="25">
        <f t="shared" si="1"/>
        <v>5.5</v>
      </c>
      <c r="AA20" s="7">
        <v>37084</v>
      </c>
      <c r="AB20" s="25">
        <f t="shared" si="2"/>
        <v>2.2</v>
      </c>
      <c r="AC20" s="7">
        <v>56154</v>
      </c>
      <c r="AD20" s="25">
        <f t="shared" si="3"/>
        <v>3.3</v>
      </c>
      <c r="AE20" s="11"/>
      <c r="AF20" s="36"/>
      <c r="AG20" s="71"/>
      <c r="AH20" s="57"/>
      <c r="AI20" s="57"/>
      <c r="AJ20" s="57"/>
      <c r="AK20" s="57"/>
      <c r="AL20" s="57"/>
      <c r="AM20" s="57"/>
    </row>
    <row r="21" spans="1:39" ht="33" customHeight="1">
      <c r="A21" s="1" t="s">
        <v>47</v>
      </c>
      <c r="B21" s="7">
        <v>0</v>
      </c>
      <c r="C21" s="7">
        <v>335</v>
      </c>
      <c r="D21" s="7">
        <v>685</v>
      </c>
      <c r="E21" s="7">
        <v>646</v>
      </c>
      <c r="F21" s="7">
        <v>180065</v>
      </c>
      <c r="G21" s="7">
        <v>0</v>
      </c>
      <c r="H21" s="7">
        <v>664</v>
      </c>
      <c r="I21" s="7">
        <v>40</v>
      </c>
      <c r="J21" s="7">
        <v>105953</v>
      </c>
      <c r="K21" s="7">
        <v>2221</v>
      </c>
      <c r="L21" s="1" t="s">
        <v>47</v>
      </c>
      <c r="M21" s="73">
        <v>0</v>
      </c>
      <c r="N21" s="73">
        <v>0</v>
      </c>
      <c r="O21" s="73">
        <v>0</v>
      </c>
      <c r="P21" s="73">
        <v>168916</v>
      </c>
      <c r="Q21" s="73">
        <v>0</v>
      </c>
      <c r="R21" s="73">
        <v>0</v>
      </c>
      <c r="S21" s="73">
        <v>0</v>
      </c>
      <c r="T21" s="73">
        <v>760115</v>
      </c>
      <c r="U21" s="73">
        <v>79342</v>
      </c>
      <c r="V21" s="73">
        <v>0</v>
      </c>
      <c r="W21" s="1" t="s">
        <v>47</v>
      </c>
      <c r="X21" s="7">
        <v>695044</v>
      </c>
      <c r="Y21" s="7">
        <f t="shared" si="0"/>
        <v>231000</v>
      </c>
      <c r="Z21" s="25">
        <f t="shared" si="1"/>
        <v>33.2</v>
      </c>
      <c r="AA21" s="7">
        <v>220642</v>
      </c>
      <c r="AB21" s="25">
        <f t="shared" si="2"/>
        <v>31.7</v>
      </c>
      <c r="AC21" s="7">
        <v>10358</v>
      </c>
      <c r="AD21" s="25">
        <f t="shared" si="3"/>
        <v>1.5000000000000036</v>
      </c>
      <c r="AE21" s="11"/>
      <c r="AF21" s="36"/>
      <c r="AG21" s="71"/>
      <c r="AH21" s="57"/>
      <c r="AI21" s="57"/>
      <c r="AJ21" s="57"/>
      <c r="AK21" s="57"/>
      <c r="AL21" s="57"/>
      <c r="AM21" s="57"/>
    </row>
    <row r="22" spans="1:39" ht="33" customHeight="1">
      <c r="A22" s="3" t="s">
        <v>63</v>
      </c>
      <c r="B22" s="7">
        <v>0</v>
      </c>
      <c r="C22" s="7">
        <v>2204</v>
      </c>
      <c r="D22" s="7">
        <v>0</v>
      </c>
      <c r="E22" s="7">
        <v>0</v>
      </c>
      <c r="F22" s="7">
        <v>172786</v>
      </c>
      <c r="G22" s="7">
        <v>1256</v>
      </c>
      <c r="H22" s="7">
        <v>7029</v>
      </c>
      <c r="I22" s="7">
        <v>192</v>
      </c>
      <c r="J22" s="7">
        <v>56785</v>
      </c>
      <c r="K22" s="7">
        <v>6828</v>
      </c>
      <c r="L22" s="3" t="s">
        <v>63</v>
      </c>
      <c r="M22" s="73">
        <v>0</v>
      </c>
      <c r="N22" s="73">
        <v>0</v>
      </c>
      <c r="O22" s="73">
        <v>0</v>
      </c>
      <c r="P22" s="73">
        <v>123626</v>
      </c>
      <c r="Q22" s="73">
        <v>28420</v>
      </c>
      <c r="R22" s="73">
        <v>0</v>
      </c>
      <c r="S22" s="73">
        <v>0</v>
      </c>
      <c r="T22" s="73">
        <v>2135102</v>
      </c>
      <c r="U22" s="73">
        <v>452</v>
      </c>
      <c r="V22" s="73">
        <v>3315</v>
      </c>
      <c r="W22" s="1" t="s">
        <v>63</v>
      </c>
      <c r="X22" s="7">
        <v>2147155</v>
      </c>
      <c r="Y22" s="7">
        <f t="shared" si="0"/>
        <v>113851</v>
      </c>
      <c r="Z22" s="25">
        <f t="shared" si="1"/>
        <v>5.3</v>
      </c>
      <c r="AA22" s="7">
        <v>66811</v>
      </c>
      <c r="AB22" s="25">
        <f t="shared" si="2"/>
        <v>3.1</v>
      </c>
      <c r="AC22" s="7">
        <v>47040</v>
      </c>
      <c r="AD22" s="25">
        <f t="shared" si="3"/>
        <v>2.1999999999999997</v>
      </c>
      <c r="AE22" s="11"/>
      <c r="AF22" s="36"/>
      <c r="AG22" s="71"/>
      <c r="AH22" s="57"/>
      <c r="AI22" s="57"/>
      <c r="AJ22" s="57"/>
      <c r="AK22" s="57"/>
      <c r="AL22" s="57"/>
      <c r="AM22" s="57"/>
    </row>
    <row r="23" spans="1:39" ht="33" customHeight="1">
      <c r="A23" s="5" t="s">
        <v>48</v>
      </c>
      <c r="B23" s="6">
        <v>0</v>
      </c>
      <c r="C23" s="6">
        <v>1432</v>
      </c>
      <c r="D23" s="6">
        <v>0</v>
      </c>
      <c r="E23" s="6">
        <v>0</v>
      </c>
      <c r="F23" s="6">
        <v>374304</v>
      </c>
      <c r="G23" s="6">
        <v>13347</v>
      </c>
      <c r="H23" s="6">
        <v>5506</v>
      </c>
      <c r="I23" s="6">
        <v>135</v>
      </c>
      <c r="J23" s="6">
        <v>172709</v>
      </c>
      <c r="K23" s="6">
        <v>11644</v>
      </c>
      <c r="L23" s="5" t="s">
        <v>48</v>
      </c>
      <c r="M23" s="72">
        <v>0</v>
      </c>
      <c r="N23" s="72">
        <v>0</v>
      </c>
      <c r="O23" s="72">
        <v>0</v>
      </c>
      <c r="P23" s="72">
        <v>441961</v>
      </c>
      <c r="Q23" s="72">
        <v>0</v>
      </c>
      <c r="R23" s="72">
        <v>0</v>
      </c>
      <c r="S23" s="72">
        <v>12053</v>
      </c>
      <c r="T23" s="72">
        <v>1981762</v>
      </c>
      <c r="U23" s="72">
        <v>0</v>
      </c>
      <c r="V23" s="72">
        <v>5757</v>
      </c>
      <c r="W23" s="5" t="s">
        <v>48</v>
      </c>
      <c r="X23" s="6">
        <v>2027184</v>
      </c>
      <c r="Y23" s="6">
        <f t="shared" si="0"/>
        <v>120912</v>
      </c>
      <c r="Z23" s="24">
        <f t="shared" si="1"/>
        <v>6</v>
      </c>
      <c r="AA23" s="6">
        <v>19630</v>
      </c>
      <c r="AB23" s="24">
        <f t="shared" si="2"/>
        <v>1</v>
      </c>
      <c r="AC23" s="6">
        <v>101282</v>
      </c>
      <c r="AD23" s="24">
        <f t="shared" si="3"/>
        <v>5</v>
      </c>
      <c r="AE23" s="11"/>
      <c r="AF23" s="36"/>
      <c r="AG23" s="71"/>
      <c r="AH23" s="57"/>
      <c r="AI23" s="57"/>
      <c r="AJ23" s="57"/>
      <c r="AK23" s="57"/>
      <c r="AL23" s="57"/>
      <c r="AM23" s="57"/>
    </row>
    <row r="24" spans="1:39" ht="33" customHeight="1">
      <c r="A24" s="1" t="s">
        <v>49</v>
      </c>
      <c r="B24" s="7">
        <v>0</v>
      </c>
      <c r="C24" s="7">
        <v>1671</v>
      </c>
      <c r="D24" s="7">
        <v>0</v>
      </c>
      <c r="E24" s="7">
        <v>0</v>
      </c>
      <c r="F24" s="7">
        <v>105818</v>
      </c>
      <c r="G24" s="7">
        <v>0</v>
      </c>
      <c r="H24" s="7">
        <v>4912</v>
      </c>
      <c r="I24" s="7">
        <v>157</v>
      </c>
      <c r="J24" s="7">
        <v>64940</v>
      </c>
      <c r="K24" s="7">
        <v>8773</v>
      </c>
      <c r="L24" s="1" t="s">
        <v>49</v>
      </c>
      <c r="M24" s="73">
        <v>0</v>
      </c>
      <c r="N24" s="73">
        <v>0</v>
      </c>
      <c r="O24" s="73">
        <v>0</v>
      </c>
      <c r="P24" s="73">
        <v>6573</v>
      </c>
      <c r="Q24" s="73">
        <v>28840</v>
      </c>
      <c r="R24" s="73">
        <v>0</v>
      </c>
      <c r="S24" s="73">
        <v>0</v>
      </c>
      <c r="T24" s="73">
        <v>1558420</v>
      </c>
      <c r="U24" s="73">
        <v>0</v>
      </c>
      <c r="V24" s="73">
        <v>0</v>
      </c>
      <c r="W24" s="1" t="s">
        <v>49</v>
      </c>
      <c r="X24" s="7">
        <v>1509195</v>
      </c>
      <c r="Y24" s="7">
        <f t="shared" si="0"/>
        <v>183508</v>
      </c>
      <c r="Z24" s="25">
        <f t="shared" si="1"/>
        <v>12.2</v>
      </c>
      <c r="AA24" s="7">
        <v>108352</v>
      </c>
      <c r="AB24" s="25">
        <f t="shared" si="2"/>
        <v>7.2</v>
      </c>
      <c r="AC24" s="7">
        <v>75156</v>
      </c>
      <c r="AD24" s="25">
        <f t="shared" si="3"/>
        <v>4.999999999999999</v>
      </c>
      <c r="AE24" s="11"/>
      <c r="AF24" s="36"/>
      <c r="AG24" s="71"/>
      <c r="AH24" s="57"/>
      <c r="AI24" s="57"/>
      <c r="AJ24" s="57"/>
      <c r="AK24" s="57"/>
      <c r="AL24" s="57"/>
      <c r="AM24" s="57"/>
    </row>
    <row r="25" spans="1:39" ht="33" customHeight="1">
      <c r="A25" s="1" t="s">
        <v>50</v>
      </c>
      <c r="B25" s="7">
        <v>0</v>
      </c>
      <c r="C25" s="7">
        <v>1668</v>
      </c>
      <c r="D25" s="7">
        <v>1500</v>
      </c>
      <c r="E25" s="7">
        <v>0</v>
      </c>
      <c r="F25" s="7">
        <v>117055</v>
      </c>
      <c r="G25" s="7">
        <v>2663</v>
      </c>
      <c r="H25" s="7">
        <v>12560</v>
      </c>
      <c r="I25" s="7">
        <v>262</v>
      </c>
      <c r="J25" s="7">
        <v>54818</v>
      </c>
      <c r="K25" s="7">
        <v>10335</v>
      </c>
      <c r="L25" s="1" t="s">
        <v>50</v>
      </c>
      <c r="M25" s="73">
        <v>0</v>
      </c>
      <c r="N25" s="73">
        <v>0</v>
      </c>
      <c r="O25" s="73">
        <v>0</v>
      </c>
      <c r="P25" s="73">
        <v>60227</v>
      </c>
      <c r="Q25" s="73">
        <v>0</v>
      </c>
      <c r="R25" s="73">
        <v>0</v>
      </c>
      <c r="S25" s="73">
        <v>0</v>
      </c>
      <c r="T25" s="73">
        <v>1611320</v>
      </c>
      <c r="U25" s="73">
        <v>23374</v>
      </c>
      <c r="V25" s="73">
        <v>0</v>
      </c>
      <c r="W25" s="1" t="s">
        <v>50</v>
      </c>
      <c r="X25" s="7">
        <v>1667591</v>
      </c>
      <c r="Y25" s="7">
        <f t="shared" si="0"/>
        <v>70537</v>
      </c>
      <c r="Z25" s="25">
        <f t="shared" si="1"/>
        <v>4.2</v>
      </c>
      <c r="AA25" s="7">
        <v>60894</v>
      </c>
      <c r="AB25" s="25">
        <f t="shared" si="2"/>
        <v>3.7</v>
      </c>
      <c r="AC25" s="7">
        <v>9643</v>
      </c>
      <c r="AD25" s="25">
        <f t="shared" si="3"/>
        <v>0.5</v>
      </c>
      <c r="AE25" s="11"/>
      <c r="AF25" s="36"/>
      <c r="AG25" s="71"/>
      <c r="AH25" s="57"/>
      <c r="AI25" s="57"/>
      <c r="AJ25" s="57"/>
      <c r="AK25" s="57"/>
      <c r="AL25" s="57"/>
      <c r="AM25" s="57"/>
    </row>
    <row r="26" spans="1:39" ht="33" customHeight="1">
      <c r="A26" s="1" t="s">
        <v>51</v>
      </c>
      <c r="B26" s="7">
        <v>0</v>
      </c>
      <c r="C26" s="7">
        <v>1685</v>
      </c>
      <c r="D26" s="7">
        <v>0</v>
      </c>
      <c r="E26" s="7">
        <v>0</v>
      </c>
      <c r="F26" s="7">
        <v>917700</v>
      </c>
      <c r="G26" s="7">
        <v>12525</v>
      </c>
      <c r="H26" s="7">
        <v>1588</v>
      </c>
      <c r="I26" s="7">
        <v>45</v>
      </c>
      <c r="J26" s="7">
        <v>310375</v>
      </c>
      <c r="K26" s="7">
        <v>16658</v>
      </c>
      <c r="L26" s="1" t="s">
        <v>51</v>
      </c>
      <c r="M26" s="73">
        <v>0</v>
      </c>
      <c r="N26" s="73">
        <v>0</v>
      </c>
      <c r="O26" s="73">
        <v>0</v>
      </c>
      <c r="P26" s="73">
        <v>950553</v>
      </c>
      <c r="Q26" s="73">
        <v>1</v>
      </c>
      <c r="R26" s="73">
        <v>0</v>
      </c>
      <c r="S26" s="73">
        <v>104</v>
      </c>
      <c r="T26" s="73">
        <v>4182245</v>
      </c>
      <c r="U26" s="73">
        <v>0</v>
      </c>
      <c r="V26" s="73">
        <v>0</v>
      </c>
      <c r="W26" s="1" t="s">
        <v>51</v>
      </c>
      <c r="X26" s="7">
        <v>3822542</v>
      </c>
      <c r="Y26" s="7">
        <f t="shared" si="0"/>
        <v>801426</v>
      </c>
      <c r="Z26" s="25">
        <f t="shared" si="1"/>
        <v>21</v>
      </c>
      <c r="AA26" s="7">
        <v>707075</v>
      </c>
      <c r="AB26" s="25">
        <f t="shared" si="2"/>
        <v>18.5</v>
      </c>
      <c r="AC26" s="7">
        <v>94351</v>
      </c>
      <c r="AD26" s="25">
        <f t="shared" si="3"/>
        <v>2.5</v>
      </c>
      <c r="AE26" s="11"/>
      <c r="AF26" s="36"/>
      <c r="AG26" s="71"/>
      <c r="AH26" s="57"/>
      <c r="AI26" s="57"/>
      <c r="AJ26" s="57"/>
      <c r="AK26" s="57"/>
      <c r="AL26" s="57"/>
      <c r="AM26" s="57"/>
    </row>
    <row r="27" spans="1:39" ht="33" customHeight="1">
      <c r="A27" s="3" t="s">
        <v>64</v>
      </c>
      <c r="B27" s="8">
        <v>0</v>
      </c>
      <c r="C27" s="8">
        <v>4154</v>
      </c>
      <c r="D27" s="8">
        <v>4162</v>
      </c>
      <c r="E27" s="8">
        <v>177</v>
      </c>
      <c r="F27" s="8">
        <v>480675</v>
      </c>
      <c r="G27" s="8">
        <v>19298</v>
      </c>
      <c r="H27" s="8">
        <v>12515</v>
      </c>
      <c r="I27" s="8">
        <v>155</v>
      </c>
      <c r="J27" s="8">
        <v>275606</v>
      </c>
      <c r="K27" s="8">
        <v>23182</v>
      </c>
      <c r="L27" s="3" t="s">
        <v>64</v>
      </c>
      <c r="M27" s="74">
        <v>0</v>
      </c>
      <c r="N27" s="74">
        <v>0</v>
      </c>
      <c r="O27" s="74">
        <v>0</v>
      </c>
      <c r="P27" s="74">
        <v>594860</v>
      </c>
      <c r="Q27" s="74">
        <v>28015</v>
      </c>
      <c r="R27" s="74">
        <v>0</v>
      </c>
      <c r="S27" s="74">
        <v>0</v>
      </c>
      <c r="T27" s="74">
        <v>4330549</v>
      </c>
      <c r="U27" s="74">
        <v>0</v>
      </c>
      <c r="V27" s="74">
        <v>54</v>
      </c>
      <c r="W27" s="3" t="s">
        <v>64</v>
      </c>
      <c r="X27" s="8">
        <v>4309055</v>
      </c>
      <c r="Y27" s="8">
        <f t="shared" si="0"/>
        <v>112160</v>
      </c>
      <c r="Z27" s="26">
        <f t="shared" si="1"/>
        <v>2.6</v>
      </c>
      <c r="AA27" s="8">
        <v>2090</v>
      </c>
      <c r="AB27" s="26">
        <f t="shared" si="2"/>
        <v>0</v>
      </c>
      <c r="AC27" s="8">
        <v>110070</v>
      </c>
      <c r="AD27" s="26">
        <f t="shared" si="3"/>
        <v>2.6</v>
      </c>
      <c r="AE27" s="11"/>
      <c r="AF27" s="36"/>
      <c r="AG27" s="71"/>
      <c r="AH27" s="57"/>
      <c r="AI27" s="57"/>
      <c r="AJ27" s="57"/>
      <c r="AK27" s="57"/>
      <c r="AL27" s="57"/>
      <c r="AM27" s="57"/>
    </row>
    <row r="28" spans="1:39" ht="33" customHeight="1">
      <c r="A28" s="5" t="s">
        <v>52</v>
      </c>
      <c r="B28" s="7">
        <v>0</v>
      </c>
      <c r="C28" s="7">
        <v>2015</v>
      </c>
      <c r="D28" s="7">
        <v>0</v>
      </c>
      <c r="E28" s="7">
        <v>760</v>
      </c>
      <c r="F28" s="7">
        <v>587951</v>
      </c>
      <c r="G28" s="7">
        <v>8619</v>
      </c>
      <c r="H28" s="7">
        <v>14411</v>
      </c>
      <c r="I28" s="7">
        <v>308</v>
      </c>
      <c r="J28" s="7">
        <v>220407</v>
      </c>
      <c r="K28" s="7">
        <v>9539</v>
      </c>
      <c r="L28" s="5" t="s">
        <v>52</v>
      </c>
      <c r="M28" s="73">
        <v>0</v>
      </c>
      <c r="N28" s="73">
        <v>0</v>
      </c>
      <c r="O28" s="73">
        <v>0</v>
      </c>
      <c r="P28" s="73">
        <v>174271</v>
      </c>
      <c r="Q28" s="73">
        <v>258</v>
      </c>
      <c r="R28" s="73">
        <v>0</v>
      </c>
      <c r="S28" s="73">
        <v>0</v>
      </c>
      <c r="T28" s="73">
        <v>3535002</v>
      </c>
      <c r="U28" s="73">
        <v>239245</v>
      </c>
      <c r="V28" s="73">
        <v>0</v>
      </c>
      <c r="W28" s="1" t="s">
        <v>52</v>
      </c>
      <c r="X28" s="7">
        <v>3204301</v>
      </c>
      <c r="Y28" s="7">
        <f t="shared" si="0"/>
        <v>1336946</v>
      </c>
      <c r="Z28" s="25">
        <f t="shared" si="1"/>
        <v>41.7</v>
      </c>
      <c r="AA28" s="7">
        <v>888503</v>
      </c>
      <c r="AB28" s="25">
        <f t="shared" si="2"/>
        <v>27.7</v>
      </c>
      <c r="AC28" s="7">
        <v>448443</v>
      </c>
      <c r="AD28" s="25">
        <f t="shared" si="3"/>
        <v>14.000000000000004</v>
      </c>
      <c r="AE28" s="11"/>
      <c r="AF28" s="36"/>
      <c r="AG28" s="71"/>
      <c r="AH28" s="57"/>
      <c r="AI28" s="57"/>
      <c r="AJ28" s="57"/>
      <c r="AK28" s="57"/>
      <c r="AL28" s="57"/>
      <c r="AM28" s="57"/>
    </row>
    <row r="29" spans="1:39" ht="33" customHeight="1">
      <c r="A29" s="1" t="s">
        <v>53</v>
      </c>
      <c r="B29" s="7">
        <v>0</v>
      </c>
      <c r="C29" s="7">
        <v>2068</v>
      </c>
      <c r="D29" s="7">
        <v>0</v>
      </c>
      <c r="E29" s="7">
        <v>0</v>
      </c>
      <c r="F29" s="7">
        <v>127273</v>
      </c>
      <c r="G29" s="7">
        <v>0</v>
      </c>
      <c r="H29" s="7">
        <v>8022</v>
      </c>
      <c r="I29" s="7">
        <v>95</v>
      </c>
      <c r="J29" s="7">
        <v>55664</v>
      </c>
      <c r="K29" s="7">
        <v>5099</v>
      </c>
      <c r="L29" s="1" t="s">
        <v>53</v>
      </c>
      <c r="M29" s="73">
        <v>0</v>
      </c>
      <c r="N29" s="73">
        <v>0</v>
      </c>
      <c r="O29" s="73">
        <v>0</v>
      </c>
      <c r="P29" s="73">
        <v>53349</v>
      </c>
      <c r="Q29" s="73">
        <v>22090</v>
      </c>
      <c r="R29" s="73">
        <v>0</v>
      </c>
      <c r="S29" s="73">
        <v>0</v>
      </c>
      <c r="T29" s="73">
        <v>1908093</v>
      </c>
      <c r="U29" s="73">
        <v>0</v>
      </c>
      <c r="V29" s="73">
        <v>0</v>
      </c>
      <c r="W29" s="1" t="s">
        <v>53</v>
      </c>
      <c r="X29" s="7">
        <v>1859152</v>
      </c>
      <c r="Y29" s="7">
        <f t="shared" si="0"/>
        <v>86825</v>
      </c>
      <c r="Z29" s="25">
        <f t="shared" si="1"/>
        <v>4.7</v>
      </c>
      <c r="AA29" s="7">
        <v>26567</v>
      </c>
      <c r="AB29" s="25">
        <f t="shared" si="2"/>
        <v>1.4</v>
      </c>
      <c r="AC29" s="7">
        <v>60258</v>
      </c>
      <c r="AD29" s="25">
        <f t="shared" si="3"/>
        <v>3.3000000000000003</v>
      </c>
      <c r="AE29" s="11"/>
      <c r="AF29" s="36"/>
      <c r="AG29" s="71"/>
      <c r="AH29" s="57"/>
      <c r="AI29" s="57"/>
      <c r="AJ29" s="57"/>
      <c r="AK29" s="57"/>
      <c r="AL29" s="57"/>
      <c r="AM29" s="57"/>
    </row>
    <row r="30" spans="1:39" ht="33" customHeight="1">
      <c r="A30" s="1" t="s">
        <v>54</v>
      </c>
      <c r="B30" s="7">
        <v>0</v>
      </c>
      <c r="C30" s="7">
        <v>5370</v>
      </c>
      <c r="D30" s="7">
        <v>8316</v>
      </c>
      <c r="E30" s="7">
        <v>0</v>
      </c>
      <c r="F30" s="7">
        <v>272442</v>
      </c>
      <c r="G30" s="7">
        <v>3228</v>
      </c>
      <c r="H30" s="7">
        <v>19839</v>
      </c>
      <c r="I30" s="7">
        <v>20</v>
      </c>
      <c r="J30" s="7">
        <v>146620</v>
      </c>
      <c r="K30" s="7">
        <v>30100</v>
      </c>
      <c r="L30" s="1" t="s">
        <v>54</v>
      </c>
      <c r="M30" s="73">
        <v>0</v>
      </c>
      <c r="N30" s="73">
        <v>0</v>
      </c>
      <c r="O30" s="73">
        <v>0</v>
      </c>
      <c r="P30" s="73">
        <v>153956</v>
      </c>
      <c r="Q30" s="73">
        <v>418563</v>
      </c>
      <c r="R30" s="73">
        <v>0</v>
      </c>
      <c r="S30" s="73">
        <v>0</v>
      </c>
      <c r="T30" s="73">
        <v>4326893</v>
      </c>
      <c r="U30" s="73">
        <v>59021</v>
      </c>
      <c r="V30" s="73">
        <v>0</v>
      </c>
      <c r="W30" s="1" t="s">
        <v>54</v>
      </c>
      <c r="X30" s="7">
        <v>4184766</v>
      </c>
      <c r="Y30" s="7">
        <f t="shared" si="0"/>
        <v>616993</v>
      </c>
      <c r="Z30" s="25">
        <f t="shared" si="1"/>
        <v>14.7</v>
      </c>
      <c r="AA30" s="7">
        <v>187500</v>
      </c>
      <c r="AB30" s="25">
        <f t="shared" si="2"/>
        <v>4.5</v>
      </c>
      <c r="AC30" s="7">
        <v>429493</v>
      </c>
      <c r="AD30" s="25">
        <f t="shared" si="3"/>
        <v>10.2</v>
      </c>
      <c r="AE30" s="11"/>
      <c r="AF30" s="36"/>
      <c r="AG30" s="71"/>
      <c r="AH30" s="57"/>
      <c r="AI30" s="57"/>
      <c r="AJ30" s="57"/>
      <c r="AK30" s="57"/>
      <c r="AL30" s="57"/>
      <c r="AM30" s="57"/>
    </row>
    <row r="31" spans="1:39" ht="33" customHeight="1">
      <c r="A31" s="1" t="s">
        <v>55</v>
      </c>
      <c r="B31" s="7">
        <v>0</v>
      </c>
      <c r="C31" s="7">
        <v>963</v>
      </c>
      <c r="D31" s="7">
        <v>0</v>
      </c>
      <c r="E31" s="7">
        <v>4001</v>
      </c>
      <c r="F31" s="7">
        <v>68698</v>
      </c>
      <c r="G31" s="7">
        <v>3546</v>
      </c>
      <c r="H31" s="7">
        <v>4102</v>
      </c>
      <c r="I31" s="7">
        <v>33</v>
      </c>
      <c r="J31" s="7">
        <v>36252</v>
      </c>
      <c r="K31" s="7">
        <v>4999</v>
      </c>
      <c r="L31" s="1" t="s">
        <v>55</v>
      </c>
      <c r="M31" s="73">
        <v>0</v>
      </c>
      <c r="N31" s="73">
        <v>0</v>
      </c>
      <c r="O31" s="73">
        <v>0</v>
      </c>
      <c r="P31" s="73">
        <v>0</v>
      </c>
      <c r="Q31" s="73">
        <v>7000</v>
      </c>
      <c r="R31" s="73">
        <v>0</v>
      </c>
      <c r="S31" s="73">
        <v>4884</v>
      </c>
      <c r="T31" s="73">
        <v>939782</v>
      </c>
      <c r="U31" s="73">
        <v>0</v>
      </c>
      <c r="V31" s="73">
        <v>7053</v>
      </c>
      <c r="W31" s="1" t="s">
        <v>55</v>
      </c>
      <c r="X31" s="7">
        <v>951159</v>
      </c>
      <c r="Y31" s="7">
        <f t="shared" si="0"/>
        <v>53409</v>
      </c>
      <c r="Z31" s="25">
        <f t="shared" si="1"/>
        <v>5.6</v>
      </c>
      <c r="AA31" s="7">
        <v>9296</v>
      </c>
      <c r="AB31" s="25">
        <f t="shared" si="2"/>
        <v>1</v>
      </c>
      <c r="AC31" s="7">
        <v>44113</v>
      </c>
      <c r="AD31" s="25">
        <f t="shared" si="3"/>
        <v>4.6</v>
      </c>
      <c r="AE31" s="11"/>
      <c r="AF31" s="36"/>
      <c r="AG31" s="71"/>
      <c r="AH31" s="57"/>
      <c r="AI31" s="57"/>
      <c r="AJ31" s="57"/>
      <c r="AK31" s="57"/>
      <c r="AL31" s="57"/>
      <c r="AM31" s="57"/>
    </row>
    <row r="32" spans="1:39" ht="33" customHeight="1">
      <c r="A32" s="3" t="s">
        <v>56</v>
      </c>
      <c r="B32" s="8">
        <v>0</v>
      </c>
      <c r="C32" s="8">
        <v>205</v>
      </c>
      <c r="D32" s="8">
        <v>0</v>
      </c>
      <c r="E32" s="8">
        <v>0</v>
      </c>
      <c r="F32" s="8">
        <v>122839</v>
      </c>
      <c r="G32" s="8">
        <v>19184</v>
      </c>
      <c r="H32" s="8">
        <v>169</v>
      </c>
      <c r="I32" s="8">
        <v>20</v>
      </c>
      <c r="J32" s="8">
        <v>53512</v>
      </c>
      <c r="K32" s="8">
        <v>660</v>
      </c>
      <c r="L32" s="3" t="s">
        <v>56</v>
      </c>
      <c r="M32" s="74">
        <v>0</v>
      </c>
      <c r="N32" s="74">
        <v>0</v>
      </c>
      <c r="O32" s="74">
        <v>0</v>
      </c>
      <c r="P32" s="74">
        <v>0</v>
      </c>
      <c r="Q32" s="74">
        <v>7746</v>
      </c>
      <c r="R32" s="74">
        <v>0</v>
      </c>
      <c r="S32" s="74">
        <v>0</v>
      </c>
      <c r="T32" s="74">
        <v>352781</v>
      </c>
      <c r="U32" s="74">
        <v>0</v>
      </c>
      <c r="V32" s="74">
        <v>0</v>
      </c>
      <c r="W32" s="3" t="s">
        <v>56</v>
      </c>
      <c r="X32" s="8">
        <v>508532</v>
      </c>
      <c r="Y32" s="8">
        <f t="shared" si="0"/>
        <v>7746</v>
      </c>
      <c r="Z32" s="26">
        <f t="shared" si="1"/>
        <v>1.5</v>
      </c>
      <c r="AA32" s="8">
        <v>747</v>
      </c>
      <c r="AB32" s="26">
        <f t="shared" si="2"/>
        <v>0.1</v>
      </c>
      <c r="AC32" s="8">
        <v>6999</v>
      </c>
      <c r="AD32" s="26">
        <f t="shared" si="3"/>
        <v>1.4</v>
      </c>
      <c r="AE32" s="11"/>
      <c r="AF32" s="36"/>
      <c r="AG32" s="71"/>
      <c r="AH32" s="57"/>
      <c r="AI32" s="57"/>
      <c r="AJ32" s="57"/>
      <c r="AK32" s="57"/>
      <c r="AL32" s="57"/>
      <c r="AM32" s="57"/>
    </row>
    <row r="33" spans="1:39" ht="33" customHeight="1">
      <c r="A33" s="1" t="s">
        <v>57</v>
      </c>
      <c r="B33" s="7">
        <v>0</v>
      </c>
      <c r="C33" s="7">
        <v>149</v>
      </c>
      <c r="D33" s="7">
        <v>271</v>
      </c>
      <c r="E33" s="7">
        <v>735</v>
      </c>
      <c r="F33" s="7">
        <v>328992</v>
      </c>
      <c r="G33" s="7">
        <v>164901</v>
      </c>
      <c r="H33" s="7">
        <v>314</v>
      </c>
      <c r="I33" s="7">
        <v>0</v>
      </c>
      <c r="J33" s="7">
        <v>89298</v>
      </c>
      <c r="K33" s="7">
        <v>5452</v>
      </c>
      <c r="L33" s="1" t="s">
        <v>57</v>
      </c>
      <c r="M33" s="73">
        <v>0</v>
      </c>
      <c r="N33" s="73">
        <v>0</v>
      </c>
      <c r="O33" s="73">
        <v>0</v>
      </c>
      <c r="P33" s="73">
        <v>0</v>
      </c>
      <c r="Q33" s="73">
        <v>26373</v>
      </c>
      <c r="R33" s="73">
        <v>0</v>
      </c>
      <c r="S33" s="73">
        <v>7566</v>
      </c>
      <c r="T33" s="73">
        <v>3058128</v>
      </c>
      <c r="U33" s="73">
        <v>0</v>
      </c>
      <c r="V33" s="73">
        <v>0</v>
      </c>
      <c r="W33" s="1" t="s">
        <v>57</v>
      </c>
      <c r="X33" s="7">
        <v>627408</v>
      </c>
      <c r="Y33" s="7">
        <f t="shared" si="0"/>
        <v>2485279</v>
      </c>
      <c r="Z33" s="25">
        <f t="shared" si="1"/>
        <v>396.1</v>
      </c>
      <c r="AA33" s="7">
        <v>2447897</v>
      </c>
      <c r="AB33" s="25">
        <f t="shared" si="2"/>
        <v>390.2</v>
      </c>
      <c r="AC33" s="7">
        <v>37382</v>
      </c>
      <c r="AD33" s="25">
        <f t="shared" si="3"/>
        <v>5.900000000000034</v>
      </c>
      <c r="AE33" s="11"/>
      <c r="AF33" s="36"/>
      <c r="AG33" s="71"/>
      <c r="AH33" s="57"/>
      <c r="AI33" s="57"/>
      <c r="AJ33" s="57"/>
      <c r="AK33" s="57"/>
      <c r="AL33" s="57"/>
      <c r="AM33" s="57"/>
    </row>
    <row r="34" spans="1:39" ht="33" customHeight="1" thickBot="1">
      <c r="A34" s="1" t="s">
        <v>74</v>
      </c>
      <c r="B34" s="7">
        <v>0</v>
      </c>
      <c r="C34" s="7">
        <v>0</v>
      </c>
      <c r="D34" s="7">
        <v>0</v>
      </c>
      <c r="E34" s="7">
        <v>0</v>
      </c>
      <c r="F34" s="7">
        <v>24252</v>
      </c>
      <c r="G34" s="7">
        <v>5129</v>
      </c>
      <c r="H34" s="7">
        <v>1990</v>
      </c>
      <c r="I34" s="7">
        <v>0</v>
      </c>
      <c r="J34" s="7">
        <v>831</v>
      </c>
      <c r="K34" s="7">
        <v>2820</v>
      </c>
      <c r="L34" s="1" t="s">
        <v>74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1650787</v>
      </c>
      <c r="T34" s="73">
        <v>1807080</v>
      </c>
      <c r="U34" s="73">
        <v>1647862</v>
      </c>
      <c r="V34" s="73">
        <v>7226</v>
      </c>
      <c r="W34" s="1" t="s">
        <v>74</v>
      </c>
      <c r="X34" s="7">
        <v>2242232</v>
      </c>
      <c r="Y34" s="7">
        <f t="shared" si="0"/>
        <v>1705647</v>
      </c>
      <c r="Z34" s="25">
        <f t="shared" si="1"/>
        <v>76.1</v>
      </c>
      <c r="AA34" s="7">
        <v>1705647</v>
      </c>
      <c r="AB34" s="25">
        <f t="shared" si="2"/>
        <v>76.1</v>
      </c>
      <c r="AC34" s="7">
        <v>0</v>
      </c>
      <c r="AD34" s="25">
        <f t="shared" si="3"/>
        <v>0</v>
      </c>
      <c r="AE34" s="11"/>
      <c r="AF34" s="36"/>
      <c r="AG34" s="71"/>
      <c r="AH34" s="57"/>
      <c r="AI34" s="57"/>
      <c r="AJ34" s="57"/>
      <c r="AK34" s="57"/>
      <c r="AL34" s="57"/>
      <c r="AM34" s="57"/>
    </row>
    <row r="35" spans="1:32" ht="33" customHeight="1" thickTop="1">
      <c r="A35" s="58" t="s">
        <v>58</v>
      </c>
      <c r="B35" s="15">
        <f aca="true" t="shared" si="4" ref="B35:K35">SUM(B8:B34)</f>
        <v>0</v>
      </c>
      <c r="C35" s="15">
        <f t="shared" si="4"/>
        <v>47691</v>
      </c>
      <c r="D35" s="15">
        <f t="shared" si="4"/>
        <v>15274</v>
      </c>
      <c r="E35" s="15">
        <f t="shared" si="4"/>
        <v>813765</v>
      </c>
      <c r="F35" s="15">
        <f t="shared" si="4"/>
        <v>6815759</v>
      </c>
      <c r="G35" s="15">
        <f t="shared" si="4"/>
        <v>325519</v>
      </c>
      <c r="H35" s="15">
        <f t="shared" si="4"/>
        <v>102453</v>
      </c>
      <c r="I35" s="15">
        <f t="shared" si="4"/>
        <v>2075</v>
      </c>
      <c r="J35" s="15">
        <f t="shared" si="4"/>
        <v>2554909</v>
      </c>
      <c r="K35" s="15">
        <f t="shared" si="4"/>
        <v>162170</v>
      </c>
      <c r="L35" s="58" t="s">
        <v>58</v>
      </c>
      <c r="M35" s="15">
        <f aca="true" t="shared" si="5" ref="M35:V35">SUM(M8:M34)</f>
        <v>4592</v>
      </c>
      <c r="N35" s="15">
        <f t="shared" si="5"/>
        <v>0</v>
      </c>
      <c r="O35" s="15">
        <f t="shared" si="5"/>
        <v>4592</v>
      </c>
      <c r="P35" s="15">
        <f t="shared" si="5"/>
        <v>4570937</v>
      </c>
      <c r="Q35" s="15">
        <f t="shared" si="5"/>
        <v>705679</v>
      </c>
      <c r="R35" s="15">
        <f t="shared" si="5"/>
        <v>0</v>
      </c>
      <c r="S35" s="15">
        <f t="shared" si="5"/>
        <v>1675394</v>
      </c>
      <c r="T35" s="15">
        <f t="shared" si="5"/>
        <v>49900974</v>
      </c>
      <c r="U35" s="15">
        <f t="shared" si="5"/>
        <v>2053359</v>
      </c>
      <c r="V35" s="15">
        <f t="shared" si="5"/>
        <v>29689</v>
      </c>
      <c r="W35" s="58" t="s">
        <v>58</v>
      </c>
      <c r="X35" s="15">
        <f>SUM(X8:X34)</f>
        <v>50098795</v>
      </c>
      <c r="Y35" s="15">
        <f>SUM(Y8:Y34)</f>
        <v>8843999</v>
      </c>
      <c r="Z35" s="27">
        <f t="shared" si="1"/>
        <v>17.7</v>
      </c>
      <c r="AA35" s="15">
        <f>SUM(AA8:AA34)</f>
        <v>7140132</v>
      </c>
      <c r="AB35" s="27">
        <f t="shared" si="2"/>
        <v>14.3</v>
      </c>
      <c r="AC35" s="15">
        <f>SUM(AC8:AC34)</f>
        <v>1703867</v>
      </c>
      <c r="AD35" s="27">
        <f t="shared" si="3"/>
        <v>3.3999999999999986</v>
      </c>
      <c r="AE35" s="11"/>
      <c r="AF35" s="59"/>
    </row>
    <row r="36" spans="1:33" ht="69" customHeight="1">
      <c r="A36" s="12"/>
      <c r="L36" s="12"/>
      <c r="W36" s="12"/>
      <c r="AE36" s="11"/>
      <c r="AF36" s="60"/>
      <c r="AG36" s="70"/>
    </row>
    <row r="37" spans="1:33" ht="29.25" customHeight="1">
      <c r="A37" s="12"/>
      <c r="L37" s="12"/>
      <c r="W37" s="12"/>
      <c r="AE37" s="11"/>
      <c r="AF37" s="60"/>
      <c r="AG37" s="70"/>
    </row>
    <row r="38" spans="1:32" ht="28.5">
      <c r="A38" s="37" t="s">
        <v>70</v>
      </c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37" t="s">
        <v>70</v>
      </c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37" t="s">
        <v>70</v>
      </c>
      <c r="X38" s="12"/>
      <c r="Y38" s="11"/>
      <c r="Z38" s="11"/>
      <c r="AA38" s="12"/>
      <c r="AB38" s="11"/>
      <c r="AC38" s="11"/>
      <c r="AD38" s="11"/>
      <c r="AE38" s="11"/>
      <c r="AF38" s="61"/>
    </row>
    <row r="39" spans="1:32" ht="24" customHeight="1">
      <c r="A39" s="37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37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37"/>
      <c r="X39" s="12"/>
      <c r="Y39" s="11"/>
      <c r="Z39" s="11"/>
      <c r="AA39" s="12"/>
      <c r="AB39" s="11"/>
      <c r="AC39" s="11"/>
      <c r="AD39" s="11"/>
      <c r="AE39" s="11"/>
      <c r="AF39" s="61"/>
    </row>
    <row r="40" spans="1:32" ht="31.5" customHeight="1">
      <c r="A40" s="39" t="s">
        <v>0</v>
      </c>
      <c r="B40" s="39" t="s">
        <v>1</v>
      </c>
      <c r="C40" s="40"/>
      <c r="D40" s="40"/>
      <c r="E40" s="39" t="s">
        <v>2</v>
      </c>
      <c r="F40" s="39" t="s">
        <v>3</v>
      </c>
      <c r="G40" s="39" t="s">
        <v>4</v>
      </c>
      <c r="H40" s="83" t="s">
        <v>5</v>
      </c>
      <c r="I40" s="84"/>
      <c r="J40" s="40"/>
      <c r="K40" s="41"/>
      <c r="L40" s="42" t="s">
        <v>0</v>
      </c>
      <c r="M40" s="85" t="s">
        <v>80</v>
      </c>
      <c r="N40" s="86"/>
      <c r="O40" s="86"/>
      <c r="P40" s="86"/>
      <c r="Q40" s="86"/>
      <c r="R40" s="86"/>
      <c r="S40" s="86"/>
      <c r="T40" s="87"/>
      <c r="U40" s="11"/>
      <c r="V40" s="11"/>
      <c r="W40" s="42" t="s">
        <v>0</v>
      </c>
      <c r="X40" s="85" t="s">
        <v>82</v>
      </c>
      <c r="Y40" s="86"/>
      <c r="Z40" s="86"/>
      <c r="AA40" s="86"/>
      <c r="AB40" s="86"/>
      <c r="AC40" s="88"/>
      <c r="AD40" s="79" t="s">
        <v>67</v>
      </c>
      <c r="AE40" s="34" t="s">
        <v>11</v>
      </c>
      <c r="AF40" s="61"/>
    </row>
    <row r="41" spans="1:32" ht="28.5" customHeight="1">
      <c r="A41" s="43"/>
      <c r="B41" s="46" t="s">
        <v>20</v>
      </c>
      <c r="C41" s="46" t="s">
        <v>21</v>
      </c>
      <c r="D41" s="46" t="s">
        <v>22</v>
      </c>
      <c r="E41" s="62"/>
      <c r="F41" s="62"/>
      <c r="G41" s="62"/>
      <c r="H41" s="62"/>
      <c r="I41" s="46" t="s">
        <v>23</v>
      </c>
      <c r="J41" s="46" t="s">
        <v>24</v>
      </c>
      <c r="K41" s="47" t="s">
        <v>60</v>
      </c>
      <c r="L41" s="48"/>
      <c r="M41" s="77" t="s">
        <v>75</v>
      </c>
      <c r="N41" s="67" t="s">
        <v>76</v>
      </c>
      <c r="O41" s="63" t="s">
        <v>27</v>
      </c>
      <c r="P41" s="63" t="s">
        <v>28</v>
      </c>
      <c r="Q41" s="63" t="s">
        <v>29</v>
      </c>
      <c r="R41" s="63" t="s">
        <v>30</v>
      </c>
      <c r="S41" s="63" t="s">
        <v>31</v>
      </c>
      <c r="T41" s="34" t="s">
        <v>32</v>
      </c>
      <c r="U41" s="11"/>
      <c r="V41" s="11"/>
      <c r="W41" s="48"/>
      <c r="X41" s="16" t="s">
        <v>34</v>
      </c>
      <c r="Y41" s="16"/>
      <c r="Z41" s="16"/>
      <c r="AA41" s="16"/>
      <c r="AB41" s="16"/>
      <c r="AC41" s="32"/>
      <c r="AD41" s="80"/>
      <c r="AE41" s="35"/>
      <c r="AF41" s="61"/>
    </row>
    <row r="42" spans="1:32" ht="28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8"/>
      <c r="L42" s="48"/>
      <c r="M42" s="78"/>
      <c r="N42" s="68" t="s">
        <v>77</v>
      </c>
      <c r="O42" s="23"/>
      <c r="P42" s="23"/>
      <c r="Q42" s="23"/>
      <c r="R42" s="23"/>
      <c r="S42" s="23"/>
      <c r="T42" s="35"/>
      <c r="U42" s="11"/>
      <c r="V42" s="11"/>
      <c r="W42" s="48"/>
      <c r="X42" s="17"/>
      <c r="Y42" s="17"/>
      <c r="Z42" s="22" t="s">
        <v>35</v>
      </c>
      <c r="AA42" s="16"/>
      <c r="AB42" s="22" t="s">
        <v>36</v>
      </c>
      <c r="AC42" s="32"/>
      <c r="AD42" s="80"/>
      <c r="AE42" s="35"/>
      <c r="AF42" s="61"/>
    </row>
    <row r="43" spans="1:32" ht="28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8"/>
      <c r="L43" s="48"/>
      <c r="M43" s="23"/>
      <c r="N43" s="69" t="s">
        <v>78</v>
      </c>
      <c r="O43" s="23"/>
      <c r="P43" s="23"/>
      <c r="Q43" s="23"/>
      <c r="R43" s="23"/>
      <c r="S43" s="23"/>
      <c r="T43" s="35"/>
      <c r="U43" s="11"/>
      <c r="V43" s="11"/>
      <c r="W43" s="48"/>
      <c r="X43" s="17"/>
      <c r="Y43" s="22" t="s">
        <v>37</v>
      </c>
      <c r="Z43" s="23"/>
      <c r="AA43" s="22" t="s">
        <v>37</v>
      </c>
      <c r="AB43" s="23"/>
      <c r="AC43" s="33" t="s">
        <v>37</v>
      </c>
      <c r="AD43" s="23"/>
      <c r="AE43" s="35"/>
      <c r="AF43" s="61"/>
    </row>
    <row r="44" spans="1:32" ht="33" customHeight="1">
      <c r="A44" s="5" t="s">
        <v>38</v>
      </c>
      <c r="B44" s="9">
        <v>0</v>
      </c>
      <c r="C44" s="9">
        <v>12946</v>
      </c>
      <c r="D44" s="9">
        <v>911</v>
      </c>
      <c r="E44" s="9">
        <v>0</v>
      </c>
      <c r="F44" s="9">
        <v>280</v>
      </c>
      <c r="G44" s="9">
        <v>675557</v>
      </c>
      <c r="H44" s="9">
        <v>0</v>
      </c>
      <c r="I44" s="9">
        <v>0</v>
      </c>
      <c r="J44" s="9">
        <v>0</v>
      </c>
      <c r="K44" s="9">
        <v>0</v>
      </c>
      <c r="L44" s="5" t="s">
        <v>38</v>
      </c>
      <c r="M44" s="9">
        <v>0</v>
      </c>
      <c r="N44" s="9">
        <v>11485</v>
      </c>
      <c r="O44" s="9">
        <v>45977</v>
      </c>
      <c r="P44" s="9">
        <v>500000</v>
      </c>
      <c r="Q44" s="9">
        <v>675129</v>
      </c>
      <c r="R44" s="9">
        <v>0</v>
      </c>
      <c r="S44" s="9">
        <v>0</v>
      </c>
      <c r="T44" s="9">
        <v>8937009</v>
      </c>
      <c r="U44" s="64"/>
      <c r="V44" s="64"/>
      <c r="W44" s="2" t="s">
        <v>38</v>
      </c>
      <c r="X44" s="9">
        <f>Z44+AB44</f>
        <v>9598708</v>
      </c>
      <c r="Y44" s="28">
        <f aca="true" t="shared" si="6" ref="Y44:Y71">IF(ISERROR(100-Z8),"－",100-Z8)</f>
        <v>95.4</v>
      </c>
      <c r="Z44" s="9">
        <v>686563</v>
      </c>
      <c r="AA44" s="28">
        <f aca="true" t="shared" si="7" ref="AA44:AA71">IF(ISERROR(ROUND(Z44/$X8*100,1)),"－",ROUND(Z44/$X8*100,1))</f>
        <v>5.5</v>
      </c>
      <c r="AB44" s="9">
        <v>8912145</v>
      </c>
      <c r="AC44" s="28">
        <f>IF(ISERROR(Y44-AA44),"－",Y44-AA44)</f>
        <v>89.9</v>
      </c>
      <c r="AD44" s="9">
        <v>9640480</v>
      </c>
      <c r="AE44" s="28">
        <f>IF(ISERROR(ROUND(AB44/AD44*100,1)),"－",ROUND(AB44/AD44*100,1))</f>
        <v>92.4</v>
      </c>
      <c r="AF44" s="61"/>
    </row>
    <row r="45" spans="1:32" ht="33" customHeight="1">
      <c r="A45" s="1" t="s">
        <v>39</v>
      </c>
      <c r="B45" s="7">
        <v>2156</v>
      </c>
      <c r="C45" s="7">
        <v>33139</v>
      </c>
      <c r="D45" s="7">
        <v>2450</v>
      </c>
      <c r="E45" s="7">
        <v>13770</v>
      </c>
      <c r="F45" s="7">
        <v>260</v>
      </c>
      <c r="G45" s="7">
        <v>674</v>
      </c>
      <c r="H45" s="7">
        <v>0</v>
      </c>
      <c r="I45" s="7">
        <v>0</v>
      </c>
      <c r="J45" s="7">
        <v>0</v>
      </c>
      <c r="K45" s="7">
        <v>0</v>
      </c>
      <c r="L45" s="1" t="s">
        <v>39</v>
      </c>
      <c r="M45" s="7">
        <v>512</v>
      </c>
      <c r="N45" s="7">
        <v>0</v>
      </c>
      <c r="O45" s="7">
        <v>118</v>
      </c>
      <c r="P45" s="7">
        <v>0</v>
      </c>
      <c r="Q45" s="7">
        <v>87</v>
      </c>
      <c r="R45" s="7">
        <v>0</v>
      </c>
      <c r="S45" s="7">
        <v>0</v>
      </c>
      <c r="T45" s="7">
        <v>114049</v>
      </c>
      <c r="U45" s="64"/>
      <c r="V45" s="64"/>
      <c r="W45" s="1" t="s">
        <v>39</v>
      </c>
      <c r="X45" s="7">
        <f aca="true" t="shared" si="8" ref="X45:X70">Z45+AB45</f>
        <v>111869</v>
      </c>
      <c r="Y45" s="25">
        <f t="shared" si="6"/>
        <v>97.5</v>
      </c>
      <c r="Z45" s="7">
        <v>599</v>
      </c>
      <c r="AA45" s="25">
        <f t="shared" si="7"/>
        <v>0.5</v>
      </c>
      <c r="AB45" s="7">
        <v>111270</v>
      </c>
      <c r="AC45" s="25">
        <f aca="true" t="shared" si="9" ref="AC45:AC71">IF(ISERROR(Y45-AA45),"－",Y45-AA45)</f>
        <v>97</v>
      </c>
      <c r="AD45" s="7">
        <v>112982</v>
      </c>
      <c r="AE45" s="25">
        <f aca="true" t="shared" si="10" ref="AE45:AE71">IF(ISERROR(ROUND(AB45/AD45*100,1)),"－",ROUND(AB45/AD45*100,1))</f>
        <v>98.5</v>
      </c>
      <c r="AF45" s="61"/>
    </row>
    <row r="46" spans="1:32" ht="33" customHeight="1">
      <c r="A46" s="1" t="s">
        <v>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1" t="s">
        <v>40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64"/>
      <c r="V46" s="64"/>
      <c r="W46" s="1" t="s">
        <v>40</v>
      </c>
      <c r="X46" s="7">
        <f t="shared" si="8"/>
        <v>0</v>
      </c>
      <c r="Y46" s="25" t="str">
        <f t="shared" si="6"/>
        <v>－</v>
      </c>
      <c r="Z46" s="7">
        <v>0</v>
      </c>
      <c r="AA46" s="25" t="str">
        <f t="shared" si="7"/>
        <v>－</v>
      </c>
      <c r="AB46" s="7">
        <v>0</v>
      </c>
      <c r="AC46" s="25" t="str">
        <f t="shared" si="9"/>
        <v>－</v>
      </c>
      <c r="AD46" s="7">
        <v>0</v>
      </c>
      <c r="AE46" s="25" t="str">
        <f t="shared" si="10"/>
        <v>－</v>
      </c>
      <c r="AF46" s="61"/>
    </row>
    <row r="47" spans="1:32" ht="33" customHeight="1">
      <c r="A47" s="1" t="s">
        <v>72</v>
      </c>
      <c r="B47" s="7">
        <v>0</v>
      </c>
      <c r="C47" s="7">
        <v>2583</v>
      </c>
      <c r="D47" s="7">
        <v>53</v>
      </c>
      <c r="E47" s="7">
        <v>0</v>
      </c>
      <c r="F47" s="7">
        <v>0</v>
      </c>
      <c r="G47" s="7">
        <v>27</v>
      </c>
      <c r="H47" s="7">
        <v>8400</v>
      </c>
      <c r="I47" s="7">
        <v>8400</v>
      </c>
      <c r="J47" s="7">
        <v>0</v>
      </c>
      <c r="K47" s="7">
        <v>0</v>
      </c>
      <c r="L47" s="1" t="s">
        <v>72</v>
      </c>
      <c r="M47" s="7">
        <v>0</v>
      </c>
      <c r="N47" s="7">
        <v>0</v>
      </c>
      <c r="O47" s="7">
        <v>2</v>
      </c>
      <c r="P47" s="7">
        <v>0</v>
      </c>
      <c r="Q47" s="7">
        <v>0</v>
      </c>
      <c r="R47" s="7">
        <v>0</v>
      </c>
      <c r="S47" s="7">
        <v>0</v>
      </c>
      <c r="T47" s="7">
        <v>5177</v>
      </c>
      <c r="U47" s="64"/>
      <c r="V47" s="64"/>
      <c r="W47" s="1" t="s">
        <v>72</v>
      </c>
      <c r="X47" s="7">
        <f t="shared" si="8"/>
        <v>1959</v>
      </c>
      <c r="Y47" s="25">
        <f t="shared" si="6"/>
        <v>-609.3</v>
      </c>
      <c r="Z47" s="7">
        <v>0</v>
      </c>
      <c r="AA47" s="25">
        <f t="shared" si="7"/>
        <v>0</v>
      </c>
      <c r="AB47" s="7">
        <v>1959</v>
      </c>
      <c r="AC47" s="25">
        <f t="shared" si="9"/>
        <v>-609.3</v>
      </c>
      <c r="AD47" s="7">
        <v>451</v>
      </c>
      <c r="AE47" s="25">
        <f t="shared" si="10"/>
        <v>434.4</v>
      </c>
      <c r="AF47" s="61"/>
    </row>
    <row r="48" spans="1:32" ht="33" customHeight="1">
      <c r="A48" s="1" t="s">
        <v>73</v>
      </c>
      <c r="B48" s="7">
        <v>397</v>
      </c>
      <c r="C48" s="7">
        <v>4906</v>
      </c>
      <c r="D48" s="7">
        <v>1191</v>
      </c>
      <c r="E48" s="7">
        <v>859</v>
      </c>
      <c r="F48" s="7">
        <v>177</v>
      </c>
      <c r="G48" s="7">
        <v>3353</v>
      </c>
      <c r="H48" s="7">
        <v>0</v>
      </c>
      <c r="I48" s="7">
        <v>0</v>
      </c>
      <c r="J48" s="7">
        <v>0</v>
      </c>
      <c r="K48" s="7">
        <v>0</v>
      </c>
      <c r="L48" s="1" t="s">
        <v>73</v>
      </c>
      <c r="M48" s="7">
        <v>0</v>
      </c>
      <c r="N48" s="7">
        <v>31</v>
      </c>
      <c r="O48" s="7">
        <v>0</v>
      </c>
      <c r="P48" s="7">
        <v>0</v>
      </c>
      <c r="Q48" s="7">
        <v>3092</v>
      </c>
      <c r="R48" s="7">
        <v>0</v>
      </c>
      <c r="S48" s="7">
        <v>0</v>
      </c>
      <c r="T48" s="7">
        <v>25342</v>
      </c>
      <c r="U48" s="64"/>
      <c r="V48" s="64"/>
      <c r="W48" s="1" t="s">
        <v>73</v>
      </c>
      <c r="X48" s="7">
        <f t="shared" si="8"/>
        <v>28465</v>
      </c>
      <c r="Y48" s="25">
        <f t="shared" si="6"/>
        <v>100</v>
      </c>
      <c r="Z48" s="7">
        <v>3123</v>
      </c>
      <c r="AA48" s="25">
        <f t="shared" si="7"/>
        <v>10.3</v>
      </c>
      <c r="AB48" s="7">
        <v>25342</v>
      </c>
      <c r="AC48" s="25">
        <f t="shared" si="9"/>
        <v>89.7</v>
      </c>
      <c r="AD48" s="7">
        <v>25036</v>
      </c>
      <c r="AE48" s="25">
        <f t="shared" si="10"/>
        <v>101.2</v>
      </c>
      <c r="AF48" s="61"/>
    </row>
    <row r="49" spans="1:32" ht="33" customHeight="1">
      <c r="A49" s="2" t="s">
        <v>41</v>
      </c>
      <c r="B49" s="6">
        <v>0</v>
      </c>
      <c r="C49" s="6">
        <v>159823</v>
      </c>
      <c r="D49" s="6">
        <v>16632</v>
      </c>
      <c r="E49" s="6">
        <v>113040</v>
      </c>
      <c r="F49" s="6">
        <v>596</v>
      </c>
      <c r="G49" s="6">
        <v>4702</v>
      </c>
      <c r="H49" s="6">
        <v>4064</v>
      </c>
      <c r="I49" s="6">
        <v>4064</v>
      </c>
      <c r="J49" s="6">
        <v>0</v>
      </c>
      <c r="K49" s="6">
        <v>0</v>
      </c>
      <c r="L49" s="2" t="s">
        <v>41</v>
      </c>
      <c r="M49" s="6">
        <v>92614</v>
      </c>
      <c r="N49" s="6">
        <v>90630</v>
      </c>
      <c r="O49" s="6">
        <v>59549</v>
      </c>
      <c r="P49" s="6">
        <v>5386</v>
      </c>
      <c r="Q49" s="6">
        <v>10907</v>
      </c>
      <c r="R49" s="6">
        <v>0</v>
      </c>
      <c r="S49" s="6">
        <v>0</v>
      </c>
      <c r="T49" s="6">
        <v>689307</v>
      </c>
      <c r="U49" s="64"/>
      <c r="V49" s="64"/>
      <c r="W49" s="5" t="s">
        <v>41</v>
      </c>
      <c r="X49" s="6">
        <f t="shared" si="8"/>
        <v>825484</v>
      </c>
      <c r="Y49" s="24">
        <f t="shared" si="6"/>
        <v>87.4</v>
      </c>
      <c r="Z49" s="6">
        <v>181484</v>
      </c>
      <c r="AA49" s="24">
        <f t="shared" si="7"/>
        <v>18</v>
      </c>
      <c r="AB49" s="6">
        <v>644000</v>
      </c>
      <c r="AC49" s="24">
        <f t="shared" si="9"/>
        <v>69.4</v>
      </c>
      <c r="AD49" s="6">
        <v>682246</v>
      </c>
      <c r="AE49" s="24">
        <f t="shared" si="10"/>
        <v>94.4</v>
      </c>
      <c r="AF49" s="61"/>
    </row>
    <row r="50" spans="1:32" ht="33" customHeight="1">
      <c r="A50" s="1" t="s">
        <v>42</v>
      </c>
      <c r="B50" s="7">
        <v>4167</v>
      </c>
      <c r="C50" s="7">
        <v>98711</v>
      </c>
      <c r="D50" s="7">
        <v>8382</v>
      </c>
      <c r="E50" s="7">
        <v>143342</v>
      </c>
      <c r="F50" s="7">
        <v>1930</v>
      </c>
      <c r="G50" s="7">
        <v>26138</v>
      </c>
      <c r="H50" s="7">
        <v>33600</v>
      </c>
      <c r="I50" s="7">
        <v>0</v>
      </c>
      <c r="J50" s="7">
        <v>33600</v>
      </c>
      <c r="K50" s="7">
        <v>0</v>
      </c>
      <c r="L50" s="1" t="s">
        <v>42</v>
      </c>
      <c r="M50" s="7">
        <v>113668</v>
      </c>
      <c r="N50" s="7">
        <v>0</v>
      </c>
      <c r="O50" s="7">
        <v>0</v>
      </c>
      <c r="P50" s="7">
        <v>0</v>
      </c>
      <c r="Q50" s="7">
        <v>34995</v>
      </c>
      <c r="R50" s="7">
        <v>0</v>
      </c>
      <c r="S50" s="7">
        <v>0</v>
      </c>
      <c r="T50" s="7">
        <v>585482</v>
      </c>
      <c r="U50" s="64"/>
      <c r="V50" s="64"/>
      <c r="W50" s="1" t="s">
        <v>42</v>
      </c>
      <c r="X50" s="7">
        <f t="shared" si="8"/>
        <v>700545</v>
      </c>
      <c r="Y50" s="25">
        <f t="shared" si="6"/>
        <v>95.9</v>
      </c>
      <c r="Z50" s="7">
        <v>148663</v>
      </c>
      <c r="AA50" s="25">
        <f t="shared" si="7"/>
        <v>18.3</v>
      </c>
      <c r="AB50" s="7">
        <v>551882</v>
      </c>
      <c r="AC50" s="25">
        <f t="shared" si="9"/>
        <v>77.60000000000001</v>
      </c>
      <c r="AD50" s="7">
        <v>642431</v>
      </c>
      <c r="AE50" s="25">
        <f t="shared" si="10"/>
        <v>85.9</v>
      </c>
      <c r="AF50" s="61"/>
    </row>
    <row r="51" spans="1:32" ht="33" customHeight="1">
      <c r="A51" s="1" t="s">
        <v>43</v>
      </c>
      <c r="B51" s="7">
        <v>955</v>
      </c>
      <c r="C51" s="7">
        <v>139000</v>
      </c>
      <c r="D51" s="7">
        <v>4833</v>
      </c>
      <c r="E51" s="7">
        <v>179318</v>
      </c>
      <c r="F51" s="7">
        <v>1990</v>
      </c>
      <c r="G51" s="7">
        <v>4521</v>
      </c>
      <c r="H51" s="7">
        <v>930</v>
      </c>
      <c r="I51" s="7">
        <v>0</v>
      </c>
      <c r="J51" s="7">
        <v>930</v>
      </c>
      <c r="K51" s="7">
        <v>0</v>
      </c>
      <c r="L51" s="1" t="s">
        <v>43</v>
      </c>
      <c r="M51" s="7">
        <v>37282</v>
      </c>
      <c r="N51" s="7">
        <v>69</v>
      </c>
      <c r="O51" s="7">
        <v>250</v>
      </c>
      <c r="P51" s="7">
        <v>0</v>
      </c>
      <c r="Q51" s="7">
        <v>2774</v>
      </c>
      <c r="R51" s="7">
        <v>0</v>
      </c>
      <c r="S51" s="7">
        <v>0</v>
      </c>
      <c r="T51" s="7">
        <v>576506</v>
      </c>
      <c r="U51" s="64"/>
      <c r="V51" s="64"/>
      <c r="W51" s="1" t="s">
        <v>43</v>
      </c>
      <c r="X51" s="7">
        <f t="shared" si="8"/>
        <v>608006</v>
      </c>
      <c r="Y51" s="25">
        <f t="shared" si="6"/>
        <v>98.7</v>
      </c>
      <c r="Z51" s="7">
        <v>40125</v>
      </c>
      <c r="AA51" s="25">
        <f t="shared" si="7"/>
        <v>6</v>
      </c>
      <c r="AB51" s="7">
        <v>567881</v>
      </c>
      <c r="AC51" s="25">
        <f t="shared" si="9"/>
        <v>92.7</v>
      </c>
      <c r="AD51" s="7">
        <v>582375</v>
      </c>
      <c r="AE51" s="25">
        <f t="shared" si="10"/>
        <v>97.5</v>
      </c>
      <c r="AF51" s="61"/>
    </row>
    <row r="52" spans="1:32" ht="33" customHeight="1">
      <c r="A52" s="1" t="s">
        <v>61</v>
      </c>
      <c r="B52" s="7">
        <v>0</v>
      </c>
      <c r="C52" s="7">
        <v>1009</v>
      </c>
      <c r="D52" s="7">
        <v>23</v>
      </c>
      <c r="E52" s="7">
        <v>280</v>
      </c>
      <c r="F52" s="7">
        <v>0</v>
      </c>
      <c r="G52" s="7">
        <v>1325</v>
      </c>
      <c r="H52" s="7">
        <v>5675</v>
      </c>
      <c r="I52" s="7">
        <v>0</v>
      </c>
      <c r="J52" s="7">
        <v>5675</v>
      </c>
      <c r="K52" s="7">
        <v>0</v>
      </c>
      <c r="L52" s="1" t="s">
        <v>61</v>
      </c>
      <c r="M52" s="7">
        <v>0</v>
      </c>
      <c r="N52" s="7">
        <v>0</v>
      </c>
      <c r="O52" s="7">
        <v>16621</v>
      </c>
      <c r="P52" s="7">
        <v>0</v>
      </c>
      <c r="Q52" s="7">
        <v>0</v>
      </c>
      <c r="R52" s="7">
        <v>0</v>
      </c>
      <c r="S52" s="7">
        <v>0</v>
      </c>
      <c r="T52" s="7">
        <v>6100</v>
      </c>
      <c r="U52" s="64"/>
      <c r="V52" s="64"/>
      <c r="W52" s="1" t="s">
        <v>61</v>
      </c>
      <c r="X52" s="7">
        <f t="shared" si="8"/>
        <v>14847</v>
      </c>
      <c r="Y52" s="25">
        <f t="shared" si="6"/>
        <v>65.9</v>
      </c>
      <c r="Z52" s="7">
        <v>14422</v>
      </c>
      <c r="AA52" s="25">
        <f t="shared" si="7"/>
        <v>62.5</v>
      </c>
      <c r="AB52" s="7">
        <v>425</v>
      </c>
      <c r="AC52" s="25">
        <f t="shared" si="9"/>
        <v>3.4000000000000057</v>
      </c>
      <c r="AD52" s="7">
        <v>1442</v>
      </c>
      <c r="AE52" s="25">
        <f t="shared" si="10"/>
        <v>29.5</v>
      </c>
      <c r="AF52" s="61"/>
    </row>
    <row r="53" spans="1:32" ht="33" customHeight="1">
      <c r="A53" s="3" t="s">
        <v>44</v>
      </c>
      <c r="B53" s="8">
        <v>599</v>
      </c>
      <c r="C53" s="8">
        <v>520498</v>
      </c>
      <c r="D53" s="8">
        <v>5911</v>
      </c>
      <c r="E53" s="8">
        <v>161266</v>
      </c>
      <c r="F53" s="8">
        <v>1390</v>
      </c>
      <c r="G53" s="8">
        <v>3648</v>
      </c>
      <c r="H53" s="8">
        <v>0</v>
      </c>
      <c r="I53" s="8">
        <v>0</v>
      </c>
      <c r="J53" s="8">
        <v>0</v>
      </c>
      <c r="K53" s="8">
        <v>0</v>
      </c>
      <c r="L53" s="3" t="s">
        <v>44</v>
      </c>
      <c r="M53" s="8">
        <v>239660</v>
      </c>
      <c r="N53" s="8">
        <v>0</v>
      </c>
      <c r="O53" s="8">
        <v>0</v>
      </c>
      <c r="P53" s="8">
        <v>0</v>
      </c>
      <c r="Q53" s="8">
        <v>46388</v>
      </c>
      <c r="R53" s="8">
        <v>0</v>
      </c>
      <c r="S53" s="8">
        <v>0</v>
      </c>
      <c r="T53" s="8">
        <v>1047010</v>
      </c>
      <c r="U53" s="64"/>
      <c r="V53" s="64"/>
      <c r="W53" s="3" t="s">
        <v>44</v>
      </c>
      <c r="X53" s="8">
        <f t="shared" si="8"/>
        <v>1330380</v>
      </c>
      <c r="Y53" s="26">
        <f t="shared" si="6"/>
        <v>99.8</v>
      </c>
      <c r="Z53" s="8">
        <v>286048</v>
      </c>
      <c r="AA53" s="26">
        <f t="shared" si="7"/>
        <v>17.6</v>
      </c>
      <c r="AB53" s="8">
        <v>1044332</v>
      </c>
      <c r="AC53" s="26">
        <f t="shared" si="9"/>
        <v>82.19999999999999</v>
      </c>
      <c r="AD53" s="8">
        <v>1064140</v>
      </c>
      <c r="AE53" s="26">
        <f t="shared" si="10"/>
        <v>98.1</v>
      </c>
      <c r="AF53" s="61"/>
    </row>
    <row r="54" spans="1:32" ht="33" customHeight="1">
      <c r="A54" s="4" t="s">
        <v>45</v>
      </c>
      <c r="B54" s="7">
        <v>0</v>
      </c>
      <c r="C54" s="7">
        <v>183401</v>
      </c>
      <c r="D54" s="7">
        <v>8922</v>
      </c>
      <c r="E54" s="7">
        <v>124072</v>
      </c>
      <c r="F54" s="7">
        <v>540</v>
      </c>
      <c r="G54" s="7">
        <v>7881</v>
      </c>
      <c r="H54" s="7">
        <v>0</v>
      </c>
      <c r="I54" s="7">
        <v>0</v>
      </c>
      <c r="J54" s="7">
        <v>0</v>
      </c>
      <c r="K54" s="7">
        <v>0</v>
      </c>
      <c r="L54" s="4" t="s">
        <v>45</v>
      </c>
      <c r="M54" s="7">
        <v>92801</v>
      </c>
      <c r="N54" s="7">
        <v>146</v>
      </c>
      <c r="O54" s="7">
        <v>1</v>
      </c>
      <c r="P54" s="7">
        <v>0</v>
      </c>
      <c r="Q54" s="7">
        <v>5936</v>
      </c>
      <c r="R54" s="7">
        <v>0</v>
      </c>
      <c r="S54" s="7">
        <v>0</v>
      </c>
      <c r="T54" s="7">
        <v>647937</v>
      </c>
      <c r="U54" s="64"/>
      <c r="V54" s="64"/>
      <c r="W54" s="1" t="s">
        <v>45</v>
      </c>
      <c r="X54" s="7">
        <f t="shared" si="8"/>
        <v>746820</v>
      </c>
      <c r="Y54" s="25">
        <f t="shared" si="6"/>
        <v>100</v>
      </c>
      <c r="Z54" s="7">
        <v>98883</v>
      </c>
      <c r="AA54" s="25">
        <f t="shared" si="7"/>
        <v>14.2</v>
      </c>
      <c r="AB54" s="7">
        <v>647937</v>
      </c>
      <c r="AC54" s="25">
        <f t="shared" si="9"/>
        <v>85.8</v>
      </c>
      <c r="AD54" s="7">
        <v>642360</v>
      </c>
      <c r="AE54" s="25">
        <f t="shared" si="10"/>
        <v>100.9</v>
      </c>
      <c r="AF54" s="61"/>
    </row>
    <row r="55" spans="1:32" ht="33" customHeight="1">
      <c r="A55" s="1" t="s">
        <v>46</v>
      </c>
      <c r="B55" s="7">
        <v>351</v>
      </c>
      <c r="C55" s="7">
        <v>239164</v>
      </c>
      <c r="D55" s="7">
        <v>12919</v>
      </c>
      <c r="E55" s="7">
        <v>28406</v>
      </c>
      <c r="F55" s="7">
        <v>1331</v>
      </c>
      <c r="G55" s="7">
        <v>2444</v>
      </c>
      <c r="H55" s="7">
        <v>61229</v>
      </c>
      <c r="I55" s="7">
        <v>0</v>
      </c>
      <c r="J55" s="7">
        <v>61229</v>
      </c>
      <c r="K55" s="7">
        <v>0</v>
      </c>
      <c r="L55" s="1" t="s">
        <v>46</v>
      </c>
      <c r="M55" s="7">
        <v>126087</v>
      </c>
      <c r="N55" s="7">
        <v>0</v>
      </c>
      <c r="O55" s="7">
        <v>0</v>
      </c>
      <c r="P55" s="7">
        <v>0</v>
      </c>
      <c r="Q55" s="7">
        <v>7414</v>
      </c>
      <c r="R55" s="7">
        <v>0</v>
      </c>
      <c r="S55" s="7">
        <v>0</v>
      </c>
      <c r="T55" s="7">
        <v>887580</v>
      </c>
      <c r="U55" s="64"/>
      <c r="V55" s="64"/>
      <c r="W55" s="10" t="s">
        <v>46</v>
      </c>
      <c r="X55" s="7">
        <f t="shared" si="8"/>
        <v>959852</v>
      </c>
      <c r="Y55" s="25">
        <f t="shared" si="6"/>
        <v>94.6</v>
      </c>
      <c r="Z55" s="7">
        <v>118651</v>
      </c>
      <c r="AA55" s="25">
        <f t="shared" si="7"/>
        <v>10.4</v>
      </c>
      <c r="AB55" s="7">
        <v>841201</v>
      </c>
      <c r="AC55" s="25">
        <f t="shared" si="9"/>
        <v>84.19999999999999</v>
      </c>
      <c r="AD55" s="7">
        <v>867797</v>
      </c>
      <c r="AE55" s="25">
        <f t="shared" si="10"/>
        <v>96.9</v>
      </c>
      <c r="AF55" s="61"/>
    </row>
    <row r="56" spans="1:32" ht="33" customHeight="1">
      <c r="A56" s="1" t="s">
        <v>62</v>
      </c>
      <c r="B56" s="7">
        <v>1351</v>
      </c>
      <c r="C56" s="7">
        <v>431794</v>
      </c>
      <c r="D56" s="7">
        <v>19465</v>
      </c>
      <c r="E56" s="7">
        <v>97770</v>
      </c>
      <c r="F56" s="7">
        <v>1520</v>
      </c>
      <c r="G56" s="7">
        <v>6646</v>
      </c>
      <c r="H56" s="7">
        <v>54390</v>
      </c>
      <c r="I56" s="7">
        <v>0</v>
      </c>
      <c r="J56" s="7">
        <v>54390</v>
      </c>
      <c r="K56" s="7">
        <v>0</v>
      </c>
      <c r="L56" s="1" t="s">
        <v>62</v>
      </c>
      <c r="M56" s="7">
        <v>419585</v>
      </c>
      <c r="N56" s="7">
        <v>29061</v>
      </c>
      <c r="O56" s="7">
        <v>777</v>
      </c>
      <c r="P56" s="7">
        <v>0</v>
      </c>
      <c r="Q56" s="7">
        <v>7246</v>
      </c>
      <c r="R56" s="7">
        <v>0</v>
      </c>
      <c r="S56" s="7">
        <v>0</v>
      </c>
      <c r="T56" s="7">
        <v>1205576</v>
      </c>
      <c r="U56" s="64"/>
      <c r="V56" s="64"/>
      <c r="W56" s="1" t="s">
        <v>62</v>
      </c>
      <c r="X56" s="7">
        <f t="shared" si="8"/>
        <v>1569007</v>
      </c>
      <c r="Y56" s="25">
        <f t="shared" si="6"/>
        <v>94.5</v>
      </c>
      <c r="Z56" s="7">
        <v>419585</v>
      </c>
      <c r="AA56" s="25">
        <f t="shared" si="7"/>
        <v>24.6</v>
      </c>
      <c r="AB56" s="7">
        <v>1149422</v>
      </c>
      <c r="AC56" s="25">
        <f t="shared" si="9"/>
        <v>69.9</v>
      </c>
      <c r="AD56" s="7">
        <v>1239423</v>
      </c>
      <c r="AE56" s="25">
        <f t="shared" si="10"/>
        <v>92.7</v>
      </c>
      <c r="AF56" s="61"/>
    </row>
    <row r="57" spans="1:32" ht="33" customHeight="1">
      <c r="A57" s="1" t="s">
        <v>47</v>
      </c>
      <c r="B57" s="7">
        <v>691</v>
      </c>
      <c r="C57" s="7">
        <v>69904</v>
      </c>
      <c r="D57" s="7">
        <v>592</v>
      </c>
      <c r="E57" s="7">
        <v>39472</v>
      </c>
      <c r="F57" s="7">
        <v>840</v>
      </c>
      <c r="G57" s="7">
        <v>3274</v>
      </c>
      <c r="H57" s="7">
        <v>231000</v>
      </c>
      <c r="I57" s="7">
        <v>231000</v>
      </c>
      <c r="J57" s="7">
        <v>0</v>
      </c>
      <c r="K57" s="7">
        <v>0</v>
      </c>
      <c r="L57" s="1" t="s">
        <v>47</v>
      </c>
      <c r="M57" s="7">
        <v>38474</v>
      </c>
      <c r="N57" s="7">
        <v>0</v>
      </c>
      <c r="O57" s="7">
        <v>0</v>
      </c>
      <c r="P57" s="7">
        <v>0</v>
      </c>
      <c r="Q57" s="7">
        <v>197</v>
      </c>
      <c r="R57" s="7">
        <v>0</v>
      </c>
      <c r="S57" s="7">
        <v>141300</v>
      </c>
      <c r="T57" s="7">
        <v>500802</v>
      </c>
      <c r="U57" s="64"/>
      <c r="V57" s="64"/>
      <c r="W57" s="1" t="s">
        <v>47</v>
      </c>
      <c r="X57" s="7">
        <f t="shared" si="8"/>
        <v>529115</v>
      </c>
      <c r="Y57" s="25">
        <f t="shared" si="6"/>
        <v>66.8</v>
      </c>
      <c r="Z57" s="7">
        <v>38671</v>
      </c>
      <c r="AA57" s="25">
        <f t="shared" si="7"/>
        <v>5.6</v>
      </c>
      <c r="AB57" s="7">
        <v>490444</v>
      </c>
      <c r="AC57" s="25">
        <f t="shared" si="9"/>
        <v>61.199999999999996</v>
      </c>
      <c r="AD57" s="7">
        <v>597476</v>
      </c>
      <c r="AE57" s="25">
        <f t="shared" si="10"/>
        <v>82.1</v>
      </c>
      <c r="AF57" s="61"/>
    </row>
    <row r="58" spans="1:32" ht="33" customHeight="1">
      <c r="A58" s="3" t="s">
        <v>63</v>
      </c>
      <c r="B58" s="7">
        <v>3625</v>
      </c>
      <c r="C58" s="7">
        <v>59182</v>
      </c>
      <c r="D58" s="7">
        <v>37889</v>
      </c>
      <c r="E58" s="7">
        <v>4322</v>
      </c>
      <c r="F58" s="7">
        <v>17693</v>
      </c>
      <c r="G58" s="7">
        <v>33258</v>
      </c>
      <c r="H58" s="7">
        <v>82212</v>
      </c>
      <c r="I58" s="7">
        <v>0</v>
      </c>
      <c r="J58" s="7">
        <v>82212</v>
      </c>
      <c r="K58" s="7">
        <v>0</v>
      </c>
      <c r="L58" s="3" t="s">
        <v>63</v>
      </c>
      <c r="M58" s="7">
        <v>2608</v>
      </c>
      <c r="N58" s="7">
        <v>69</v>
      </c>
      <c r="O58" s="7">
        <v>420</v>
      </c>
      <c r="P58" s="7">
        <v>0</v>
      </c>
      <c r="Q58" s="7">
        <v>24532</v>
      </c>
      <c r="R58" s="7">
        <v>0</v>
      </c>
      <c r="S58" s="7">
        <v>59900</v>
      </c>
      <c r="T58" s="7">
        <v>2043806</v>
      </c>
      <c r="U58" s="64"/>
      <c r="V58" s="64"/>
      <c r="W58" s="1" t="s">
        <v>63</v>
      </c>
      <c r="X58" s="7">
        <f t="shared" si="8"/>
        <v>2021251</v>
      </c>
      <c r="Y58" s="25">
        <f t="shared" si="6"/>
        <v>94.7</v>
      </c>
      <c r="Z58" s="7">
        <v>24485</v>
      </c>
      <c r="AA58" s="25">
        <f t="shared" si="7"/>
        <v>1.1</v>
      </c>
      <c r="AB58" s="7">
        <v>1996766</v>
      </c>
      <c r="AC58" s="25">
        <f t="shared" si="9"/>
        <v>93.60000000000001</v>
      </c>
      <c r="AD58" s="7">
        <v>2030627</v>
      </c>
      <c r="AE58" s="25">
        <f t="shared" si="10"/>
        <v>98.3</v>
      </c>
      <c r="AF58" s="61"/>
    </row>
    <row r="59" spans="1:32" ht="33" customHeight="1">
      <c r="A59" s="5" t="s">
        <v>48</v>
      </c>
      <c r="B59" s="6">
        <v>8753</v>
      </c>
      <c r="C59" s="6">
        <v>134150</v>
      </c>
      <c r="D59" s="6">
        <v>28060</v>
      </c>
      <c r="E59" s="6">
        <v>0</v>
      </c>
      <c r="F59" s="6">
        <v>12619</v>
      </c>
      <c r="G59" s="6">
        <v>39506</v>
      </c>
      <c r="H59" s="6">
        <v>108859</v>
      </c>
      <c r="I59" s="6">
        <v>0</v>
      </c>
      <c r="J59" s="6">
        <v>108859</v>
      </c>
      <c r="K59" s="6">
        <v>0</v>
      </c>
      <c r="L59" s="5" t="s">
        <v>48</v>
      </c>
      <c r="M59" s="6">
        <v>63136</v>
      </c>
      <c r="N59" s="6">
        <v>1519</v>
      </c>
      <c r="O59" s="6">
        <v>12156</v>
      </c>
      <c r="P59" s="6">
        <v>0</v>
      </c>
      <c r="Q59" s="6">
        <v>16471</v>
      </c>
      <c r="R59" s="6">
        <v>0</v>
      </c>
      <c r="S59" s="6">
        <v>17400</v>
      </c>
      <c r="T59" s="6">
        <v>1865323</v>
      </c>
      <c r="U59" s="64"/>
      <c r="V59" s="64"/>
      <c r="W59" s="5" t="s">
        <v>48</v>
      </c>
      <c r="X59" s="6">
        <f t="shared" si="8"/>
        <v>1860850</v>
      </c>
      <c r="Y59" s="24">
        <f t="shared" si="6"/>
        <v>94</v>
      </c>
      <c r="Z59" s="6">
        <v>96809</v>
      </c>
      <c r="AA59" s="24">
        <f t="shared" si="7"/>
        <v>4.8</v>
      </c>
      <c r="AB59" s="6">
        <v>1764041</v>
      </c>
      <c r="AC59" s="24">
        <f t="shared" si="9"/>
        <v>89.2</v>
      </c>
      <c r="AD59" s="6">
        <v>1812248</v>
      </c>
      <c r="AE59" s="24">
        <f t="shared" si="10"/>
        <v>97.3</v>
      </c>
      <c r="AF59" s="61"/>
    </row>
    <row r="60" spans="1:32" ht="33" customHeight="1">
      <c r="A60" s="1" t="s">
        <v>49</v>
      </c>
      <c r="B60" s="7">
        <v>3322</v>
      </c>
      <c r="C60" s="7">
        <v>9761</v>
      </c>
      <c r="D60" s="7">
        <v>13953</v>
      </c>
      <c r="E60" s="7">
        <v>12071</v>
      </c>
      <c r="F60" s="7">
        <v>7212</v>
      </c>
      <c r="G60" s="7">
        <v>8691</v>
      </c>
      <c r="H60" s="7">
        <v>139583</v>
      </c>
      <c r="I60" s="7">
        <v>0</v>
      </c>
      <c r="J60" s="7">
        <v>139583</v>
      </c>
      <c r="K60" s="7">
        <v>0</v>
      </c>
      <c r="L60" s="1" t="s">
        <v>49</v>
      </c>
      <c r="M60" s="7">
        <v>723</v>
      </c>
      <c r="N60" s="7">
        <v>0</v>
      </c>
      <c r="O60" s="7">
        <v>182</v>
      </c>
      <c r="P60" s="7">
        <v>0</v>
      </c>
      <c r="Q60" s="7">
        <v>10386</v>
      </c>
      <c r="R60" s="7">
        <v>0</v>
      </c>
      <c r="S60" s="7">
        <v>107900</v>
      </c>
      <c r="T60" s="7">
        <v>1439229</v>
      </c>
      <c r="U60" s="64"/>
      <c r="V60" s="64"/>
      <c r="W60" s="1" t="s">
        <v>49</v>
      </c>
      <c r="X60" s="7">
        <f t="shared" si="8"/>
        <v>1374912</v>
      </c>
      <c r="Y60" s="25">
        <f t="shared" si="6"/>
        <v>87.8</v>
      </c>
      <c r="Z60" s="7">
        <v>10839</v>
      </c>
      <c r="AA60" s="25">
        <f t="shared" si="7"/>
        <v>0.7</v>
      </c>
      <c r="AB60" s="7">
        <v>1364073</v>
      </c>
      <c r="AC60" s="25">
        <f t="shared" si="9"/>
        <v>87.1</v>
      </c>
      <c r="AD60" s="7">
        <v>1444387</v>
      </c>
      <c r="AE60" s="25">
        <f t="shared" si="10"/>
        <v>94.4</v>
      </c>
      <c r="AF60" s="61"/>
    </row>
    <row r="61" spans="1:32" ht="33" customHeight="1">
      <c r="A61" s="1" t="s">
        <v>50</v>
      </c>
      <c r="B61" s="7">
        <v>5111</v>
      </c>
      <c r="C61" s="7">
        <v>18934</v>
      </c>
      <c r="D61" s="7">
        <v>12372</v>
      </c>
      <c r="E61" s="7">
        <v>452</v>
      </c>
      <c r="F61" s="7">
        <v>19565</v>
      </c>
      <c r="G61" s="7">
        <v>51270</v>
      </c>
      <c r="H61" s="7">
        <v>60772</v>
      </c>
      <c r="I61" s="7">
        <v>55440</v>
      </c>
      <c r="J61" s="7">
        <v>5332</v>
      </c>
      <c r="K61" s="7">
        <v>0</v>
      </c>
      <c r="L61" s="1" t="s">
        <v>50</v>
      </c>
      <c r="M61" s="7">
        <v>40181</v>
      </c>
      <c r="N61" s="7">
        <v>16</v>
      </c>
      <c r="O61" s="7">
        <v>223</v>
      </c>
      <c r="P61" s="7">
        <v>0</v>
      </c>
      <c r="Q61" s="7">
        <v>11548</v>
      </c>
      <c r="R61" s="7">
        <v>17010</v>
      </c>
      <c r="S61" s="7">
        <v>10800</v>
      </c>
      <c r="T61" s="7">
        <v>1508168</v>
      </c>
      <c r="U61" s="64"/>
      <c r="V61" s="64"/>
      <c r="W61" s="1" t="s">
        <v>50</v>
      </c>
      <c r="X61" s="7">
        <f t="shared" si="8"/>
        <v>1540783</v>
      </c>
      <c r="Y61" s="25">
        <f t="shared" si="6"/>
        <v>95.8</v>
      </c>
      <c r="Z61" s="7">
        <v>42258</v>
      </c>
      <c r="AA61" s="25">
        <f t="shared" si="7"/>
        <v>2.5</v>
      </c>
      <c r="AB61" s="7">
        <v>1498525</v>
      </c>
      <c r="AC61" s="25">
        <f t="shared" si="9"/>
        <v>93.3</v>
      </c>
      <c r="AD61" s="7">
        <v>1507340</v>
      </c>
      <c r="AE61" s="25">
        <f t="shared" si="10"/>
        <v>99.4</v>
      </c>
      <c r="AF61" s="61"/>
    </row>
    <row r="62" spans="1:32" ht="33" customHeight="1">
      <c r="A62" s="1" t="s">
        <v>51</v>
      </c>
      <c r="B62" s="7">
        <v>6360</v>
      </c>
      <c r="C62" s="7">
        <v>547979</v>
      </c>
      <c r="D62" s="7">
        <v>22170</v>
      </c>
      <c r="E62" s="7">
        <v>294431</v>
      </c>
      <c r="F62" s="7">
        <v>15574</v>
      </c>
      <c r="G62" s="7">
        <v>702626</v>
      </c>
      <c r="H62" s="7">
        <v>174019</v>
      </c>
      <c r="I62" s="7">
        <v>0</v>
      </c>
      <c r="J62" s="7">
        <v>174019</v>
      </c>
      <c r="K62" s="7">
        <v>0</v>
      </c>
      <c r="L62" s="1" t="s">
        <v>51</v>
      </c>
      <c r="M62" s="7">
        <v>102225</v>
      </c>
      <c r="N62" s="7">
        <v>0</v>
      </c>
      <c r="O62" s="7">
        <v>28807</v>
      </c>
      <c r="P62" s="7">
        <v>693075</v>
      </c>
      <c r="Q62" s="7">
        <v>48820</v>
      </c>
      <c r="R62" s="7">
        <v>0</v>
      </c>
      <c r="S62" s="7">
        <v>13900</v>
      </c>
      <c r="T62" s="7">
        <v>3295418</v>
      </c>
      <c r="U62" s="64"/>
      <c r="V62" s="64"/>
      <c r="W62" s="1" t="s">
        <v>51</v>
      </c>
      <c r="X62" s="7">
        <f t="shared" si="8"/>
        <v>3380819</v>
      </c>
      <c r="Y62" s="25">
        <f t="shared" si="6"/>
        <v>79</v>
      </c>
      <c r="Z62" s="7">
        <v>179752</v>
      </c>
      <c r="AA62" s="25">
        <f t="shared" si="7"/>
        <v>4.7</v>
      </c>
      <c r="AB62" s="7">
        <v>3201067</v>
      </c>
      <c r="AC62" s="25">
        <f t="shared" si="9"/>
        <v>74.3</v>
      </c>
      <c r="AD62" s="7">
        <v>3319901</v>
      </c>
      <c r="AE62" s="25">
        <f t="shared" si="10"/>
        <v>96.4</v>
      </c>
      <c r="AF62" s="61"/>
    </row>
    <row r="63" spans="1:32" ht="33" customHeight="1">
      <c r="A63" s="3" t="s">
        <v>64</v>
      </c>
      <c r="B63" s="8">
        <v>15562</v>
      </c>
      <c r="C63" s="8">
        <v>104182</v>
      </c>
      <c r="D63" s="8">
        <v>30175</v>
      </c>
      <c r="E63" s="8">
        <v>247497</v>
      </c>
      <c r="F63" s="8">
        <v>33779</v>
      </c>
      <c r="G63" s="8">
        <v>27782</v>
      </c>
      <c r="H63" s="8">
        <v>82253</v>
      </c>
      <c r="I63" s="8">
        <v>0</v>
      </c>
      <c r="J63" s="8">
        <v>82253</v>
      </c>
      <c r="K63" s="8">
        <v>0</v>
      </c>
      <c r="L63" s="3" t="s">
        <v>64</v>
      </c>
      <c r="M63" s="8">
        <v>231694</v>
      </c>
      <c r="N63" s="8">
        <v>2715</v>
      </c>
      <c r="O63" s="8">
        <v>2090</v>
      </c>
      <c r="P63" s="8">
        <v>0</v>
      </c>
      <c r="Q63" s="8">
        <v>75751</v>
      </c>
      <c r="R63" s="8">
        <v>0</v>
      </c>
      <c r="S63" s="8">
        <v>0</v>
      </c>
      <c r="T63" s="8">
        <v>4018245</v>
      </c>
      <c r="U63" s="64"/>
      <c r="V63" s="64"/>
      <c r="W63" s="3" t="s">
        <v>64</v>
      </c>
      <c r="X63" s="8">
        <f t="shared" si="8"/>
        <v>4218389</v>
      </c>
      <c r="Y63" s="26">
        <f t="shared" si="6"/>
        <v>97.4</v>
      </c>
      <c r="Z63" s="8">
        <v>310214</v>
      </c>
      <c r="AA63" s="26">
        <f t="shared" si="7"/>
        <v>7.2</v>
      </c>
      <c r="AB63" s="8">
        <v>3908175</v>
      </c>
      <c r="AC63" s="26">
        <f t="shared" si="9"/>
        <v>90.2</v>
      </c>
      <c r="AD63" s="8">
        <v>3970288</v>
      </c>
      <c r="AE63" s="26">
        <f t="shared" si="10"/>
        <v>98.4</v>
      </c>
      <c r="AF63" s="61"/>
    </row>
    <row r="64" spans="1:32" ht="33" customHeight="1">
      <c r="A64" s="5" t="s">
        <v>52</v>
      </c>
      <c r="B64" s="7">
        <v>8129</v>
      </c>
      <c r="C64" s="7">
        <v>309935</v>
      </c>
      <c r="D64" s="7">
        <v>16603</v>
      </c>
      <c r="E64" s="7">
        <v>17924</v>
      </c>
      <c r="F64" s="7">
        <v>11315</v>
      </c>
      <c r="G64" s="7">
        <v>99385</v>
      </c>
      <c r="H64" s="7">
        <v>1336688</v>
      </c>
      <c r="I64" s="7">
        <v>717735</v>
      </c>
      <c r="J64" s="7">
        <v>618953</v>
      </c>
      <c r="K64" s="7">
        <v>0</v>
      </c>
      <c r="L64" s="5" t="s">
        <v>52</v>
      </c>
      <c r="M64" s="7">
        <v>240495</v>
      </c>
      <c r="N64" s="7">
        <v>0</v>
      </c>
      <c r="O64" s="7">
        <v>258</v>
      </c>
      <c r="P64" s="7">
        <v>0</v>
      </c>
      <c r="Q64" s="7">
        <v>25570</v>
      </c>
      <c r="R64" s="7">
        <v>0</v>
      </c>
      <c r="S64" s="7">
        <v>649000</v>
      </c>
      <c r="T64" s="7">
        <v>2380434</v>
      </c>
      <c r="U64" s="64"/>
      <c r="V64" s="64"/>
      <c r="W64" s="1" t="s">
        <v>52</v>
      </c>
      <c r="X64" s="7">
        <f t="shared" si="8"/>
        <v>2198056</v>
      </c>
      <c r="Y64" s="25">
        <f t="shared" si="6"/>
        <v>58.3</v>
      </c>
      <c r="Z64" s="7">
        <v>266065</v>
      </c>
      <c r="AA64" s="25">
        <f t="shared" si="7"/>
        <v>8.3</v>
      </c>
      <c r="AB64" s="7">
        <v>1931991</v>
      </c>
      <c r="AC64" s="25">
        <f t="shared" si="9"/>
        <v>50</v>
      </c>
      <c r="AD64" s="7">
        <v>1991818</v>
      </c>
      <c r="AE64" s="25">
        <f t="shared" si="10"/>
        <v>97</v>
      </c>
      <c r="AF64" s="61"/>
    </row>
    <row r="65" spans="1:32" ht="33" customHeight="1">
      <c r="A65" s="1" t="s">
        <v>53</v>
      </c>
      <c r="B65" s="7">
        <v>9607</v>
      </c>
      <c r="C65" s="7">
        <v>27048</v>
      </c>
      <c r="D65" s="7">
        <v>21738</v>
      </c>
      <c r="E65" s="7">
        <v>23426</v>
      </c>
      <c r="F65" s="7">
        <v>23072</v>
      </c>
      <c r="G65" s="7">
        <v>7563</v>
      </c>
      <c r="H65" s="7">
        <v>58377</v>
      </c>
      <c r="I65" s="7">
        <v>0</v>
      </c>
      <c r="J65" s="7">
        <v>58377</v>
      </c>
      <c r="K65" s="7">
        <v>0</v>
      </c>
      <c r="L65" s="1" t="s">
        <v>53</v>
      </c>
      <c r="M65" s="7">
        <v>1669</v>
      </c>
      <c r="N65" s="7">
        <v>15567</v>
      </c>
      <c r="O65" s="7">
        <v>109</v>
      </c>
      <c r="P65" s="7">
        <v>0</v>
      </c>
      <c r="Q65" s="7">
        <v>6258</v>
      </c>
      <c r="R65" s="7">
        <v>0</v>
      </c>
      <c r="S65" s="7">
        <v>20100</v>
      </c>
      <c r="T65" s="7">
        <v>1864390</v>
      </c>
      <c r="U65" s="64"/>
      <c r="V65" s="64"/>
      <c r="W65" s="1" t="s">
        <v>53</v>
      </c>
      <c r="X65" s="7">
        <f t="shared" si="8"/>
        <v>1821268</v>
      </c>
      <c r="Y65" s="25">
        <f t="shared" si="6"/>
        <v>95.3</v>
      </c>
      <c r="Z65" s="7">
        <v>17136</v>
      </c>
      <c r="AA65" s="25">
        <f t="shared" si="7"/>
        <v>0.9</v>
      </c>
      <c r="AB65" s="7">
        <v>1804132</v>
      </c>
      <c r="AC65" s="25">
        <f t="shared" si="9"/>
        <v>94.39999999999999</v>
      </c>
      <c r="AD65" s="7">
        <v>1847667</v>
      </c>
      <c r="AE65" s="25">
        <f t="shared" si="10"/>
        <v>97.6</v>
      </c>
      <c r="AF65" s="61"/>
    </row>
    <row r="66" spans="1:32" ht="33" customHeight="1">
      <c r="A66" s="1" t="s">
        <v>54</v>
      </c>
      <c r="B66" s="7">
        <v>3955</v>
      </c>
      <c r="C66" s="7">
        <v>45067</v>
      </c>
      <c r="D66" s="7">
        <v>23613</v>
      </c>
      <c r="E66" s="7">
        <v>19542</v>
      </c>
      <c r="F66" s="7">
        <v>36699</v>
      </c>
      <c r="G66" s="7">
        <v>24511</v>
      </c>
      <c r="H66" s="7">
        <v>160650</v>
      </c>
      <c r="I66" s="7">
        <v>118042</v>
      </c>
      <c r="J66" s="7">
        <v>42608</v>
      </c>
      <c r="K66" s="7">
        <v>0</v>
      </c>
      <c r="L66" s="1" t="s">
        <v>54</v>
      </c>
      <c r="M66" s="7">
        <v>5780</v>
      </c>
      <c r="N66" s="7">
        <v>138832</v>
      </c>
      <c r="O66" s="7">
        <v>595</v>
      </c>
      <c r="P66" s="7">
        <v>49469</v>
      </c>
      <c r="Q66" s="7">
        <v>15352</v>
      </c>
      <c r="R66" s="7">
        <v>1764</v>
      </c>
      <c r="S66" s="7">
        <v>88400</v>
      </c>
      <c r="T66" s="7">
        <v>3967680</v>
      </c>
      <c r="U66" s="64"/>
      <c r="V66" s="64"/>
      <c r="W66" s="1" t="s">
        <v>54</v>
      </c>
      <c r="X66" s="7">
        <f t="shared" si="8"/>
        <v>3709900</v>
      </c>
      <c r="Y66" s="25">
        <f t="shared" si="6"/>
        <v>85.3</v>
      </c>
      <c r="Z66" s="7">
        <v>171713</v>
      </c>
      <c r="AA66" s="25">
        <f t="shared" si="7"/>
        <v>4.1</v>
      </c>
      <c r="AB66" s="7">
        <v>3538187</v>
      </c>
      <c r="AC66" s="25">
        <f t="shared" si="9"/>
        <v>81.2</v>
      </c>
      <c r="AD66" s="7">
        <v>3871836</v>
      </c>
      <c r="AE66" s="25">
        <f t="shared" si="10"/>
        <v>91.4</v>
      </c>
      <c r="AF66" s="61"/>
    </row>
    <row r="67" spans="1:32" ht="33" customHeight="1">
      <c r="A67" s="1" t="s">
        <v>55</v>
      </c>
      <c r="B67" s="7">
        <v>1200</v>
      </c>
      <c r="C67" s="7">
        <v>12436</v>
      </c>
      <c r="D67" s="7">
        <v>6130</v>
      </c>
      <c r="E67" s="7">
        <v>4442</v>
      </c>
      <c r="F67" s="7">
        <v>8360</v>
      </c>
      <c r="G67" s="7">
        <v>11087</v>
      </c>
      <c r="H67" s="7">
        <v>35933</v>
      </c>
      <c r="I67" s="7">
        <v>0</v>
      </c>
      <c r="J67" s="7">
        <v>35933</v>
      </c>
      <c r="K67" s="7">
        <v>0</v>
      </c>
      <c r="L67" s="1" t="s">
        <v>55</v>
      </c>
      <c r="M67" s="7">
        <v>16094</v>
      </c>
      <c r="N67" s="7">
        <v>190</v>
      </c>
      <c r="O67" s="7">
        <v>9280</v>
      </c>
      <c r="P67" s="7">
        <v>0</v>
      </c>
      <c r="Q67" s="7">
        <v>20747</v>
      </c>
      <c r="R67" s="7">
        <v>0</v>
      </c>
      <c r="S67" s="7">
        <v>0</v>
      </c>
      <c r="T67" s="7">
        <v>886418</v>
      </c>
      <c r="U67" s="64"/>
      <c r="V67" s="64"/>
      <c r="W67" s="1" t="s">
        <v>55</v>
      </c>
      <c r="X67" s="7">
        <f t="shared" si="8"/>
        <v>886373</v>
      </c>
      <c r="Y67" s="25">
        <f t="shared" si="6"/>
        <v>94.4</v>
      </c>
      <c r="Z67" s="7">
        <v>44068</v>
      </c>
      <c r="AA67" s="25">
        <f t="shared" si="7"/>
        <v>4.6</v>
      </c>
      <c r="AB67" s="7">
        <v>842305</v>
      </c>
      <c r="AC67" s="25">
        <f t="shared" si="9"/>
        <v>89.80000000000001</v>
      </c>
      <c r="AD67" s="7">
        <v>851449</v>
      </c>
      <c r="AE67" s="25">
        <f t="shared" si="10"/>
        <v>98.9</v>
      </c>
      <c r="AF67" s="61"/>
    </row>
    <row r="68" spans="1:32" ht="33" customHeight="1">
      <c r="A68" s="3" t="s">
        <v>56</v>
      </c>
      <c r="B68" s="8">
        <v>835</v>
      </c>
      <c r="C68" s="8">
        <v>44516</v>
      </c>
      <c r="D68" s="8">
        <v>3943</v>
      </c>
      <c r="E68" s="8">
        <v>120807</v>
      </c>
      <c r="F68" s="8">
        <v>1037</v>
      </c>
      <c r="G68" s="8">
        <v>4048</v>
      </c>
      <c r="H68" s="8">
        <v>0</v>
      </c>
      <c r="I68" s="8">
        <v>0</v>
      </c>
      <c r="J68" s="8">
        <v>0</v>
      </c>
      <c r="K68" s="8">
        <v>0</v>
      </c>
      <c r="L68" s="3" t="s">
        <v>56</v>
      </c>
      <c r="M68" s="8">
        <v>57421</v>
      </c>
      <c r="N68" s="8">
        <v>102</v>
      </c>
      <c r="O68" s="8">
        <v>747</v>
      </c>
      <c r="P68" s="8">
        <v>0</v>
      </c>
      <c r="Q68" s="8">
        <v>100</v>
      </c>
      <c r="R68" s="8">
        <v>0</v>
      </c>
      <c r="S68" s="8">
        <v>0</v>
      </c>
      <c r="T68" s="8">
        <v>294411</v>
      </c>
      <c r="U68" s="64"/>
      <c r="V68" s="64"/>
      <c r="W68" s="3" t="s">
        <v>56</v>
      </c>
      <c r="X68" s="8">
        <f t="shared" si="8"/>
        <v>345035</v>
      </c>
      <c r="Y68" s="26">
        <f t="shared" si="6"/>
        <v>98.5</v>
      </c>
      <c r="Z68" s="8">
        <v>57623</v>
      </c>
      <c r="AA68" s="26">
        <f t="shared" si="7"/>
        <v>11.3</v>
      </c>
      <c r="AB68" s="8">
        <v>287412</v>
      </c>
      <c r="AC68" s="26">
        <f t="shared" si="9"/>
        <v>87.2</v>
      </c>
      <c r="AD68" s="8">
        <v>229518</v>
      </c>
      <c r="AE68" s="26">
        <f t="shared" si="10"/>
        <v>125.2</v>
      </c>
      <c r="AF68" s="61"/>
    </row>
    <row r="69" spans="1:32" ht="33" customHeight="1">
      <c r="A69" s="1" t="s">
        <v>57</v>
      </c>
      <c r="B69" s="7">
        <v>1223</v>
      </c>
      <c r="C69" s="7">
        <v>35530</v>
      </c>
      <c r="D69" s="7">
        <v>32274</v>
      </c>
      <c r="E69" s="7">
        <v>15081</v>
      </c>
      <c r="F69" s="7">
        <v>14784</v>
      </c>
      <c r="G69" s="7">
        <v>2439461</v>
      </c>
      <c r="H69" s="7">
        <v>134</v>
      </c>
      <c r="I69" s="7">
        <v>0</v>
      </c>
      <c r="J69" s="7">
        <v>134</v>
      </c>
      <c r="K69" s="7">
        <v>0</v>
      </c>
      <c r="L69" s="1" t="s">
        <v>57</v>
      </c>
      <c r="M69" s="7">
        <v>0</v>
      </c>
      <c r="N69" s="7">
        <v>280546</v>
      </c>
      <c r="O69" s="7">
        <v>7584</v>
      </c>
      <c r="P69" s="7">
        <v>2435176</v>
      </c>
      <c r="Q69" s="7">
        <v>129845</v>
      </c>
      <c r="R69" s="7">
        <v>3780</v>
      </c>
      <c r="S69" s="7">
        <v>0</v>
      </c>
      <c r="T69" s="7">
        <v>201197</v>
      </c>
      <c r="U69" s="64"/>
      <c r="V69" s="64"/>
      <c r="W69" s="1" t="s">
        <v>57</v>
      </c>
      <c r="X69" s="7">
        <f t="shared" si="8"/>
        <v>572849</v>
      </c>
      <c r="Y69" s="25">
        <f t="shared" si="6"/>
        <v>-296.1</v>
      </c>
      <c r="Z69" s="7">
        <v>409034</v>
      </c>
      <c r="AA69" s="25">
        <f t="shared" si="7"/>
        <v>65.2</v>
      </c>
      <c r="AB69" s="7">
        <v>163815</v>
      </c>
      <c r="AC69" s="25">
        <f t="shared" si="9"/>
        <v>-361.3</v>
      </c>
      <c r="AD69" s="7">
        <v>123855</v>
      </c>
      <c r="AE69" s="25">
        <f t="shared" si="10"/>
        <v>132.3</v>
      </c>
      <c r="AF69" s="61"/>
    </row>
    <row r="70" spans="1:32" ht="33" customHeight="1" thickBot="1">
      <c r="A70" s="1" t="s">
        <v>74</v>
      </c>
      <c r="B70" s="7">
        <v>0</v>
      </c>
      <c r="C70" s="7">
        <v>3298</v>
      </c>
      <c r="D70" s="7">
        <v>10184</v>
      </c>
      <c r="E70" s="7">
        <v>0</v>
      </c>
      <c r="F70" s="7">
        <v>0</v>
      </c>
      <c r="G70" s="7">
        <v>131290</v>
      </c>
      <c r="H70" s="7">
        <v>0</v>
      </c>
      <c r="I70" s="7">
        <v>0</v>
      </c>
      <c r="J70" s="7">
        <v>0</v>
      </c>
      <c r="K70" s="7">
        <v>0</v>
      </c>
      <c r="L70" s="1" t="s">
        <v>74</v>
      </c>
      <c r="M70" s="7">
        <v>0</v>
      </c>
      <c r="N70" s="7">
        <v>0</v>
      </c>
      <c r="O70" s="7">
        <v>1220</v>
      </c>
      <c r="P70" s="7">
        <v>65011</v>
      </c>
      <c r="Q70" s="7">
        <v>118</v>
      </c>
      <c r="R70" s="7">
        <v>0</v>
      </c>
      <c r="S70" s="7">
        <v>0</v>
      </c>
      <c r="T70" s="7">
        <v>85643</v>
      </c>
      <c r="U70" s="64"/>
      <c r="V70" s="64"/>
      <c r="W70" s="1" t="s">
        <v>74</v>
      </c>
      <c r="X70" s="7">
        <f t="shared" si="8"/>
        <v>101433</v>
      </c>
      <c r="Y70" s="25">
        <f t="shared" si="6"/>
        <v>23.900000000000006</v>
      </c>
      <c r="Z70" s="7">
        <v>15790</v>
      </c>
      <c r="AA70" s="25">
        <f t="shared" si="7"/>
        <v>0.7</v>
      </c>
      <c r="AB70" s="7">
        <v>85643</v>
      </c>
      <c r="AC70" s="25">
        <f t="shared" si="9"/>
        <v>23.200000000000006</v>
      </c>
      <c r="AD70" s="7">
        <v>77335</v>
      </c>
      <c r="AE70" s="25">
        <f t="shared" si="10"/>
        <v>110.7</v>
      </c>
      <c r="AF70" s="61"/>
    </row>
    <row r="71" spans="1:32" ht="33" customHeight="1" thickTop="1">
      <c r="A71" s="58" t="s">
        <v>58</v>
      </c>
      <c r="B71" s="15">
        <f aca="true" t="shared" si="11" ref="B71:K71">SUM(B44:B70)</f>
        <v>78349</v>
      </c>
      <c r="C71" s="15">
        <f t="shared" si="11"/>
        <v>3248896</v>
      </c>
      <c r="D71" s="15">
        <f t="shared" si="11"/>
        <v>341388</v>
      </c>
      <c r="E71" s="15">
        <f t="shared" si="11"/>
        <v>1661590</v>
      </c>
      <c r="F71" s="15">
        <f t="shared" si="11"/>
        <v>212563</v>
      </c>
      <c r="G71" s="15">
        <f t="shared" si="11"/>
        <v>4320668</v>
      </c>
      <c r="H71" s="15">
        <f t="shared" si="11"/>
        <v>2638768</v>
      </c>
      <c r="I71" s="15">
        <f t="shared" si="11"/>
        <v>1134681</v>
      </c>
      <c r="J71" s="15">
        <f t="shared" si="11"/>
        <v>1504087</v>
      </c>
      <c r="K71" s="15">
        <f t="shared" si="11"/>
        <v>0</v>
      </c>
      <c r="L71" s="58" t="s">
        <v>58</v>
      </c>
      <c r="M71" s="15">
        <f aca="true" t="shared" si="12" ref="M71:T71">SUM(M44:M70)</f>
        <v>1922709</v>
      </c>
      <c r="N71" s="15">
        <f t="shared" si="12"/>
        <v>570978</v>
      </c>
      <c r="O71" s="15">
        <f t="shared" si="12"/>
        <v>186966</v>
      </c>
      <c r="P71" s="15">
        <f t="shared" si="12"/>
        <v>3748117</v>
      </c>
      <c r="Q71" s="15">
        <f t="shared" si="12"/>
        <v>1179663</v>
      </c>
      <c r="R71" s="15">
        <f t="shared" si="12"/>
        <v>22554</v>
      </c>
      <c r="S71" s="15">
        <f t="shared" si="12"/>
        <v>1108700</v>
      </c>
      <c r="T71" s="15">
        <f t="shared" si="12"/>
        <v>39078239</v>
      </c>
      <c r="U71" s="11"/>
      <c r="V71" s="11"/>
      <c r="W71" s="58" t="s">
        <v>58</v>
      </c>
      <c r="X71" s="15">
        <f>SUM(X44:X70)</f>
        <v>41056975</v>
      </c>
      <c r="Y71" s="27">
        <f t="shared" si="6"/>
        <v>82.3</v>
      </c>
      <c r="Z71" s="15">
        <f>SUM(Z44:Z70)</f>
        <v>3682603</v>
      </c>
      <c r="AA71" s="27">
        <f t="shared" si="7"/>
        <v>7.4</v>
      </c>
      <c r="AB71" s="15">
        <f>SUM(AB44:AB70)</f>
        <v>37374372</v>
      </c>
      <c r="AC71" s="27">
        <f t="shared" si="9"/>
        <v>74.89999999999999</v>
      </c>
      <c r="AD71" s="15">
        <f>SUM(AD44:AD70)</f>
        <v>39176908</v>
      </c>
      <c r="AE71" s="27">
        <f t="shared" si="10"/>
        <v>95.4</v>
      </c>
      <c r="AF71" s="61"/>
    </row>
    <row r="72" spans="1:32" ht="24">
      <c r="A72" s="6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65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65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24">
      <c r="A73" s="6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65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65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24">
      <c r="A74" s="6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65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65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24">
      <c r="A75" s="6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65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5"/>
      <c r="X75" s="65"/>
      <c r="Y75" s="65"/>
      <c r="Z75" s="18"/>
      <c r="AA75" s="65"/>
      <c r="AB75" s="18"/>
      <c r="AC75" s="65"/>
      <c r="AD75" s="18"/>
      <c r="AE75" s="65"/>
      <c r="AF75" s="18"/>
    </row>
    <row r="76" spans="1:32" ht="24">
      <c r="A76" s="6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65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65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24">
      <c r="A77" s="6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65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65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24">
      <c r="A78" s="6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65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5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24">
      <c r="A79" s="6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65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5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24">
      <c r="A80" s="6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65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65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24">
      <c r="A81" s="6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65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65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24">
      <c r="A82" s="6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65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65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24">
      <c r="A83" s="6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65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65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24">
      <c r="A84" s="6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65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65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24">
      <c r="A85" s="6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65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65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24">
      <c r="A86" s="6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66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6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24">
      <c r="A87" s="6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66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6"/>
      <c r="X87" s="18"/>
      <c r="Y87" s="18"/>
      <c r="Z87" s="18"/>
      <c r="AA87" s="18"/>
      <c r="AB87" s="18"/>
      <c r="AC87" s="18"/>
      <c r="AD87" s="18"/>
      <c r="AE87" s="18"/>
      <c r="AF87" s="18"/>
    </row>
  </sheetData>
  <sheetProtection/>
  <mergeCells count="9">
    <mergeCell ref="U4:V4"/>
    <mergeCell ref="M41:M42"/>
    <mergeCell ref="AD40:AD42"/>
    <mergeCell ref="B5:B6"/>
    <mergeCell ref="D5:D6"/>
    <mergeCell ref="H40:I40"/>
    <mergeCell ref="M4:N4"/>
    <mergeCell ref="M40:T40"/>
    <mergeCell ref="X40:AC40"/>
  </mergeCells>
  <printOptions/>
  <pageMargins left="0.7874015748031497" right="0.7874015748031497" top="0.5905511811023623" bottom="0.5118110236220472" header="0.5118110236220472" footer="0.3937007874015748"/>
  <pageSetup firstPageNumber="249" useFirstPageNumber="1" fitToHeight="5" horizontalDpi="600" verticalDpi="600" orientation="portrait" paperSize="9" scale="33" r:id="rId1"/>
  <headerFooter alignWithMargins="0">
    <oddFooter>&amp;C&amp;32&amp;P</oddFooter>
  </headerFooter>
  <colBreaks count="2" manualBreakCount="2">
    <brk id="11" max="75" man="1"/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2011-03-03T04:37:34Z</cp:lastPrinted>
  <dcterms:created xsi:type="dcterms:W3CDTF">2003-01-16T01:45:30Z</dcterms:created>
  <dcterms:modified xsi:type="dcterms:W3CDTF">2012-08-07T05:12:31Z</dcterms:modified>
  <cp:category/>
  <cp:version/>
  <cp:contentType/>
  <cp:contentStatus/>
</cp:coreProperties>
</file>