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315" windowHeight="5355" tabRatio="655" activeTab="0"/>
  </bookViews>
  <sheets>
    <sheet name="第９表経常経費に対する一般財源等の充当状況" sheetId="1" r:id="rId1"/>
  </sheets>
  <definedNames>
    <definedName name="_xlnm.Print_Area" localSheetId="0">'第９表経常経費に対する一般財源等の充当状況'!$A$1:$AO$67</definedName>
    <definedName name="_xlnm.Print_Titles" localSheetId="0">'第９表経常経費に対する一般財源等の充当状況'!$A:$A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U18" authorId="0">
      <text>
        <r>
          <rPr>
            <sz val="16"/>
            <rFont val="ＭＳ Ｐゴシック"/>
            <family val="3"/>
          </rPr>
          <t>この行は加重平均</t>
        </r>
      </text>
    </comment>
  </commentList>
</comments>
</file>

<file path=xl/sharedStrings.xml><?xml version="1.0" encoding="utf-8"?>
<sst xmlns="http://schemas.openxmlformats.org/spreadsheetml/2006/main" count="129" uniqueCount="108">
  <si>
    <t>市町村名</t>
  </si>
  <si>
    <t>歳入決算額</t>
  </si>
  <si>
    <t>(b)のうち地方税</t>
  </si>
  <si>
    <t>(ｃ)+(d)</t>
  </si>
  <si>
    <t>(b)/(a)*100</t>
  </si>
  <si>
    <t>(ｅ)/(a)*100</t>
  </si>
  <si>
    <t>歳出総額</t>
  </si>
  <si>
    <t>(a)</t>
  </si>
  <si>
    <t>(b)</t>
  </si>
  <si>
    <t>(c)</t>
  </si>
  <si>
    <t>(d)</t>
  </si>
  <si>
    <t>(ｅ)</t>
  </si>
  <si>
    <t>(ｆ)</t>
  </si>
  <si>
    <t>%</t>
  </si>
  <si>
    <t>人件費</t>
  </si>
  <si>
    <t>物件費</t>
  </si>
  <si>
    <t>維持補修費</t>
  </si>
  <si>
    <t>扶助費</t>
  </si>
  <si>
    <t>補助費等</t>
  </si>
  <si>
    <t>公債費</t>
  </si>
  <si>
    <t>繰出金</t>
  </si>
  <si>
    <t>合計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</si>
  <si>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</si>
  <si>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</si>
  <si>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</si>
  <si>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</si>
  <si>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</si>
  <si>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</si>
  <si>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</si>
  <si>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</si>
  <si>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</si>
  <si>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</si>
  <si>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</si>
  <si>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</si>
  <si>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</si>
  <si>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</si>
  <si>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</si>
  <si>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</si>
  <si>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</si>
  <si>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</si>
  <si>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</si>
  <si>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</si>
  <si>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</si>
  <si>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</si>
  <si>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</si>
  <si>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</si>
  <si>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</si>
  <si>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</si>
  <si>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</si>
  <si>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</si>
  <si>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</si>
  <si>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</si>
  <si>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</si>
  <si>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</si>
  <si>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</si>
  <si>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</si>
  <si>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</si>
  <si>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</si>
  <si>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</si>
  <si>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</si>
  <si>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</si>
  <si>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</si>
  <si>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</si>
  <si>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</si>
  <si>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</si>
  <si>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</si>
  <si>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</si>
  <si>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</si>
  <si>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</si>
  <si>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</si>
  <si>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</si>
  <si>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</si>
  <si>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</si>
  <si>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</si>
  <si>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</si>
  <si>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</si>
  <si>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(g)</t>
  </si>
  <si>
    <t>((b)+(ｆ)+(g))/(a)*100</t>
  </si>
  <si>
    <t>((ｅ)+(ｆ)+(g))/(a)*100</t>
  </si>
  <si>
    <t>(i)</t>
  </si>
  <si>
    <t xml:space="preserve">(a)のうち経常 </t>
  </si>
  <si>
    <t>(b)のうち地方</t>
  </si>
  <si>
    <t>交付税</t>
  </si>
  <si>
    <t>一般財源等</t>
  </si>
  <si>
    <t>歳出決算額中</t>
  </si>
  <si>
    <t>占める割合</t>
  </si>
  <si>
    <t>歳出総額のうち</t>
  </si>
  <si>
    <t>(j)の歳出総額に</t>
  </si>
  <si>
    <t>(h)/(j)*100</t>
  </si>
  <si>
    <t>経常特定財源</t>
  </si>
  <si>
    <t>経常的経費</t>
  </si>
  <si>
    <t>田村市</t>
  </si>
  <si>
    <t>飯舘村</t>
  </si>
  <si>
    <t>(h)</t>
  </si>
  <si>
    <t>市計</t>
  </si>
  <si>
    <t>合計</t>
  </si>
  <si>
    <t>　　　経常経費に充当された一般財源等（経常収支比率：構成比,％）</t>
  </si>
  <si>
    <t>　　　経常経費に充当された一般財源等</t>
  </si>
  <si>
    <t>南会津町</t>
  </si>
  <si>
    <t>会津美里町</t>
  </si>
  <si>
    <t>南相馬市</t>
  </si>
  <si>
    <t>伊達市</t>
  </si>
  <si>
    <t>本宮市</t>
  </si>
  <si>
    <t>※　市計、町村計、合計は加重平均である。</t>
  </si>
  <si>
    <t>　(h)+(i)　　(j)</t>
  </si>
  <si>
    <t>平成22年度
減収補てん債特例分決算額</t>
  </si>
  <si>
    <t>平成22年度
臨時財政対策債決算額</t>
  </si>
  <si>
    <t>　　　臨時財政対策債を除いた経常収支比率（構成比、％）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</si>
</sst>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_ "/>
    <numFmt numFmtId="178" formatCode="#,##0.0_ "/>
    <numFmt numFmtId="179" formatCode="#,##0_);[Red]\(#,##0\)"/>
    <numFmt numFmtId="180" formatCode="#,##0;&quot;▲ &quot;#,##0"/>
    <numFmt numFmtId="181" formatCode="#,##0.0;&quot;▲ &quot;#,##0.0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3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wrapText="1"/>
    </xf>
    <xf numFmtId="3" fontId="0" fillId="0" borderId="0" xfId="0" applyFill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3" fontId="0" fillId="0" borderId="12" xfId="0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Font="1" applyFill="1" applyBorder="1" applyAlignment="1">
      <alignment horizontal="center" vertical="center" wrapText="1"/>
    </xf>
    <xf numFmtId="3" fontId="4" fillId="0" borderId="13" xfId="0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81" fontId="5" fillId="0" borderId="14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1" fontId="5" fillId="0" borderId="13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left"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left" vertical="center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top"/>
    </xf>
    <xf numFmtId="3" fontId="7" fillId="0" borderId="12" xfId="0" applyNumberFormat="1" applyFont="1" applyFill="1" applyBorder="1" applyAlignment="1">
      <alignment horizontal="center" vertical="top" wrapText="1"/>
    </xf>
    <xf numFmtId="3" fontId="5" fillId="0" borderId="12" xfId="55" applyNumberFormat="1" applyFont="1" applyBorder="1" applyAlignment="1">
      <alignment vertical="center"/>
      <protection/>
    </xf>
    <xf numFmtId="3" fontId="5" fillId="0" borderId="11" xfId="55" applyNumberFormat="1" applyFont="1" applyBorder="1" applyAlignment="1">
      <alignment vertical="center"/>
      <protection/>
    </xf>
    <xf numFmtId="3" fontId="5" fillId="0" borderId="19" xfId="55" applyNumberFormat="1" applyFont="1" applyBorder="1" applyAlignment="1">
      <alignment vertical="center"/>
      <protection/>
    </xf>
    <xf numFmtId="3" fontId="5" fillId="0" borderId="14" xfId="55" applyNumberFormat="1" applyFont="1" applyBorder="1" applyAlignment="1">
      <alignment vertical="center"/>
      <protection/>
    </xf>
    <xf numFmtId="3" fontId="5" fillId="0" borderId="13" xfId="55" applyNumberFormat="1" applyFont="1" applyBorder="1" applyAlignment="1">
      <alignment vertical="center"/>
      <protection/>
    </xf>
    <xf numFmtId="3" fontId="5" fillId="0" borderId="20" xfId="55" applyNumberFormat="1" applyFont="1" applyBorder="1" applyAlignment="1">
      <alignment vertical="center"/>
      <protection/>
    </xf>
    <xf numFmtId="3" fontId="5" fillId="0" borderId="0" xfId="0" applyFont="1" applyAlignment="1">
      <alignment horizontal="center"/>
    </xf>
    <xf numFmtId="3" fontId="5" fillId="0" borderId="0" xfId="0" applyFont="1" applyFill="1" applyBorder="1" applyAlignment="1">
      <alignment/>
    </xf>
    <xf numFmtId="3" fontId="5" fillId="0" borderId="0" xfId="0" applyFont="1" applyFill="1" applyAlignment="1">
      <alignment/>
    </xf>
    <xf numFmtId="180" fontId="5" fillId="0" borderId="11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3" fontId="0" fillId="0" borderId="17" xfId="0" applyFill="1" applyBorder="1" applyAlignment="1">
      <alignment/>
    </xf>
    <xf numFmtId="3" fontId="0" fillId="0" borderId="0" xfId="0" applyFill="1" applyBorder="1" applyAlignment="1">
      <alignment/>
    </xf>
    <xf numFmtId="180" fontId="5" fillId="0" borderId="19" xfId="0" applyNumberFormat="1" applyFont="1" applyFill="1" applyBorder="1" applyAlignment="1">
      <alignment vertical="center"/>
    </xf>
    <xf numFmtId="181" fontId="5" fillId="0" borderId="19" xfId="0" applyNumberFormat="1" applyFont="1" applyFill="1" applyBorder="1" applyAlignment="1">
      <alignment vertical="center"/>
    </xf>
    <xf numFmtId="3" fontId="0" fillId="0" borderId="21" xfId="0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left" vertical="center" inden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03_第３表歳入の状況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0"/>
  <sheetViews>
    <sheetView tabSelected="1" showOutlineSymbols="0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60" sqref="F60"/>
    </sheetView>
  </sheetViews>
  <sheetFormatPr defaultColWidth="24.75390625" defaultRowHeight="14.25"/>
  <cols>
    <col min="1" max="1" width="20.625" style="6" customWidth="1"/>
    <col min="2" max="41" width="19.375" style="6" customWidth="1"/>
    <col min="42" max="16384" width="24.75390625" style="6" customWidth="1"/>
  </cols>
  <sheetData>
    <row r="1" spans="1:41" ht="39" customHeight="1">
      <c r="A1" s="2" t="s">
        <v>0</v>
      </c>
      <c r="B1" s="1" t="s">
        <v>1</v>
      </c>
      <c r="C1" s="1" t="s">
        <v>80</v>
      </c>
      <c r="D1" s="1" t="s">
        <v>2</v>
      </c>
      <c r="E1" s="1" t="s">
        <v>81</v>
      </c>
      <c r="F1" s="1" t="s">
        <v>3</v>
      </c>
      <c r="G1" s="53" t="s">
        <v>105</v>
      </c>
      <c r="H1" s="53" t="s">
        <v>106</v>
      </c>
      <c r="I1" s="2" t="s">
        <v>4</v>
      </c>
      <c r="J1" s="3" t="s">
        <v>77</v>
      </c>
      <c r="K1" s="3" t="s">
        <v>5</v>
      </c>
      <c r="L1" s="4" t="s">
        <v>78</v>
      </c>
      <c r="M1" s="27" t="s">
        <v>97</v>
      </c>
      <c r="N1" s="28"/>
      <c r="O1" s="28"/>
      <c r="P1" s="28"/>
      <c r="Q1" s="29"/>
      <c r="R1" s="28"/>
      <c r="S1" s="28"/>
      <c r="T1" s="30"/>
      <c r="U1" s="27" t="s">
        <v>96</v>
      </c>
      <c r="V1" s="28"/>
      <c r="W1" s="28"/>
      <c r="X1" s="28"/>
      <c r="Y1" s="28"/>
      <c r="Z1" s="28"/>
      <c r="AA1" s="28"/>
      <c r="AB1" s="30"/>
      <c r="AC1" s="27" t="s">
        <v>107</v>
      </c>
      <c r="AD1" s="28"/>
      <c r="AE1" s="28"/>
      <c r="AF1" s="28"/>
      <c r="AG1" s="28"/>
      <c r="AH1" s="28"/>
      <c r="AI1" s="28"/>
      <c r="AJ1" s="30"/>
      <c r="AK1" s="1" t="s">
        <v>84</v>
      </c>
      <c r="AL1" s="1" t="s">
        <v>86</v>
      </c>
      <c r="AM1" s="1" t="s">
        <v>6</v>
      </c>
      <c r="AN1" s="1" t="s">
        <v>87</v>
      </c>
      <c r="AO1" s="5" t="s">
        <v>88</v>
      </c>
    </row>
    <row r="2" spans="1:41" ht="39" customHeight="1">
      <c r="A2" s="7"/>
      <c r="B2" s="8"/>
      <c r="C2" s="31" t="s">
        <v>83</v>
      </c>
      <c r="D2" s="8"/>
      <c r="E2" s="31" t="s">
        <v>82</v>
      </c>
      <c r="F2" s="8"/>
      <c r="G2" s="54"/>
      <c r="H2" s="54"/>
      <c r="I2" s="9"/>
      <c r="J2" s="9"/>
      <c r="K2" s="10"/>
      <c r="L2" s="10"/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" t="s">
        <v>20</v>
      </c>
      <c r="T2" s="5" t="s">
        <v>95</v>
      </c>
      <c r="U2" s="5" t="s">
        <v>14</v>
      </c>
      <c r="V2" s="5" t="s">
        <v>15</v>
      </c>
      <c r="W2" s="5" t="s">
        <v>16</v>
      </c>
      <c r="X2" s="5" t="s">
        <v>17</v>
      </c>
      <c r="Y2" s="5" t="s">
        <v>18</v>
      </c>
      <c r="Z2" s="5" t="s">
        <v>19</v>
      </c>
      <c r="AA2" s="5" t="s">
        <v>20</v>
      </c>
      <c r="AB2" s="5" t="s">
        <v>21</v>
      </c>
      <c r="AC2" s="5" t="s">
        <v>14</v>
      </c>
      <c r="AD2" s="5" t="s">
        <v>15</v>
      </c>
      <c r="AE2" s="5" t="s">
        <v>16</v>
      </c>
      <c r="AF2" s="5" t="s">
        <v>17</v>
      </c>
      <c r="AG2" s="5" t="s">
        <v>18</v>
      </c>
      <c r="AH2" s="5" t="s">
        <v>19</v>
      </c>
      <c r="AI2" s="5" t="s">
        <v>20</v>
      </c>
      <c r="AJ2" s="5" t="s">
        <v>21</v>
      </c>
      <c r="AK2" s="32" t="s">
        <v>89</v>
      </c>
      <c r="AL2" s="32" t="s">
        <v>90</v>
      </c>
      <c r="AM2" s="32"/>
      <c r="AN2" s="32" t="s">
        <v>85</v>
      </c>
      <c r="AO2" s="7"/>
    </row>
    <row r="3" spans="1:41" ht="42">
      <c r="A3" s="11"/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76</v>
      </c>
      <c r="I3" s="11" t="s">
        <v>13</v>
      </c>
      <c r="J3" s="11" t="s">
        <v>13</v>
      </c>
      <c r="K3" s="11" t="s">
        <v>13</v>
      </c>
      <c r="L3" s="11" t="s">
        <v>13</v>
      </c>
      <c r="M3" s="11"/>
      <c r="N3" s="11"/>
      <c r="O3" s="11"/>
      <c r="P3" s="11"/>
      <c r="Q3" s="11"/>
      <c r="R3" s="11"/>
      <c r="S3" s="11"/>
      <c r="T3" s="11" t="s">
        <v>93</v>
      </c>
      <c r="U3" s="12"/>
      <c r="V3" s="12"/>
      <c r="W3" s="12"/>
      <c r="X3" s="12"/>
      <c r="Y3" s="12"/>
      <c r="Z3" s="12"/>
      <c r="AA3" s="12"/>
      <c r="AB3" s="11"/>
      <c r="AC3" s="12"/>
      <c r="AD3" s="12"/>
      <c r="AE3" s="12"/>
      <c r="AF3" s="12"/>
      <c r="AG3" s="12"/>
      <c r="AH3" s="12"/>
      <c r="AI3" s="12"/>
      <c r="AJ3" s="11"/>
      <c r="AK3" s="11" t="s">
        <v>79</v>
      </c>
      <c r="AL3" s="11" t="s">
        <v>104</v>
      </c>
      <c r="AM3" s="11"/>
      <c r="AN3" s="11" t="s">
        <v>13</v>
      </c>
      <c r="AO3" s="11" t="s">
        <v>13</v>
      </c>
    </row>
    <row r="4" spans="1:4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ht="33" customHeight="1">
      <c r="A5" s="36" t="s">
        <v>22</v>
      </c>
      <c r="B5" s="14">
        <v>104399702</v>
      </c>
      <c r="C5" s="14">
        <v>54029682</v>
      </c>
      <c r="D5" s="14">
        <v>35582576</v>
      </c>
      <c r="E5" s="14">
        <v>13275120</v>
      </c>
      <c r="F5" s="14">
        <f>D5+E5</f>
        <v>48857696</v>
      </c>
      <c r="G5" s="14">
        <v>0</v>
      </c>
      <c r="H5" s="14">
        <v>5580000</v>
      </c>
      <c r="I5" s="15">
        <f aca="true" t="shared" si="0" ref="I5:I14">C5/B5*100</f>
        <v>51.752716688789015</v>
      </c>
      <c r="J5" s="15">
        <f>(C5+G5+H5)/B5*100</f>
        <v>57.09755953134808</v>
      </c>
      <c r="K5" s="15">
        <f aca="true" t="shared" si="1" ref="K5:K14">F5/B5*100</f>
        <v>46.79869296944928</v>
      </c>
      <c r="L5" s="15">
        <f>(F5+G5+H5)/B5*100</f>
        <v>52.14353581200836</v>
      </c>
      <c r="M5" s="14">
        <v>16527627</v>
      </c>
      <c r="N5" s="14">
        <v>8824116</v>
      </c>
      <c r="O5" s="14">
        <v>1268855</v>
      </c>
      <c r="P5" s="14">
        <v>5177732</v>
      </c>
      <c r="Q5" s="14">
        <v>1655568</v>
      </c>
      <c r="R5" s="14">
        <v>9514413</v>
      </c>
      <c r="S5" s="14">
        <v>7737782</v>
      </c>
      <c r="T5" s="14">
        <v>50706093</v>
      </c>
      <c r="U5" s="15">
        <f>M5/(C5+G5+H5)*100</f>
        <v>27.726413638643464</v>
      </c>
      <c r="V5" s="15">
        <f>N5/(C5+G5+H5)*100</f>
        <v>14.803158990178812</v>
      </c>
      <c r="W5" s="15">
        <f>O5/(C5+G5+H5)*100</f>
        <v>2.128605551024412</v>
      </c>
      <c r="X5" s="15">
        <f>P5/(C5+G5+H5)*100</f>
        <v>8.68605875132835</v>
      </c>
      <c r="Y5" s="15">
        <f>Q5/(C5+G5+H5)*100</f>
        <v>2.7773474785522256</v>
      </c>
      <c r="Z5" s="15">
        <f>R5/(C5+G5+H5)*100</f>
        <v>15.96118731181958</v>
      </c>
      <c r="AA5" s="15">
        <f aca="true" t="shared" si="2" ref="AA5:AA36">S5/(C5+G5+H5)*100</f>
        <v>12.980746986705952</v>
      </c>
      <c r="AB5" s="15">
        <f aca="true" t="shared" si="3" ref="AB5:AB18">T5/(C5+G5+H5)*100</f>
        <v>85.0635187082528</v>
      </c>
      <c r="AC5" s="15">
        <f>M5/(C5)*100</f>
        <v>30.58990241697147</v>
      </c>
      <c r="AD5" s="15">
        <f>N5/(C5)*100</f>
        <v>16.331978411422078</v>
      </c>
      <c r="AE5" s="15">
        <f>O5/(C5)*100</f>
        <v>2.348440621952948</v>
      </c>
      <c r="AF5" s="15">
        <f>P5/(C5)*100</f>
        <v>9.583125068180117</v>
      </c>
      <c r="AG5" s="15">
        <f>Q5/(C5)*100</f>
        <v>3.0641823877475347</v>
      </c>
      <c r="AH5" s="15">
        <f>R5/(C5)*100</f>
        <v>17.609603921044734</v>
      </c>
      <c r="AI5" s="15">
        <f aca="true" t="shared" si="4" ref="AI5:AI36">S5/(C5)*100</f>
        <v>14.321353955035306</v>
      </c>
      <c r="AJ5" s="15">
        <f aca="true" t="shared" si="5" ref="AJ5:AJ17">T5/(C5)*100</f>
        <v>93.84858678235419</v>
      </c>
      <c r="AK5" s="14">
        <v>17390937</v>
      </c>
      <c r="AL5" s="14">
        <f>T5+AK5</f>
        <v>68097030</v>
      </c>
      <c r="AM5" s="14">
        <v>100853651</v>
      </c>
      <c r="AN5" s="15">
        <f>AL5/AM5*100</f>
        <v>67.5206393866693</v>
      </c>
      <c r="AO5" s="15">
        <f aca="true" t="shared" si="6" ref="AO5:AO35">T5/AL5*100</f>
        <v>74.46153378495362</v>
      </c>
    </row>
    <row r="6" spans="1:41" ht="33" customHeight="1">
      <c r="A6" s="33" t="s">
        <v>23</v>
      </c>
      <c r="B6" s="14">
        <v>47766739</v>
      </c>
      <c r="C6" s="14">
        <v>27681821</v>
      </c>
      <c r="D6" s="14">
        <v>15496132</v>
      </c>
      <c r="E6" s="14">
        <v>9830809</v>
      </c>
      <c r="F6" s="14">
        <f>D6+E6</f>
        <v>25326941</v>
      </c>
      <c r="G6" s="14">
        <v>0</v>
      </c>
      <c r="H6" s="14">
        <v>2200000</v>
      </c>
      <c r="I6" s="15">
        <f t="shared" si="0"/>
        <v>57.95208460849713</v>
      </c>
      <c r="J6" s="15">
        <f aca="true" t="shared" si="7" ref="J6:J64">(C6+G6+H6)/B6*100</f>
        <v>62.55779989502738</v>
      </c>
      <c r="K6" s="15">
        <f t="shared" si="1"/>
        <v>53.02212696579517</v>
      </c>
      <c r="L6" s="15">
        <f aca="true" t="shared" si="8" ref="L6:L64">(F6+G6+H6)/B6*100</f>
        <v>57.627842252325415</v>
      </c>
      <c r="M6" s="14">
        <v>6761705</v>
      </c>
      <c r="N6" s="14">
        <v>3173230</v>
      </c>
      <c r="O6" s="14">
        <v>486084</v>
      </c>
      <c r="P6" s="14">
        <v>2800177</v>
      </c>
      <c r="Q6" s="14">
        <v>2922170</v>
      </c>
      <c r="R6" s="14">
        <v>6067761</v>
      </c>
      <c r="S6" s="14">
        <v>3447519</v>
      </c>
      <c r="T6" s="14">
        <v>25658646</v>
      </c>
      <c r="U6" s="15">
        <f aca="true" t="shared" si="9" ref="U6:U64">M6/(C6+G6+H6)*100</f>
        <v>22.628155760654614</v>
      </c>
      <c r="V6" s="15">
        <f aca="true" t="shared" si="10" ref="V6:V64">N6/(C6+G6+H6)*100</f>
        <v>10.61926580712735</v>
      </c>
      <c r="W6" s="15">
        <f aca="true" t="shared" si="11" ref="W6:W64">O6/(C6+G6+H6)*100</f>
        <v>1.6266880120860103</v>
      </c>
      <c r="X6" s="15">
        <f aca="true" t="shared" si="12" ref="X6:X64">P6/(C6+G6+H6)*100</f>
        <v>9.37083787497422</v>
      </c>
      <c r="Y6" s="15">
        <f aca="true" t="shared" si="13" ref="Y6:Y64">Q6/(C6+G6+H6)*100</f>
        <v>9.779089433672732</v>
      </c>
      <c r="Z6" s="15">
        <f aca="true" t="shared" si="14" ref="Z6:Z64">R6/(C6+G6+H6)*100</f>
        <v>20.305860877755745</v>
      </c>
      <c r="AA6" s="15">
        <f t="shared" si="2"/>
        <v>11.537178406898295</v>
      </c>
      <c r="AB6" s="15">
        <f t="shared" si="3"/>
        <v>85.86707617316897</v>
      </c>
      <c r="AC6" s="15">
        <f aca="true" t="shared" si="15" ref="AC6:AC64">M6/(C6)*100</f>
        <v>24.42651803867961</v>
      </c>
      <c r="AD6" s="15">
        <f aca="true" t="shared" si="16" ref="AD6:AD64">N6/(C6)*100</f>
        <v>11.463227075993302</v>
      </c>
      <c r="AE6" s="15">
        <f aca="true" t="shared" si="17" ref="AE6:AE64">O6/(C6)*100</f>
        <v>1.755968294137875</v>
      </c>
      <c r="AF6" s="15">
        <f aca="true" t="shared" si="18" ref="AF6:AF64">P6/(C6)*100</f>
        <v>10.115580907773372</v>
      </c>
      <c r="AG6" s="15">
        <f aca="true" t="shared" si="19" ref="AG6:AG64">Q6/(C6)*100</f>
        <v>10.556278071446238</v>
      </c>
      <c r="AH6" s="15">
        <f aca="true" t="shared" si="20" ref="AH6:AH64">R6/(C6)*100</f>
        <v>21.919659837407373</v>
      </c>
      <c r="AI6" s="15">
        <f t="shared" si="4"/>
        <v>12.454090357711655</v>
      </c>
      <c r="AJ6" s="15">
        <f t="shared" si="5"/>
        <v>92.69132258314943</v>
      </c>
      <c r="AK6" s="14">
        <v>8507498</v>
      </c>
      <c r="AL6" s="14">
        <f aca="true" t="shared" si="21" ref="AL6:AL17">T6+AK6</f>
        <v>34166144</v>
      </c>
      <c r="AM6" s="14">
        <v>46036712</v>
      </c>
      <c r="AN6" s="15">
        <f aca="true" t="shared" si="22" ref="AN6:AN64">AL6/AM6*100</f>
        <v>74.21499606661745</v>
      </c>
      <c r="AO6" s="15">
        <f t="shared" si="6"/>
        <v>75.09962493865272</v>
      </c>
    </row>
    <row r="7" spans="1:41" ht="33" customHeight="1">
      <c r="A7" s="33" t="s">
        <v>24</v>
      </c>
      <c r="B7" s="14">
        <v>109883439</v>
      </c>
      <c r="C7" s="14">
        <v>62805701</v>
      </c>
      <c r="D7" s="14">
        <v>43825045</v>
      </c>
      <c r="E7" s="14">
        <v>13020231</v>
      </c>
      <c r="F7" s="14">
        <f aca="true" t="shared" si="23" ref="F7:F17">D7+E7</f>
        <v>56845276</v>
      </c>
      <c r="G7" s="14">
        <v>0</v>
      </c>
      <c r="H7" s="14">
        <v>6151700</v>
      </c>
      <c r="I7" s="15">
        <f t="shared" si="0"/>
        <v>57.156657610615916</v>
      </c>
      <c r="J7" s="15">
        <f t="shared" si="7"/>
        <v>62.75504446124952</v>
      </c>
      <c r="K7" s="15">
        <f t="shared" si="1"/>
        <v>51.732341576968665</v>
      </c>
      <c r="L7" s="15">
        <f t="shared" si="8"/>
        <v>57.330728427602274</v>
      </c>
      <c r="M7" s="14">
        <v>12401056</v>
      </c>
      <c r="N7" s="14">
        <v>11131041</v>
      </c>
      <c r="O7" s="14">
        <v>2280141</v>
      </c>
      <c r="P7" s="14">
        <v>7154142</v>
      </c>
      <c r="Q7" s="14">
        <v>7560597</v>
      </c>
      <c r="R7" s="14">
        <v>11123834</v>
      </c>
      <c r="S7" s="14">
        <v>6218038</v>
      </c>
      <c r="T7" s="14">
        <v>57956760</v>
      </c>
      <c r="U7" s="15">
        <f t="shared" si="9"/>
        <v>17.98364761456134</v>
      </c>
      <c r="V7" s="15">
        <f t="shared" si="10"/>
        <v>16.141909118645582</v>
      </c>
      <c r="W7" s="15">
        <f t="shared" si="11"/>
        <v>3.3065935881197146</v>
      </c>
      <c r="X7" s="15">
        <f t="shared" si="12"/>
        <v>10.374726854917284</v>
      </c>
      <c r="Y7" s="15">
        <f t="shared" si="13"/>
        <v>10.964155972177664</v>
      </c>
      <c r="Z7" s="15">
        <f t="shared" si="14"/>
        <v>16.131457738669706</v>
      </c>
      <c r="AA7" s="15">
        <f t="shared" si="2"/>
        <v>9.017216295608357</v>
      </c>
      <c r="AB7" s="15">
        <f t="shared" si="3"/>
        <v>84.0471931359478</v>
      </c>
      <c r="AC7" s="15">
        <f t="shared" si="15"/>
        <v>19.745111992301464</v>
      </c>
      <c r="AD7" s="15">
        <f t="shared" si="16"/>
        <v>17.722978683097573</v>
      </c>
      <c r="AE7" s="15">
        <f t="shared" si="17"/>
        <v>3.6304681958728553</v>
      </c>
      <c r="AF7" s="15">
        <f t="shared" si="18"/>
        <v>11.390911789998173</v>
      </c>
      <c r="AG7" s="15">
        <f t="shared" si="19"/>
        <v>12.038074377993171</v>
      </c>
      <c r="AH7" s="15">
        <f t="shared" si="20"/>
        <v>17.711503610157937</v>
      </c>
      <c r="AI7" s="15">
        <f t="shared" si="4"/>
        <v>9.900435630835487</v>
      </c>
      <c r="AJ7" s="15">
        <f t="shared" si="5"/>
        <v>92.27945724226532</v>
      </c>
      <c r="AK7" s="14">
        <v>23411406</v>
      </c>
      <c r="AL7" s="14">
        <f t="shared" si="21"/>
        <v>81368166</v>
      </c>
      <c r="AM7" s="14">
        <v>105583430</v>
      </c>
      <c r="AN7" s="15">
        <f t="shared" si="22"/>
        <v>77.06528003494488</v>
      </c>
      <c r="AO7" s="15">
        <f t="shared" si="6"/>
        <v>71.2278067076011</v>
      </c>
    </row>
    <row r="8" spans="1:41" ht="33" customHeight="1">
      <c r="A8" s="33" t="s">
        <v>25</v>
      </c>
      <c r="B8" s="14">
        <v>127086644</v>
      </c>
      <c r="C8" s="14">
        <v>69386270</v>
      </c>
      <c r="D8" s="14">
        <v>42488527</v>
      </c>
      <c r="E8" s="14">
        <v>20600326</v>
      </c>
      <c r="F8" s="14">
        <f t="shared" si="23"/>
        <v>63088853</v>
      </c>
      <c r="G8" s="14">
        <v>0</v>
      </c>
      <c r="H8" s="14">
        <v>6257520</v>
      </c>
      <c r="I8" s="15">
        <f t="shared" si="0"/>
        <v>54.59760980075924</v>
      </c>
      <c r="J8" s="15">
        <f t="shared" si="7"/>
        <v>59.52143169348307</v>
      </c>
      <c r="K8" s="15">
        <f t="shared" si="1"/>
        <v>49.64239436521748</v>
      </c>
      <c r="L8" s="15">
        <f t="shared" si="8"/>
        <v>54.56621625794131</v>
      </c>
      <c r="M8" s="14">
        <v>16711032</v>
      </c>
      <c r="N8" s="14">
        <v>10261294</v>
      </c>
      <c r="O8" s="14">
        <v>1235254</v>
      </c>
      <c r="P8" s="14">
        <v>8407760</v>
      </c>
      <c r="Q8" s="14">
        <v>2008669</v>
      </c>
      <c r="R8" s="14">
        <v>16163682</v>
      </c>
      <c r="S8" s="14">
        <v>9953430</v>
      </c>
      <c r="T8" s="14">
        <v>64773310</v>
      </c>
      <c r="U8" s="15">
        <f t="shared" si="9"/>
        <v>22.091743420048097</v>
      </c>
      <c r="V8" s="15">
        <f t="shared" si="10"/>
        <v>13.565282754869898</v>
      </c>
      <c r="W8" s="15">
        <f t="shared" si="11"/>
        <v>1.6329879822256395</v>
      </c>
      <c r="X8" s="15">
        <f t="shared" si="12"/>
        <v>11.114937524944215</v>
      </c>
      <c r="Y8" s="15">
        <f t="shared" si="13"/>
        <v>2.655431463706406</v>
      </c>
      <c r="Z8" s="15">
        <f t="shared" si="14"/>
        <v>21.368154609915766</v>
      </c>
      <c r="AA8" s="15">
        <f t="shared" si="2"/>
        <v>13.158290984626761</v>
      </c>
      <c r="AB8" s="15">
        <f t="shared" si="3"/>
        <v>85.62938213434307</v>
      </c>
      <c r="AC8" s="15">
        <f t="shared" si="15"/>
        <v>24.084061587400505</v>
      </c>
      <c r="AD8" s="15">
        <f t="shared" si="16"/>
        <v>14.788651991236884</v>
      </c>
      <c r="AE8" s="15">
        <f t="shared" si="17"/>
        <v>1.780257102738049</v>
      </c>
      <c r="AF8" s="15">
        <f t="shared" si="18"/>
        <v>12.117325228752028</v>
      </c>
      <c r="AG8" s="15">
        <f t="shared" si="19"/>
        <v>2.894908459555471</v>
      </c>
      <c r="AH8" s="15">
        <f t="shared" si="20"/>
        <v>23.29521676262465</v>
      </c>
      <c r="AI8" s="15">
        <f t="shared" si="4"/>
        <v>14.344956141899543</v>
      </c>
      <c r="AJ8" s="15">
        <f t="shared" si="5"/>
        <v>93.35176829652322</v>
      </c>
      <c r="AK8" s="14">
        <v>24293394</v>
      </c>
      <c r="AL8" s="14">
        <f t="shared" si="21"/>
        <v>89066704</v>
      </c>
      <c r="AM8" s="14">
        <v>122327140</v>
      </c>
      <c r="AN8" s="15">
        <f t="shared" si="22"/>
        <v>72.81025617046225</v>
      </c>
      <c r="AO8" s="15">
        <f t="shared" si="6"/>
        <v>72.72449421727787</v>
      </c>
    </row>
    <row r="9" spans="1:41" ht="33" customHeight="1">
      <c r="A9" s="37" t="s">
        <v>26</v>
      </c>
      <c r="B9" s="14">
        <v>29575516</v>
      </c>
      <c r="C9" s="14">
        <v>16376837</v>
      </c>
      <c r="D9" s="14">
        <v>8029571</v>
      </c>
      <c r="E9" s="14">
        <v>7002250</v>
      </c>
      <c r="F9" s="14">
        <f t="shared" si="23"/>
        <v>15031821</v>
      </c>
      <c r="G9" s="14">
        <v>0</v>
      </c>
      <c r="H9" s="14">
        <v>1794500</v>
      </c>
      <c r="I9" s="15">
        <f t="shared" si="0"/>
        <v>55.372954439746714</v>
      </c>
      <c r="J9" s="15">
        <f t="shared" si="7"/>
        <v>61.440473261734475</v>
      </c>
      <c r="K9" s="15">
        <f t="shared" si="1"/>
        <v>50.825219752717075</v>
      </c>
      <c r="L9" s="15">
        <f t="shared" si="8"/>
        <v>56.892738574704836</v>
      </c>
      <c r="M9" s="14">
        <v>3598862</v>
      </c>
      <c r="N9" s="14">
        <v>1992394</v>
      </c>
      <c r="O9" s="14">
        <v>174639</v>
      </c>
      <c r="P9" s="14">
        <v>1312093</v>
      </c>
      <c r="Q9" s="14">
        <v>1833862</v>
      </c>
      <c r="R9" s="14">
        <v>3242038</v>
      </c>
      <c r="S9" s="14">
        <v>2348932</v>
      </c>
      <c r="T9" s="14">
        <v>14546920</v>
      </c>
      <c r="U9" s="15">
        <f t="shared" si="9"/>
        <v>19.80515798039517</v>
      </c>
      <c r="V9" s="15">
        <f t="shared" si="10"/>
        <v>10.964487643369335</v>
      </c>
      <c r="W9" s="15">
        <f t="shared" si="11"/>
        <v>0.9610685223657456</v>
      </c>
      <c r="X9" s="15">
        <f t="shared" si="12"/>
        <v>7.220673965817705</v>
      </c>
      <c r="Y9" s="15">
        <f t="shared" si="13"/>
        <v>10.092058718629234</v>
      </c>
      <c r="Z9" s="15">
        <f t="shared" si="14"/>
        <v>17.841493996836885</v>
      </c>
      <c r="AA9" s="15">
        <f t="shared" si="2"/>
        <v>12.926577719625143</v>
      </c>
      <c r="AB9" s="15">
        <f t="shared" si="3"/>
        <v>80.05420844927372</v>
      </c>
      <c r="AC9" s="15">
        <f t="shared" si="15"/>
        <v>21.97531794448464</v>
      </c>
      <c r="AD9" s="15">
        <f t="shared" si="16"/>
        <v>12.16592679038083</v>
      </c>
      <c r="AE9" s="15">
        <f t="shared" si="17"/>
        <v>1.066378080211704</v>
      </c>
      <c r="AF9" s="15">
        <f t="shared" si="18"/>
        <v>8.011882880680805</v>
      </c>
      <c r="AG9" s="15">
        <f t="shared" si="19"/>
        <v>11.19790103546857</v>
      </c>
      <c r="AH9" s="15">
        <f t="shared" si="20"/>
        <v>19.796484510409428</v>
      </c>
      <c r="AI9" s="15">
        <f t="shared" si="4"/>
        <v>14.343013855483816</v>
      </c>
      <c r="AJ9" s="15">
        <f t="shared" si="5"/>
        <v>88.82618786521476</v>
      </c>
      <c r="AK9" s="14">
        <v>3650182</v>
      </c>
      <c r="AL9" s="14">
        <f t="shared" si="21"/>
        <v>18197102</v>
      </c>
      <c r="AM9" s="14">
        <v>27179352</v>
      </c>
      <c r="AN9" s="15">
        <f t="shared" si="22"/>
        <v>66.95193468924498</v>
      </c>
      <c r="AO9" s="15">
        <f t="shared" si="6"/>
        <v>79.940860912908</v>
      </c>
    </row>
    <row r="10" spans="1:41" ht="33" customHeight="1">
      <c r="A10" s="33" t="s">
        <v>27</v>
      </c>
      <c r="B10" s="16">
        <v>30152635</v>
      </c>
      <c r="C10" s="16">
        <v>17089692</v>
      </c>
      <c r="D10" s="16">
        <v>8254459</v>
      </c>
      <c r="E10" s="16">
        <v>7241363</v>
      </c>
      <c r="F10" s="16">
        <f t="shared" si="23"/>
        <v>15495822</v>
      </c>
      <c r="G10" s="16">
        <v>0</v>
      </c>
      <c r="H10" s="16">
        <v>1880700</v>
      </c>
      <c r="I10" s="17">
        <f t="shared" si="0"/>
        <v>56.677275468628196</v>
      </c>
      <c r="J10" s="17">
        <f t="shared" si="7"/>
        <v>62.914541299624396</v>
      </c>
      <c r="K10" s="17">
        <f t="shared" si="1"/>
        <v>51.39126978454785</v>
      </c>
      <c r="L10" s="17">
        <f t="shared" si="8"/>
        <v>57.62853561554405</v>
      </c>
      <c r="M10" s="16">
        <v>3794658</v>
      </c>
      <c r="N10" s="16">
        <v>2671604</v>
      </c>
      <c r="O10" s="16">
        <v>351898</v>
      </c>
      <c r="P10" s="16">
        <v>1587305</v>
      </c>
      <c r="Q10" s="16">
        <v>2358963</v>
      </c>
      <c r="R10" s="16">
        <v>2961066</v>
      </c>
      <c r="S10" s="16">
        <v>1851954</v>
      </c>
      <c r="T10" s="16">
        <v>15581448</v>
      </c>
      <c r="U10" s="17">
        <f t="shared" si="9"/>
        <v>20.003055287418412</v>
      </c>
      <c r="V10" s="17">
        <f t="shared" si="10"/>
        <v>14.083019475823166</v>
      </c>
      <c r="W10" s="17">
        <f t="shared" si="11"/>
        <v>1.854985389864374</v>
      </c>
      <c r="X10" s="17">
        <f t="shared" si="12"/>
        <v>8.367275699943365</v>
      </c>
      <c r="Y10" s="17">
        <f t="shared" si="13"/>
        <v>12.434972350597711</v>
      </c>
      <c r="Z10" s="17">
        <f t="shared" si="14"/>
        <v>15.608881461173812</v>
      </c>
      <c r="AA10" s="17">
        <f t="shared" si="2"/>
        <v>9.76233912298702</v>
      </c>
      <c r="AB10" s="17">
        <f t="shared" si="3"/>
        <v>82.13561427723792</v>
      </c>
      <c r="AC10" s="17">
        <f t="shared" si="15"/>
        <v>22.204367404631988</v>
      </c>
      <c r="AD10" s="17">
        <f t="shared" si="16"/>
        <v>15.63283878960487</v>
      </c>
      <c r="AE10" s="17">
        <f t="shared" si="17"/>
        <v>2.0591242955110016</v>
      </c>
      <c r="AF10" s="17">
        <f t="shared" si="18"/>
        <v>9.288084302514052</v>
      </c>
      <c r="AG10" s="17">
        <f t="shared" si="19"/>
        <v>13.80342606525618</v>
      </c>
      <c r="AH10" s="17">
        <f t="shared" si="20"/>
        <v>17.32662004675099</v>
      </c>
      <c r="AI10" s="17">
        <f t="shared" si="4"/>
        <v>10.836672773271747</v>
      </c>
      <c r="AJ10" s="17">
        <f t="shared" si="5"/>
        <v>91.17453959966043</v>
      </c>
      <c r="AK10" s="16">
        <v>4409883</v>
      </c>
      <c r="AL10" s="16">
        <f t="shared" si="21"/>
        <v>19991331</v>
      </c>
      <c r="AM10" s="16">
        <v>28884529</v>
      </c>
      <c r="AN10" s="17">
        <f t="shared" si="22"/>
        <v>69.21120645588509</v>
      </c>
      <c r="AO10" s="17">
        <f t="shared" si="6"/>
        <v>77.94102353665197</v>
      </c>
    </row>
    <row r="11" spans="1:41" ht="33" customHeight="1">
      <c r="A11" s="33" t="s">
        <v>28</v>
      </c>
      <c r="B11" s="14">
        <v>26773708</v>
      </c>
      <c r="C11" s="14">
        <v>15581849</v>
      </c>
      <c r="D11" s="14">
        <v>4719999</v>
      </c>
      <c r="E11" s="14">
        <v>9753059</v>
      </c>
      <c r="F11" s="14">
        <f t="shared" si="23"/>
        <v>14473058</v>
      </c>
      <c r="G11" s="14">
        <v>0</v>
      </c>
      <c r="H11" s="14">
        <v>1517317</v>
      </c>
      <c r="I11" s="15">
        <f t="shared" si="0"/>
        <v>58.198322772475144</v>
      </c>
      <c r="J11" s="15">
        <f t="shared" si="7"/>
        <v>63.865513136992455</v>
      </c>
      <c r="K11" s="15">
        <f t="shared" si="1"/>
        <v>54.05698007911344</v>
      </c>
      <c r="L11" s="15">
        <f t="shared" si="8"/>
        <v>59.72417044363074</v>
      </c>
      <c r="M11" s="14">
        <v>4578566</v>
      </c>
      <c r="N11" s="14">
        <v>1819891</v>
      </c>
      <c r="O11" s="14">
        <v>553394</v>
      </c>
      <c r="P11" s="14">
        <v>944622</v>
      </c>
      <c r="Q11" s="14">
        <v>1893214</v>
      </c>
      <c r="R11" s="14">
        <v>2573210</v>
      </c>
      <c r="S11" s="14">
        <v>1759235</v>
      </c>
      <c r="T11" s="14">
        <v>14122132</v>
      </c>
      <c r="U11" s="15">
        <f t="shared" si="9"/>
        <v>26.776545709890176</v>
      </c>
      <c r="V11" s="15">
        <f t="shared" si="10"/>
        <v>10.643156514183207</v>
      </c>
      <c r="W11" s="15">
        <f t="shared" si="11"/>
        <v>3.236380066723722</v>
      </c>
      <c r="X11" s="15">
        <f t="shared" si="12"/>
        <v>5.524374697572969</v>
      </c>
      <c r="Y11" s="15">
        <f t="shared" si="13"/>
        <v>11.071966901777548</v>
      </c>
      <c r="Z11" s="15">
        <f t="shared" si="14"/>
        <v>15.048745652273332</v>
      </c>
      <c r="AA11" s="15">
        <f t="shared" si="2"/>
        <v>10.288425762987504</v>
      </c>
      <c r="AB11" s="15">
        <f t="shared" si="3"/>
        <v>82.58959530540847</v>
      </c>
      <c r="AC11" s="15">
        <f t="shared" si="15"/>
        <v>29.383971055039744</v>
      </c>
      <c r="AD11" s="15">
        <f t="shared" si="16"/>
        <v>11.679557413244089</v>
      </c>
      <c r="AE11" s="15">
        <f t="shared" si="17"/>
        <v>3.5515297318052563</v>
      </c>
      <c r="AF11" s="15">
        <f t="shared" si="18"/>
        <v>6.062322898906285</v>
      </c>
      <c r="AG11" s="15">
        <f t="shared" si="19"/>
        <v>12.150124160489554</v>
      </c>
      <c r="AH11" s="15">
        <f t="shared" si="20"/>
        <v>16.514150535023152</v>
      </c>
      <c r="AI11" s="15">
        <f t="shared" si="4"/>
        <v>11.290283970791913</v>
      </c>
      <c r="AJ11" s="15">
        <f t="shared" si="5"/>
        <v>90.63193976529999</v>
      </c>
      <c r="AK11" s="14">
        <v>3286530</v>
      </c>
      <c r="AL11" s="14">
        <f t="shared" si="21"/>
        <v>17408662</v>
      </c>
      <c r="AM11" s="14">
        <v>25778245</v>
      </c>
      <c r="AN11" s="15">
        <f t="shared" si="22"/>
        <v>67.53237856184546</v>
      </c>
      <c r="AO11" s="15">
        <f t="shared" si="6"/>
        <v>81.12129467503017</v>
      </c>
    </row>
    <row r="12" spans="1:41" ht="33" customHeight="1">
      <c r="A12" s="33" t="s">
        <v>29</v>
      </c>
      <c r="B12" s="14">
        <v>16382702</v>
      </c>
      <c r="C12" s="14">
        <v>9549934</v>
      </c>
      <c r="D12" s="14">
        <v>4512368</v>
      </c>
      <c r="E12" s="14">
        <v>3422010</v>
      </c>
      <c r="F12" s="14">
        <f t="shared" si="23"/>
        <v>7934378</v>
      </c>
      <c r="G12" s="14">
        <v>0</v>
      </c>
      <c r="H12" s="14">
        <v>790600</v>
      </c>
      <c r="I12" s="15">
        <f t="shared" si="0"/>
        <v>58.29278955327394</v>
      </c>
      <c r="J12" s="15">
        <f t="shared" si="7"/>
        <v>63.118611325531035</v>
      </c>
      <c r="K12" s="15">
        <f t="shared" si="1"/>
        <v>48.43143701203868</v>
      </c>
      <c r="L12" s="15">
        <f t="shared" si="8"/>
        <v>53.25725878429578</v>
      </c>
      <c r="M12" s="14">
        <v>2039739</v>
      </c>
      <c r="N12" s="14">
        <v>1178750</v>
      </c>
      <c r="O12" s="14">
        <v>88583</v>
      </c>
      <c r="P12" s="14">
        <v>765393</v>
      </c>
      <c r="Q12" s="14">
        <v>1499465</v>
      </c>
      <c r="R12" s="14">
        <v>1423150</v>
      </c>
      <c r="S12" s="14">
        <v>1101671</v>
      </c>
      <c r="T12" s="14">
        <v>8096751</v>
      </c>
      <c r="U12" s="15">
        <f t="shared" si="9"/>
        <v>19.725664071120505</v>
      </c>
      <c r="V12" s="15">
        <f t="shared" si="10"/>
        <v>11.3993145808524</v>
      </c>
      <c r="W12" s="15">
        <f t="shared" si="11"/>
        <v>0.8566578863335297</v>
      </c>
      <c r="X12" s="15">
        <f t="shared" si="12"/>
        <v>7.401871121936256</v>
      </c>
      <c r="Y12" s="15">
        <f t="shared" si="13"/>
        <v>14.500846861487037</v>
      </c>
      <c r="Z12" s="15">
        <f t="shared" si="14"/>
        <v>13.762828882918427</v>
      </c>
      <c r="AA12" s="15">
        <f t="shared" si="2"/>
        <v>10.653908202419721</v>
      </c>
      <c r="AB12" s="15">
        <f t="shared" si="3"/>
        <v>78.30109160706787</v>
      </c>
      <c r="AC12" s="15">
        <f t="shared" si="15"/>
        <v>21.358671169874054</v>
      </c>
      <c r="AD12" s="15">
        <f t="shared" si="16"/>
        <v>12.343017239700295</v>
      </c>
      <c r="AE12" s="15">
        <f t="shared" si="17"/>
        <v>0.9275770911086926</v>
      </c>
      <c r="AF12" s="15">
        <f t="shared" si="18"/>
        <v>8.014641776581911</v>
      </c>
      <c r="AG12" s="15">
        <f t="shared" si="19"/>
        <v>15.70131270017154</v>
      </c>
      <c r="AH12" s="15">
        <f t="shared" si="20"/>
        <v>14.90219722984473</v>
      </c>
      <c r="AI12" s="15">
        <f t="shared" si="4"/>
        <v>11.535901714085146</v>
      </c>
      <c r="AJ12" s="15">
        <f t="shared" si="5"/>
        <v>84.78331892136637</v>
      </c>
      <c r="AK12" s="14">
        <v>2688537</v>
      </c>
      <c r="AL12" s="14">
        <f t="shared" si="21"/>
        <v>10785288</v>
      </c>
      <c r="AM12" s="14">
        <v>14921306</v>
      </c>
      <c r="AN12" s="15">
        <f t="shared" si="22"/>
        <v>72.28112606228973</v>
      </c>
      <c r="AO12" s="15">
        <f t="shared" si="6"/>
        <v>75.0721816607957</v>
      </c>
    </row>
    <row r="13" spans="1:41" ht="33" customHeight="1">
      <c r="A13" s="33" t="s">
        <v>30</v>
      </c>
      <c r="B13" s="14">
        <v>27790766</v>
      </c>
      <c r="C13" s="14">
        <v>16428727</v>
      </c>
      <c r="D13" s="14">
        <v>6121854</v>
      </c>
      <c r="E13" s="14">
        <v>8927584</v>
      </c>
      <c r="F13" s="14">
        <f t="shared" si="23"/>
        <v>15049438</v>
      </c>
      <c r="G13" s="14">
        <v>0</v>
      </c>
      <c r="H13" s="14">
        <v>1717360</v>
      </c>
      <c r="I13" s="15">
        <f t="shared" si="0"/>
        <v>59.11577608188274</v>
      </c>
      <c r="J13" s="15">
        <f t="shared" si="7"/>
        <v>65.29538264616383</v>
      </c>
      <c r="K13" s="15">
        <f t="shared" si="1"/>
        <v>54.15265631756966</v>
      </c>
      <c r="L13" s="15">
        <f t="shared" si="8"/>
        <v>60.33226288185075</v>
      </c>
      <c r="M13" s="14">
        <v>3994807</v>
      </c>
      <c r="N13" s="14">
        <v>2136613</v>
      </c>
      <c r="O13" s="14">
        <v>167623</v>
      </c>
      <c r="P13" s="14">
        <v>955142</v>
      </c>
      <c r="Q13" s="14">
        <v>3154005</v>
      </c>
      <c r="R13" s="14">
        <v>2694090</v>
      </c>
      <c r="S13" s="14">
        <v>1906337</v>
      </c>
      <c r="T13" s="14">
        <v>15008617</v>
      </c>
      <c r="U13" s="15">
        <f t="shared" si="9"/>
        <v>22.014702122832322</v>
      </c>
      <c r="V13" s="15">
        <f t="shared" si="10"/>
        <v>11.774510945527815</v>
      </c>
      <c r="W13" s="15">
        <f t="shared" si="11"/>
        <v>0.9237418513423858</v>
      </c>
      <c r="X13" s="15">
        <f t="shared" si="12"/>
        <v>5.263625155109198</v>
      </c>
      <c r="Y13" s="15">
        <f t="shared" si="13"/>
        <v>17.38118526600253</v>
      </c>
      <c r="Z13" s="15">
        <f t="shared" si="14"/>
        <v>14.846671902322523</v>
      </c>
      <c r="AA13" s="15">
        <f t="shared" si="2"/>
        <v>10.505499064343734</v>
      </c>
      <c r="AB13" s="15">
        <f t="shared" si="3"/>
        <v>82.7099363074805</v>
      </c>
      <c r="AC13" s="15">
        <f t="shared" si="15"/>
        <v>24.315986259921416</v>
      </c>
      <c r="AD13" s="15">
        <f t="shared" si="16"/>
        <v>13.005347279798368</v>
      </c>
      <c r="AE13" s="15">
        <f t="shared" si="17"/>
        <v>1.02030425120583</v>
      </c>
      <c r="AF13" s="15">
        <f t="shared" si="18"/>
        <v>5.813852771428973</v>
      </c>
      <c r="AG13" s="15">
        <f t="shared" si="19"/>
        <v>19.198109506597802</v>
      </c>
      <c r="AH13" s="15">
        <f t="shared" si="20"/>
        <v>16.39865340753425</v>
      </c>
      <c r="AI13" s="15">
        <f t="shared" si="4"/>
        <v>11.60368055297285</v>
      </c>
      <c r="AJ13" s="15">
        <f t="shared" si="5"/>
        <v>91.35593402945949</v>
      </c>
      <c r="AK13" s="14">
        <v>3853845</v>
      </c>
      <c r="AL13" s="14">
        <f t="shared" si="21"/>
        <v>18862462</v>
      </c>
      <c r="AM13" s="14">
        <v>26707739</v>
      </c>
      <c r="AN13" s="15">
        <f t="shared" si="22"/>
        <v>70.62545429248054</v>
      </c>
      <c r="AO13" s="15">
        <f t="shared" si="6"/>
        <v>79.5687063544515</v>
      </c>
    </row>
    <row r="14" spans="1:41" ht="33" customHeight="1">
      <c r="A14" s="33" t="s">
        <v>91</v>
      </c>
      <c r="B14" s="18">
        <v>22363090</v>
      </c>
      <c r="C14" s="18">
        <v>13431647</v>
      </c>
      <c r="D14" s="18">
        <v>3300062</v>
      </c>
      <c r="E14" s="18">
        <v>9283575</v>
      </c>
      <c r="F14" s="18">
        <f t="shared" si="23"/>
        <v>12583637</v>
      </c>
      <c r="G14" s="18">
        <v>0</v>
      </c>
      <c r="H14" s="18">
        <v>1298600</v>
      </c>
      <c r="I14" s="19">
        <f t="shared" si="0"/>
        <v>60.06167752309721</v>
      </c>
      <c r="J14" s="19">
        <f t="shared" si="7"/>
        <v>65.8685673580887</v>
      </c>
      <c r="K14" s="19">
        <f t="shared" si="1"/>
        <v>56.26967024682188</v>
      </c>
      <c r="L14" s="19">
        <f t="shared" si="8"/>
        <v>62.07656008181338</v>
      </c>
      <c r="M14" s="18">
        <v>3731998</v>
      </c>
      <c r="N14" s="18">
        <v>1323328</v>
      </c>
      <c r="O14" s="18">
        <v>156973</v>
      </c>
      <c r="P14" s="18">
        <v>667104</v>
      </c>
      <c r="Q14" s="18">
        <v>2257070</v>
      </c>
      <c r="R14" s="18">
        <v>2786100</v>
      </c>
      <c r="S14" s="18">
        <v>1074236</v>
      </c>
      <c r="T14" s="18">
        <v>11996809</v>
      </c>
      <c r="U14" s="19">
        <f t="shared" si="9"/>
        <v>25.33561046192912</v>
      </c>
      <c r="V14" s="19">
        <f t="shared" si="10"/>
        <v>8.983746165288336</v>
      </c>
      <c r="W14" s="19">
        <f t="shared" si="11"/>
        <v>1.065650833960897</v>
      </c>
      <c r="X14" s="19">
        <f t="shared" si="12"/>
        <v>4.528803895820619</v>
      </c>
      <c r="Y14" s="19">
        <f t="shared" si="13"/>
        <v>15.322689429444056</v>
      </c>
      <c r="Z14" s="19">
        <f t="shared" si="14"/>
        <v>18.91414312332984</v>
      </c>
      <c r="AA14" s="19">
        <f t="shared" si="2"/>
        <v>7.292722246952138</v>
      </c>
      <c r="AB14" s="19">
        <f t="shared" si="3"/>
        <v>81.443366156725</v>
      </c>
      <c r="AC14" s="19">
        <f t="shared" si="15"/>
        <v>27.785110790955127</v>
      </c>
      <c r="AD14" s="19">
        <f t="shared" si="16"/>
        <v>9.85231371848888</v>
      </c>
      <c r="AE14" s="19">
        <f t="shared" si="17"/>
        <v>1.1686802072746552</v>
      </c>
      <c r="AF14" s="19">
        <f t="shared" si="18"/>
        <v>4.966658221437773</v>
      </c>
      <c r="AG14" s="19">
        <f t="shared" si="19"/>
        <v>16.80411940546085</v>
      </c>
      <c r="AH14" s="19">
        <f t="shared" si="20"/>
        <v>20.742802427729078</v>
      </c>
      <c r="AI14" s="19">
        <f t="shared" si="4"/>
        <v>7.997798036234871</v>
      </c>
      <c r="AJ14" s="19">
        <f t="shared" si="5"/>
        <v>89.31748280758123</v>
      </c>
      <c r="AK14" s="18">
        <v>2350388</v>
      </c>
      <c r="AL14" s="18">
        <f t="shared" si="21"/>
        <v>14347197</v>
      </c>
      <c r="AM14" s="18">
        <v>21122559</v>
      </c>
      <c r="AN14" s="19">
        <f t="shared" si="22"/>
        <v>67.9235740328622</v>
      </c>
      <c r="AO14" s="19">
        <f t="shared" si="6"/>
        <v>83.61778959332614</v>
      </c>
    </row>
    <row r="15" spans="1:41" ht="33" customHeight="1">
      <c r="A15" s="34" t="s">
        <v>100</v>
      </c>
      <c r="B15" s="14">
        <v>29394826</v>
      </c>
      <c r="C15" s="14">
        <v>17435673</v>
      </c>
      <c r="D15" s="14">
        <v>9168656</v>
      </c>
      <c r="E15" s="14">
        <v>6820923</v>
      </c>
      <c r="F15" s="14">
        <f t="shared" si="23"/>
        <v>15989579</v>
      </c>
      <c r="G15" s="14">
        <v>0</v>
      </c>
      <c r="H15" s="14">
        <v>1650000</v>
      </c>
      <c r="I15" s="15">
        <f>C15/B15*100</f>
        <v>59.31544891607795</v>
      </c>
      <c r="J15" s="15">
        <f>(C15+G15+H15)/B15*100</f>
        <v>64.92868166663072</v>
      </c>
      <c r="K15" s="15">
        <f>F15/B15*100</f>
        <v>54.39589606687926</v>
      </c>
      <c r="L15" s="15">
        <f>(F15+G15+H15)/B15*100</f>
        <v>60.00912881743202</v>
      </c>
      <c r="M15" s="14">
        <v>4088803</v>
      </c>
      <c r="N15" s="14">
        <v>2515072</v>
      </c>
      <c r="O15" s="14">
        <v>272316</v>
      </c>
      <c r="P15" s="14">
        <v>1598439</v>
      </c>
      <c r="Q15" s="14">
        <v>2471097</v>
      </c>
      <c r="R15" s="14">
        <v>3554469</v>
      </c>
      <c r="S15" s="14">
        <v>1778323</v>
      </c>
      <c r="T15" s="14">
        <v>16300393</v>
      </c>
      <c r="U15" s="15">
        <f>M15/(C15+G15+H15)*100</f>
        <v>21.423415354543693</v>
      </c>
      <c r="V15" s="15">
        <f>N15/(C15+G15+H15)*100</f>
        <v>13.177800960961662</v>
      </c>
      <c r="W15" s="15">
        <f>O15/(C15+G15+H15)*100</f>
        <v>1.4268084756560588</v>
      </c>
      <c r="X15" s="15">
        <f>P15/(C15+G15+H15)*100</f>
        <v>8.37507275745529</v>
      </c>
      <c r="Y15" s="15">
        <f>Q15/(C15+G15+H15)*100</f>
        <v>12.947392528416474</v>
      </c>
      <c r="Z15" s="15">
        <f>R15/(C15+G15+H15)*100</f>
        <v>18.62375510677564</v>
      </c>
      <c r="AA15" s="15">
        <f>S15/(C15+G15+H15)*100</f>
        <v>9.317580784287774</v>
      </c>
      <c r="AB15" s="15">
        <f t="shared" si="3"/>
        <v>85.40643549745404</v>
      </c>
      <c r="AC15" s="15">
        <f>M15/(C15)*100</f>
        <v>23.45078965406153</v>
      </c>
      <c r="AD15" s="15">
        <f>N15/(C15)*100</f>
        <v>14.42486332474806</v>
      </c>
      <c r="AE15" s="15">
        <f>O15/(C15)*100</f>
        <v>1.5618324569404347</v>
      </c>
      <c r="AF15" s="15">
        <f>P15/(C15)*100</f>
        <v>9.167635800464943</v>
      </c>
      <c r="AG15" s="15">
        <f>Q15/(C15)*100</f>
        <v>14.172650519426465</v>
      </c>
      <c r="AH15" s="15">
        <f>R15/(C15)*100</f>
        <v>20.386187559264275</v>
      </c>
      <c r="AI15" s="15">
        <f>S15/(C15)*100</f>
        <v>10.19933672763879</v>
      </c>
      <c r="AJ15" s="15">
        <f t="shared" si="5"/>
        <v>93.4887514809437</v>
      </c>
      <c r="AK15" s="14">
        <v>4233164</v>
      </c>
      <c r="AL15" s="14">
        <f t="shared" si="21"/>
        <v>20533557</v>
      </c>
      <c r="AM15" s="14">
        <v>27743750</v>
      </c>
      <c r="AN15" s="15">
        <f>AL15/AM15*100</f>
        <v>74.01146924983104</v>
      </c>
      <c r="AO15" s="15">
        <f t="shared" si="6"/>
        <v>79.38416612377486</v>
      </c>
    </row>
    <row r="16" spans="1:41" ht="33" customHeight="1">
      <c r="A16" s="33" t="s">
        <v>101</v>
      </c>
      <c r="B16" s="14">
        <v>29356107</v>
      </c>
      <c r="C16" s="14">
        <v>16740373</v>
      </c>
      <c r="D16" s="14">
        <v>5509484</v>
      </c>
      <c r="E16" s="14">
        <v>9991988</v>
      </c>
      <c r="F16" s="14">
        <f t="shared" si="23"/>
        <v>15501472</v>
      </c>
      <c r="G16" s="14">
        <v>0</v>
      </c>
      <c r="H16" s="14">
        <v>1838300</v>
      </c>
      <c r="I16" s="15">
        <f>C16/B16*100</f>
        <v>57.025180484592184</v>
      </c>
      <c r="J16" s="15">
        <f>(C16+G16+H16)/B16*100</f>
        <v>63.287250588097386</v>
      </c>
      <c r="K16" s="15">
        <f>F16/B16*100</f>
        <v>52.80493084454284</v>
      </c>
      <c r="L16" s="15">
        <f>(F16+G16+H16)/B16*100</f>
        <v>59.067000948048054</v>
      </c>
      <c r="M16" s="14">
        <v>4231774</v>
      </c>
      <c r="N16" s="14">
        <v>2168755</v>
      </c>
      <c r="O16" s="14">
        <v>144202</v>
      </c>
      <c r="P16" s="14">
        <v>1074074</v>
      </c>
      <c r="Q16" s="14">
        <v>2054318</v>
      </c>
      <c r="R16" s="14">
        <v>3537969</v>
      </c>
      <c r="S16" s="14">
        <v>1927859</v>
      </c>
      <c r="T16" s="14">
        <v>15138951</v>
      </c>
      <c r="U16" s="15">
        <f>M16/(C16+G16+H16)*100</f>
        <v>22.777590197103958</v>
      </c>
      <c r="V16" s="15">
        <f>N16/(C16+G16+H16)*100</f>
        <v>11.67335794111883</v>
      </c>
      <c r="W16" s="15">
        <f>O16/(C16+G16+H16)*100</f>
        <v>0.7761695358974239</v>
      </c>
      <c r="X16" s="15">
        <f>P16/(C16+G16+H16)*100</f>
        <v>5.781220219549588</v>
      </c>
      <c r="Y16" s="15">
        <f>Q16/(C16+G16+H16)*100</f>
        <v>11.05739898646152</v>
      </c>
      <c r="Z16" s="15">
        <f>R16/(C16+G16+H16)*100</f>
        <v>19.043173858541994</v>
      </c>
      <c r="AA16" s="15">
        <f>S16/(C16+G16+H16)*100</f>
        <v>10.376731427481392</v>
      </c>
      <c r="AB16" s="15">
        <f t="shared" si="3"/>
        <v>81.4856421661547</v>
      </c>
      <c r="AC16" s="15">
        <f>M16/(C16)*100</f>
        <v>25.27885131352808</v>
      </c>
      <c r="AD16" s="15">
        <f>N16/(C16)*100</f>
        <v>12.955237018912303</v>
      </c>
      <c r="AE16" s="15">
        <f>O16/(C16)*100</f>
        <v>0.8614025505883293</v>
      </c>
      <c r="AF16" s="15">
        <f>P16/(C16)*100</f>
        <v>6.416069701672717</v>
      </c>
      <c r="AG16" s="15">
        <f>Q16/(C16)*100</f>
        <v>12.27163815286553</v>
      </c>
      <c r="AH16" s="15">
        <f>R16/(C16)*100</f>
        <v>21.134349873805082</v>
      </c>
      <c r="AI16" s="15">
        <f>S16/(C16)*100</f>
        <v>11.516224877426566</v>
      </c>
      <c r="AJ16" s="15">
        <f t="shared" si="5"/>
        <v>90.43377348879861</v>
      </c>
      <c r="AK16" s="14">
        <v>4065217</v>
      </c>
      <c r="AL16" s="14">
        <f t="shared" si="21"/>
        <v>19204168</v>
      </c>
      <c r="AM16" s="14">
        <v>27620779</v>
      </c>
      <c r="AN16" s="15">
        <f>AL16/AM16*100</f>
        <v>69.52797384896348</v>
      </c>
      <c r="AO16" s="15">
        <f t="shared" si="6"/>
        <v>78.83159010064898</v>
      </c>
    </row>
    <row r="17" spans="1:41" ht="33" customHeight="1" thickBot="1">
      <c r="A17" s="38" t="s">
        <v>102</v>
      </c>
      <c r="B17" s="14">
        <v>13295684</v>
      </c>
      <c r="C17" s="14">
        <v>7542540</v>
      </c>
      <c r="D17" s="14">
        <v>4065984</v>
      </c>
      <c r="E17" s="14">
        <v>2715923</v>
      </c>
      <c r="F17" s="14">
        <f t="shared" si="23"/>
        <v>6781907</v>
      </c>
      <c r="G17" s="14">
        <v>0</v>
      </c>
      <c r="H17" s="14">
        <v>899800</v>
      </c>
      <c r="I17" s="15">
        <f>C17/B17*100</f>
        <v>56.72923634466643</v>
      </c>
      <c r="J17" s="15">
        <f>(C17+G17+H17)/B17*100</f>
        <v>63.49684604417494</v>
      </c>
      <c r="K17" s="15">
        <f>F17/B17*100</f>
        <v>51.00833473479063</v>
      </c>
      <c r="L17" s="15">
        <f>(F17+G17+H17)/B17*100</f>
        <v>57.775944434299134</v>
      </c>
      <c r="M17" s="14">
        <v>2004210</v>
      </c>
      <c r="N17" s="14">
        <v>886368</v>
      </c>
      <c r="O17" s="14">
        <v>58810</v>
      </c>
      <c r="P17" s="14">
        <v>343395</v>
      </c>
      <c r="Q17" s="14">
        <v>1434169</v>
      </c>
      <c r="R17" s="14">
        <v>1074683</v>
      </c>
      <c r="S17" s="14">
        <v>951551</v>
      </c>
      <c r="T17" s="14">
        <v>6835686</v>
      </c>
      <c r="U17" s="15">
        <f>M17/(C17+G17+H17)*100</f>
        <v>23.73998204289332</v>
      </c>
      <c r="V17" s="15">
        <f>N17/(C17+G17+H17)*100</f>
        <v>10.499079639057419</v>
      </c>
      <c r="W17" s="15">
        <f>O17/(C17+G17+H17)*100</f>
        <v>0.6966078125259111</v>
      </c>
      <c r="X17" s="15">
        <f>P17/(C17+G17+H17)*100</f>
        <v>4.067533408983765</v>
      </c>
      <c r="Y17" s="15">
        <f>Q17/(C17+G17+H17)*100</f>
        <v>16.987813805177236</v>
      </c>
      <c r="Z17" s="15">
        <f>R17/(C17+G17+H17)*100</f>
        <v>12.729681581172992</v>
      </c>
      <c r="AA17" s="15">
        <f>S17/(C17+G17+H17)*100</f>
        <v>11.271176000966557</v>
      </c>
      <c r="AB17" s="15">
        <f t="shared" si="3"/>
        <v>80.96909150780472</v>
      </c>
      <c r="AC17" s="15">
        <f>M17/(C17)*100</f>
        <v>26.572083144404935</v>
      </c>
      <c r="AD17" s="15">
        <f>N17/(C17)*100</f>
        <v>11.751585009824277</v>
      </c>
      <c r="AE17" s="15">
        <f>O17/(C17)*100</f>
        <v>0.7797108135986021</v>
      </c>
      <c r="AF17" s="15">
        <f>P17/(C17)*100</f>
        <v>4.5527766508364556</v>
      </c>
      <c r="AG17" s="15">
        <f>Q17/(C17)*100</f>
        <v>19.014403635910448</v>
      </c>
      <c r="AH17" s="15">
        <f>R17/(C17)*100</f>
        <v>14.248290363723626</v>
      </c>
      <c r="AI17" s="15">
        <f>S17/(C17)*100</f>
        <v>12.615789906318032</v>
      </c>
      <c r="AJ17" s="15">
        <f t="shared" si="5"/>
        <v>90.62843551376591</v>
      </c>
      <c r="AK17" s="14">
        <v>1610662</v>
      </c>
      <c r="AL17" s="14">
        <f t="shared" si="21"/>
        <v>8446348</v>
      </c>
      <c r="AM17" s="14">
        <v>12519008</v>
      </c>
      <c r="AN17" s="15">
        <f>AL17/AM17*100</f>
        <v>67.46818917281625</v>
      </c>
      <c r="AO17" s="15">
        <f t="shared" si="6"/>
        <v>80.93066968114503</v>
      </c>
    </row>
    <row r="18" spans="1:41" ht="33" customHeight="1" thickBot="1" thickTop="1">
      <c r="A18" s="26" t="s">
        <v>94</v>
      </c>
      <c r="B18" s="20">
        <f aca="true" t="shared" si="24" ref="B18:H18">SUM(B5:B17)</f>
        <v>614221558</v>
      </c>
      <c r="C18" s="20">
        <f t="shared" si="24"/>
        <v>344080746</v>
      </c>
      <c r="D18" s="20">
        <f t="shared" si="24"/>
        <v>191074717</v>
      </c>
      <c r="E18" s="20">
        <f t="shared" si="24"/>
        <v>121885161</v>
      </c>
      <c r="F18" s="20">
        <f t="shared" si="24"/>
        <v>312959878</v>
      </c>
      <c r="G18" s="20">
        <f t="shared" si="24"/>
        <v>0</v>
      </c>
      <c r="H18" s="20">
        <f t="shared" si="24"/>
        <v>33576397</v>
      </c>
      <c r="I18" s="21">
        <f>C18/B18*100</f>
        <v>56.01899534760387</v>
      </c>
      <c r="J18" s="21">
        <f>(C18+G18+H18)/B18*100</f>
        <v>61.48549136401363</v>
      </c>
      <c r="K18" s="21">
        <f>F18/B18*100</f>
        <v>50.95227836337194</v>
      </c>
      <c r="L18" s="21">
        <f>(F18+G18+H18)/B18*100</f>
        <v>56.4187743797817</v>
      </c>
      <c r="M18" s="20">
        <f>SUM(M5:M17)</f>
        <v>84464837</v>
      </c>
      <c r="N18" s="20">
        <f aca="true" t="shared" si="25" ref="N18:T18">SUM(N5:N17)</f>
        <v>50082456</v>
      </c>
      <c r="O18" s="20">
        <f t="shared" si="25"/>
        <v>7238772</v>
      </c>
      <c r="P18" s="20">
        <f t="shared" si="25"/>
        <v>32787378</v>
      </c>
      <c r="Q18" s="20">
        <f t="shared" si="25"/>
        <v>33103167</v>
      </c>
      <c r="R18" s="20">
        <f t="shared" si="25"/>
        <v>66716465</v>
      </c>
      <c r="S18" s="20">
        <f t="shared" si="25"/>
        <v>42056867</v>
      </c>
      <c r="T18" s="20">
        <f t="shared" si="25"/>
        <v>316722516</v>
      </c>
      <c r="U18" s="21">
        <f>M18/(C18+G18+H18)*100</f>
        <v>22.365481115764304</v>
      </c>
      <c r="V18" s="21">
        <f>N18/(C18+G18+H18)*100</f>
        <v>13.261355419404843</v>
      </c>
      <c r="W18" s="21">
        <f>O18/(C18+G18+H18)*100</f>
        <v>1.916757602543215</v>
      </c>
      <c r="X18" s="21">
        <f>P18/(C18+G18+H18)*100</f>
        <v>8.681784154682333</v>
      </c>
      <c r="Y18" s="21">
        <f>Q18/(C18+G18+H18)*100</f>
        <v>8.765402062049704</v>
      </c>
      <c r="Z18" s="21">
        <f>R18/(C18+G18+H18)*100</f>
        <v>17.66588193460967</v>
      </c>
      <c r="AA18" s="21">
        <f>S18/(C18+G18+H18)*100</f>
        <v>11.13625619944914</v>
      </c>
      <c r="AB18" s="21">
        <f t="shared" si="3"/>
        <v>83.86509347712774</v>
      </c>
      <c r="AC18" s="21">
        <f>M18/(C18)*100</f>
        <v>24.547969621060982</v>
      </c>
      <c r="AD18" s="21">
        <f>N18/(C18)*100</f>
        <v>14.555436938049418</v>
      </c>
      <c r="AE18" s="21">
        <f>O18/(C18)*100</f>
        <v>2.103800367835752</v>
      </c>
      <c r="AF18" s="21">
        <f>P18/(C18)*100</f>
        <v>9.528977828942512</v>
      </c>
      <c r="AG18" s="21">
        <f>Q18/(C18)*100</f>
        <v>9.620755414195713</v>
      </c>
      <c r="AH18" s="21">
        <f>R18/(C18)*100</f>
        <v>19.389769923365606</v>
      </c>
      <c r="AI18" s="21">
        <f>S18/(C18)*100</f>
        <v>12.22296437360084</v>
      </c>
      <c r="AJ18" s="21">
        <f>T18/(C18)*100</f>
        <v>92.04889250036676</v>
      </c>
      <c r="AK18" s="20">
        <f>SUM(AK5:AK17)</f>
        <v>103751643</v>
      </c>
      <c r="AL18" s="20">
        <f>SUM(AL5:AL17)</f>
        <v>420474159</v>
      </c>
      <c r="AM18" s="20">
        <f>SUM(AM5:AM17)</f>
        <v>587278200</v>
      </c>
      <c r="AN18" s="21">
        <f>AL18/AM18*100</f>
        <v>71.59709980721233</v>
      </c>
      <c r="AO18" s="21">
        <f t="shared" si="6"/>
        <v>75.32508460288044</v>
      </c>
    </row>
    <row r="19" spans="1:41" ht="33" customHeight="1" thickTop="1">
      <c r="A19" s="33" t="s">
        <v>31</v>
      </c>
      <c r="B19" s="14">
        <v>5076569</v>
      </c>
      <c r="C19" s="14">
        <v>3175497</v>
      </c>
      <c r="D19" s="14">
        <v>1347890</v>
      </c>
      <c r="E19" s="14">
        <v>1565834</v>
      </c>
      <c r="F19" s="14">
        <f aca="true" t="shared" si="26" ref="F19:F64">D19+E19</f>
        <v>2913724</v>
      </c>
      <c r="G19" s="14">
        <v>0</v>
      </c>
      <c r="H19" s="14">
        <v>358100</v>
      </c>
      <c r="I19" s="15">
        <f aca="true" t="shared" si="27" ref="I19:I64">C19/B19*100</f>
        <v>62.55203071208133</v>
      </c>
      <c r="J19" s="15">
        <f t="shared" si="7"/>
        <v>69.60600752200945</v>
      </c>
      <c r="K19" s="15">
        <f aca="true" t="shared" si="28" ref="K19:K64">F19/B19*100</f>
        <v>57.39553623717121</v>
      </c>
      <c r="L19" s="15">
        <f t="shared" si="8"/>
        <v>64.44951304709933</v>
      </c>
      <c r="M19" s="14">
        <v>949602</v>
      </c>
      <c r="N19" s="14">
        <v>417559</v>
      </c>
      <c r="O19" s="14">
        <v>50238</v>
      </c>
      <c r="P19" s="14">
        <v>184733</v>
      </c>
      <c r="Q19" s="14">
        <v>362080</v>
      </c>
      <c r="R19" s="14">
        <v>427401</v>
      </c>
      <c r="S19" s="14">
        <v>432082</v>
      </c>
      <c r="T19" s="14">
        <v>2823695</v>
      </c>
      <c r="U19" s="15">
        <f t="shared" si="9"/>
        <v>26.87352292861919</v>
      </c>
      <c r="V19" s="15">
        <f t="shared" si="10"/>
        <v>11.816825744418507</v>
      </c>
      <c r="W19" s="15">
        <f t="shared" si="11"/>
        <v>1.4217240958717137</v>
      </c>
      <c r="X19" s="15">
        <f t="shared" si="12"/>
        <v>5.227902332948551</v>
      </c>
      <c r="Y19" s="15">
        <f t="shared" si="13"/>
        <v>10.24678252783212</v>
      </c>
      <c r="Z19" s="15">
        <f t="shared" si="14"/>
        <v>12.095352129855215</v>
      </c>
      <c r="AA19" s="15">
        <f t="shared" si="2"/>
        <v>12.227823376576334</v>
      </c>
      <c r="AB19" s="15">
        <f aca="true" t="shared" si="29" ref="AB19:AB64">T19/(C19+G19+H19)*100</f>
        <v>79.90993313612164</v>
      </c>
      <c r="AC19" s="15">
        <f t="shared" si="15"/>
        <v>29.904043367069782</v>
      </c>
      <c r="AD19" s="15">
        <f t="shared" si="16"/>
        <v>13.149406218932027</v>
      </c>
      <c r="AE19" s="15">
        <f t="shared" si="17"/>
        <v>1.5820515654714837</v>
      </c>
      <c r="AF19" s="15">
        <f t="shared" si="18"/>
        <v>5.817451567423934</v>
      </c>
      <c r="AG19" s="15">
        <f t="shared" si="19"/>
        <v>11.402309622714176</v>
      </c>
      <c r="AH19" s="15">
        <f t="shared" si="20"/>
        <v>13.459341954975867</v>
      </c>
      <c r="AI19" s="15">
        <f t="shared" si="4"/>
        <v>13.606751950954449</v>
      </c>
      <c r="AJ19" s="15">
        <f aca="true" t="shared" si="30" ref="AJ19:AJ63">T19/(C19)*100</f>
        <v>88.92135624754172</v>
      </c>
      <c r="AK19" s="14">
        <v>623209</v>
      </c>
      <c r="AL19" s="14">
        <f>T19+AK19</f>
        <v>3446904</v>
      </c>
      <c r="AM19" s="14">
        <v>4618462</v>
      </c>
      <c r="AN19" s="15">
        <f t="shared" si="22"/>
        <v>74.63315709861854</v>
      </c>
      <c r="AO19" s="15">
        <f t="shared" si="6"/>
        <v>81.91974595172944</v>
      </c>
    </row>
    <row r="20" spans="1:41" ht="33" customHeight="1">
      <c r="A20" s="33" t="s">
        <v>32</v>
      </c>
      <c r="B20" s="14">
        <v>4821480</v>
      </c>
      <c r="C20" s="14">
        <v>3177602</v>
      </c>
      <c r="D20" s="14">
        <v>947393</v>
      </c>
      <c r="E20" s="14">
        <v>2012277</v>
      </c>
      <c r="F20" s="14">
        <f t="shared" si="26"/>
        <v>2959670</v>
      </c>
      <c r="G20" s="14">
        <v>0</v>
      </c>
      <c r="H20" s="14">
        <v>298470</v>
      </c>
      <c r="I20" s="15">
        <f t="shared" si="27"/>
        <v>65.90511627135236</v>
      </c>
      <c r="J20" s="15">
        <f t="shared" si="7"/>
        <v>72.09553912906411</v>
      </c>
      <c r="K20" s="15">
        <f t="shared" si="28"/>
        <v>61.38509337381882</v>
      </c>
      <c r="L20" s="15">
        <f t="shared" si="8"/>
        <v>67.57551623153056</v>
      </c>
      <c r="M20" s="14">
        <v>793434</v>
      </c>
      <c r="N20" s="14">
        <v>392388</v>
      </c>
      <c r="O20" s="14">
        <v>12108</v>
      </c>
      <c r="P20" s="14">
        <v>126623</v>
      </c>
      <c r="Q20" s="14">
        <v>643441</v>
      </c>
      <c r="R20" s="14">
        <v>452642</v>
      </c>
      <c r="S20" s="14">
        <v>359079</v>
      </c>
      <c r="T20" s="14">
        <v>2779715</v>
      </c>
      <c r="U20" s="15">
        <f t="shared" si="9"/>
        <v>22.825591644822087</v>
      </c>
      <c r="V20" s="15">
        <f t="shared" si="10"/>
        <v>11.288258701200665</v>
      </c>
      <c r="W20" s="15">
        <f t="shared" si="11"/>
        <v>0.3483242004193239</v>
      </c>
      <c r="X20" s="15">
        <f t="shared" si="12"/>
        <v>3.6427036033776052</v>
      </c>
      <c r="Y20" s="15">
        <f t="shared" si="13"/>
        <v>18.51057745639331</v>
      </c>
      <c r="Z20" s="15">
        <f t="shared" si="14"/>
        <v>13.021652025619723</v>
      </c>
      <c r="AA20" s="15">
        <f t="shared" si="2"/>
        <v>10.330021932802312</v>
      </c>
      <c r="AB20" s="15">
        <f t="shared" si="29"/>
        <v>79.96712956463502</v>
      </c>
      <c r="AC20" s="15">
        <f t="shared" si="15"/>
        <v>24.969583981883194</v>
      </c>
      <c r="AD20" s="15">
        <f t="shared" si="16"/>
        <v>12.348557182428763</v>
      </c>
      <c r="AE20" s="15">
        <f t="shared" si="17"/>
        <v>0.3810420562424117</v>
      </c>
      <c r="AF20" s="15">
        <f t="shared" si="18"/>
        <v>3.9848602814323506</v>
      </c>
      <c r="AG20" s="15">
        <f t="shared" si="19"/>
        <v>20.2492634382783</v>
      </c>
      <c r="AH20" s="15">
        <f t="shared" si="20"/>
        <v>14.244766965781114</v>
      </c>
      <c r="AI20" s="15">
        <f t="shared" si="4"/>
        <v>11.300313884495289</v>
      </c>
      <c r="AJ20" s="15">
        <f t="shared" si="30"/>
        <v>87.47838779054142</v>
      </c>
      <c r="AK20" s="14">
        <v>466829</v>
      </c>
      <c r="AL20" s="14">
        <f aca="true" t="shared" si="31" ref="AL20:AL64">T20+AK20</f>
        <v>3246544</v>
      </c>
      <c r="AM20" s="14">
        <v>4362815</v>
      </c>
      <c r="AN20" s="15">
        <f t="shared" si="22"/>
        <v>74.41397354689575</v>
      </c>
      <c r="AO20" s="15">
        <f t="shared" si="6"/>
        <v>85.62074008545703</v>
      </c>
    </row>
    <row r="21" spans="1:41" ht="33" customHeight="1">
      <c r="A21" s="33" t="s">
        <v>33</v>
      </c>
      <c r="B21" s="14">
        <v>7415253</v>
      </c>
      <c r="C21" s="14">
        <v>3915683</v>
      </c>
      <c r="D21" s="14">
        <v>1179743</v>
      </c>
      <c r="E21" s="14">
        <v>2423383</v>
      </c>
      <c r="F21" s="14">
        <f t="shared" si="26"/>
        <v>3603126</v>
      </c>
      <c r="G21" s="14">
        <v>0</v>
      </c>
      <c r="H21" s="14">
        <v>384400</v>
      </c>
      <c r="I21" s="15">
        <f t="shared" si="27"/>
        <v>52.80579098245198</v>
      </c>
      <c r="J21" s="15">
        <f t="shared" si="7"/>
        <v>57.98970041885288</v>
      </c>
      <c r="K21" s="15">
        <f t="shared" si="28"/>
        <v>48.59073587913993</v>
      </c>
      <c r="L21" s="15">
        <f t="shared" si="8"/>
        <v>53.774645315540816</v>
      </c>
      <c r="M21" s="14">
        <v>994549</v>
      </c>
      <c r="N21" s="14">
        <v>645545</v>
      </c>
      <c r="O21" s="14">
        <v>36209</v>
      </c>
      <c r="P21" s="14">
        <v>183313</v>
      </c>
      <c r="Q21" s="14">
        <v>497770</v>
      </c>
      <c r="R21" s="14">
        <v>701751</v>
      </c>
      <c r="S21" s="14">
        <v>497194</v>
      </c>
      <c r="T21" s="14">
        <v>3556331</v>
      </c>
      <c r="U21" s="15">
        <f t="shared" si="9"/>
        <v>23.128600075859</v>
      </c>
      <c r="V21" s="15">
        <f t="shared" si="10"/>
        <v>15.012384644668487</v>
      </c>
      <c r="W21" s="15">
        <f t="shared" si="11"/>
        <v>0.8420535138507792</v>
      </c>
      <c r="X21" s="15">
        <f t="shared" si="12"/>
        <v>4.263010737234607</v>
      </c>
      <c r="Y21" s="15">
        <f t="shared" si="13"/>
        <v>11.57582307132211</v>
      </c>
      <c r="Z21" s="15">
        <f t="shared" si="14"/>
        <v>16.31947569384126</v>
      </c>
      <c r="AA21" s="15">
        <f t="shared" si="2"/>
        <v>11.562427981041296</v>
      </c>
      <c r="AB21" s="15">
        <f t="shared" si="29"/>
        <v>82.70377571781754</v>
      </c>
      <c r="AC21" s="15">
        <f t="shared" si="15"/>
        <v>25.39911938734571</v>
      </c>
      <c r="AD21" s="15">
        <f t="shared" si="16"/>
        <v>16.486140476642262</v>
      </c>
      <c r="AE21" s="15">
        <f t="shared" si="17"/>
        <v>0.9247173481612275</v>
      </c>
      <c r="AF21" s="15">
        <f t="shared" si="18"/>
        <v>4.681507670564752</v>
      </c>
      <c r="AG21" s="15">
        <f t="shared" si="19"/>
        <v>12.71221393560204</v>
      </c>
      <c r="AH21" s="15">
        <f t="shared" si="20"/>
        <v>17.92154778617166</v>
      </c>
      <c r="AI21" s="15">
        <f t="shared" si="4"/>
        <v>12.697503858203026</v>
      </c>
      <c r="AJ21" s="15">
        <f t="shared" si="30"/>
        <v>90.82275046269068</v>
      </c>
      <c r="AK21" s="14">
        <v>773707</v>
      </c>
      <c r="AL21" s="14">
        <f t="shared" si="31"/>
        <v>4330038</v>
      </c>
      <c r="AM21" s="14">
        <v>7138368</v>
      </c>
      <c r="AN21" s="15">
        <f t="shared" si="22"/>
        <v>60.658654751338126</v>
      </c>
      <c r="AO21" s="15">
        <f t="shared" si="6"/>
        <v>82.13163487248842</v>
      </c>
    </row>
    <row r="22" spans="1:41" ht="33" customHeight="1">
      <c r="A22" s="33" t="s">
        <v>34</v>
      </c>
      <c r="B22" s="14">
        <v>4721557</v>
      </c>
      <c r="C22" s="14">
        <v>2454423</v>
      </c>
      <c r="D22" s="14">
        <v>828380</v>
      </c>
      <c r="E22" s="14">
        <v>1409944</v>
      </c>
      <c r="F22" s="14">
        <f t="shared" si="26"/>
        <v>2238324</v>
      </c>
      <c r="G22" s="14">
        <v>0</v>
      </c>
      <c r="H22" s="14">
        <v>277500</v>
      </c>
      <c r="I22" s="15">
        <f t="shared" si="27"/>
        <v>51.983339394187134</v>
      </c>
      <c r="J22" s="15">
        <f t="shared" si="7"/>
        <v>57.86063792092312</v>
      </c>
      <c r="K22" s="15">
        <f t="shared" si="28"/>
        <v>47.406480531739845</v>
      </c>
      <c r="L22" s="15">
        <f t="shared" si="8"/>
        <v>53.28377905847583</v>
      </c>
      <c r="M22" s="14">
        <v>790863</v>
      </c>
      <c r="N22" s="14">
        <v>299733</v>
      </c>
      <c r="O22" s="14">
        <v>35573</v>
      </c>
      <c r="P22" s="14">
        <v>73502</v>
      </c>
      <c r="Q22" s="14">
        <v>403629</v>
      </c>
      <c r="R22" s="14">
        <v>360940</v>
      </c>
      <c r="S22" s="14">
        <v>206455</v>
      </c>
      <c r="T22" s="14">
        <v>2170695</v>
      </c>
      <c r="U22" s="15">
        <f t="shared" si="9"/>
        <v>28.948949146809777</v>
      </c>
      <c r="V22" s="15">
        <f t="shared" si="10"/>
        <v>10.97150249110242</v>
      </c>
      <c r="W22" s="15">
        <f t="shared" si="11"/>
        <v>1.3021230832640598</v>
      </c>
      <c r="X22" s="15">
        <f t="shared" si="12"/>
        <v>2.690485786019591</v>
      </c>
      <c r="Y22" s="15">
        <f t="shared" si="13"/>
        <v>14.774537935366409</v>
      </c>
      <c r="Z22" s="15">
        <f t="shared" si="14"/>
        <v>13.211938989495678</v>
      </c>
      <c r="AA22" s="15">
        <f t="shared" si="2"/>
        <v>7.557131002594144</v>
      </c>
      <c r="AB22" s="15">
        <f t="shared" si="29"/>
        <v>79.45666843465207</v>
      </c>
      <c r="AC22" s="15">
        <f t="shared" si="15"/>
        <v>32.22195196182565</v>
      </c>
      <c r="AD22" s="15">
        <f t="shared" si="16"/>
        <v>12.211953685244964</v>
      </c>
      <c r="AE22" s="15">
        <f t="shared" si="17"/>
        <v>1.4493426764661186</v>
      </c>
      <c r="AF22" s="15">
        <f t="shared" si="18"/>
        <v>2.9946753269505706</v>
      </c>
      <c r="AG22" s="15">
        <f t="shared" si="19"/>
        <v>16.444964865469398</v>
      </c>
      <c r="AH22" s="15">
        <f t="shared" si="20"/>
        <v>14.705696613827362</v>
      </c>
      <c r="AI22" s="15">
        <f t="shared" si="4"/>
        <v>8.411549272476668</v>
      </c>
      <c r="AJ22" s="15">
        <f t="shared" si="30"/>
        <v>88.44013440226074</v>
      </c>
      <c r="AK22" s="14">
        <v>506975</v>
      </c>
      <c r="AL22" s="14">
        <f t="shared" si="31"/>
        <v>2677670</v>
      </c>
      <c r="AM22" s="14">
        <v>4311846</v>
      </c>
      <c r="AN22" s="15">
        <f t="shared" si="22"/>
        <v>62.10031619867685</v>
      </c>
      <c r="AO22" s="15">
        <f t="shared" si="6"/>
        <v>81.06656160019719</v>
      </c>
    </row>
    <row r="23" spans="1:41" ht="33" customHeight="1">
      <c r="A23" s="33" t="s">
        <v>35</v>
      </c>
      <c r="B23" s="14">
        <v>4711372</v>
      </c>
      <c r="C23" s="14">
        <v>3055952</v>
      </c>
      <c r="D23" s="14">
        <v>1539645</v>
      </c>
      <c r="E23" s="14">
        <v>1198620</v>
      </c>
      <c r="F23" s="14">
        <f t="shared" si="26"/>
        <v>2738265</v>
      </c>
      <c r="G23" s="14">
        <v>0</v>
      </c>
      <c r="H23" s="14">
        <v>366900</v>
      </c>
      <c r="I23" s="15">
        <f t="shared" si="27"/>
        <v>64.86331370140162</v>
      </c>
      <c r="J23" s="15">
        <f t="shared" si="7"/>
        <v>72.65085414609587</v>
      </c>
      <c r="K23" s="15">
        <f t="shared" si="28"/>
        <v>58.12033097789774</v>
      </c>
      <c r="L23" s="15">
        <f t="shared" si="8"/>
        <v>65.90787142259198</v>
      </c>
      <c r="M23" s="14">
        <v>677175</v>
      </c>
      <c r="N23" s="14">
        <v>424246</v>
      </c>
      <c r="O23" s="14">
        <v>11984</v>
      </c>
      <c r="P23" s="14">
        <v>111179</v>
      </c>
      <c r="Q23" s="14">
        <v>515225</v>
      </c>
      <c r="R23" s="14">
        <v>668579</v>
      </c>
      <c r="S23" s="14">
        <v>285996</v>
      </c>
      <c r="T23" s="14">
        <v>2701019</v>
      </c>
      <c r="U23" s="15">
        <f t="shared" si="9"/>
        <v>19.783940409927162</v>
      </c>
      <c r="V23" s="15">
        <f t="shared" si="10"/>
        <v>12.394517788090166</v>
      </c>
      <c r="W23" s="15">
        <f t="shared" si="11"/>
        <v>0.35011738748856214</v>
      </c>
      <c r="X23" s="15">
        <f t="shared" si="12"/>
        <v>3.2481392709938968</v>
      </c>
      <c r="Y23" s="15">
        <f t="shared" si="13"/>
        <v>15.052505921962153</v>
      </c>
      <c r="Z23" s="15">
        <f t="shared" si="14"/>
        <v>19.532804807219243</v>
      </c>
      <c r="AA23" s="15">
        <f t="shared" si="2"/>
        <v>8.355488347144428</v>
      </c>
      <c r="AB23" s="15">
        <f t="shared" si="29"/>
        <v>78.91135813058817</v>
      </c>
      <c r="AC23" s="15">
        <f t="shared" si="15"/>
        <v>22.159215851557878</v>
      </c>
      <c r="AD23" s="15">
        <f t="shared" si="16"/>
        <v>13.882613339476535</v>
      </c>
      <c r="AE23" s="15">
        <f t="shared" si="17"/>
        <v>0.3921527563260156</v>
      </c>
      <c r="AF23" s="15">
        <f t="shared" si="18"/>
        <v>3.6381134258653276</v>
      </c>
      <c r="AG23" s="15">
        <f t="shared" si="19"/>
        <v>16.859721618664167</v>
      </c>
      <c r="AH23" s="15">
        <f t="shared" si="20"/>
        <v>21.877928710922163</v>
      </c>
      <c r="AI23" s="15">
        <f t="shared" si="4"/>
        <v>9.358654847981905</v>
      </c>
      <c r="AJ23" s="15">
        <f t="shared" si="30"/>
        <v>88.38551783535867</v>
      </c>
      <c r="AK23" s="14">
        <v>626269</v>
      </c>
      <c r="AL23" s="14">
        <f t="shared" si="31"/>
        <v>3327288</v>
      </c>
      <c r="AM23" s="14">
        <v>4578821</v>
      </c>
      <c r="AN23" s="15">
        <f t="shared" si="22"/>
        <v>72.66691578465286</v>
      </c>
      <c r="AO23" s="15">
        <f t="shared" si="6"/>
        <v>81.17779404728415</v>
      </c>
    </row>
    <row r="24" spans="1:41" s="44" customFormat="1" ht="33" customHeight="1">
      <c r="A24" s="34" t="s">
        <v>36</v>
      </c>
      <c r="B24" s="42">
        <v>5791694</v>
      </c>
      <c r="C24" s="42">
        <v>2566270</v>
      </c>
      <c r="D24" s="42">
        <v>655565</v>
      </c>
      <c r="E24" s="42">
        <v>1681028</v>
      </c>
      <c r="F24" s="42">
        <f t="shared" si="26"/>
        <v>2336593</v>
      </c>
      <c r="G24" s="42">
        <v>0</v>
      </c>
      <c r="H24" s="42">
        <v>256081</v>
      </c>
      <c r="I24" s="43">
        <f t="shared" si="27"/>
        <v>44.30948872644169</v>
      </c>
      <c r="J24" s="43">
        <f t="shared" si="7"/>
        <v>48.73101030544777</v>
      </c>
      <c r="K24" s="43">
        <f t="shared" si="28"/>
        <v>40.34386139875484</v>
      </c>
      <c r="L24" s="43">
        <f t="shared" si="8"/>
        <v>44.76538297776091</v>
      </c>
      <c r="M24" s="42">
        <v>713679</v>
      </c>
      <c r="N24" s="42">
        <v>371584</v>
      </c>
      <c r="O24" s="42">
        <v>53480</v>
      </c>
      <c r="P24" s="42">
        <v>42278</v>
      </c>
      <c r="Q24" s="42">
        <v>256791</v>
      </c>
      <c r="R24" s="42">
        <v>402144</v>
      </c>
      <c r="S24" s="42">
        <v>321183</v>
      </c>
      <c r="T24" s="42">
        <v>2161139</v>
      </c>
      <c r="U24" s="43">
        <f t="shared" si="9"/>
        <v>25.286684753242955</v>
      </c>
      <c r="V24" s="43">
        <f t="shared" si="10"/>
        <v>13.165761452066027</v>
      </c>
      <c r="W24" s="43">
        <f t="shared" si="11"/>
        <v>1.8948741669622242</v>
      </c>
      <c r="X24" s="43">
        <f t="shared" si="12"/>
        <v>1.4979710177791494</v>
      </c>
      <c r="Y24" s="43">
        <f t="shared" si="13"/>
        <v>9.09847853792813</v>
      </c>
      <c r="Z24" s="43">
        <f t="shared" si="14"/>
        <v>14.248546690330155</v>
      </c>
      <c r="AA24" s="43">
        <f t="shared" si="2"/>
        <v>11.379980732375243</v>
      </c>
      <c r="AB24" s="43">
        <f t="shared" si="29"/>
        <v>76.57229735068388</v>
      </c>
      <c r="AC24" s="43">
        <f t="shared" si="15"/>
        <v>27.809973229628994</v>
      </c>
      <c r="AD24" s="43">
        <f t="shared" si="16"/>
        <v>14.47953644784064</v>
      </c>
      <c r="AE24" s="43">
        <f t="shared" si="17"/>
        <v>2.0839584299391722</v>
      </c>
      <c r="AF24" s="43">
        <f t="shared" si="18"/>
        <v>1.6474494110128708</v>
      </c>
      <c r="AG24" s="43">
        <f t="shared" si="19"/>
        <v>10.006390598027487</v>
      </c>
      <c r="AH24" s="43">
        <f t="shared" si="20"/>
        <v>15.67036983637731</v>
      </c>
      <c r="AI24" s="43">
        <f t="shared" si="4"/>
        <v>12.515557599161427</v>
      </c>
      <c r="AJ24" s="43">
        <f t="shared" si="30"/>
        <v>84.2132355519879</v>
      </c>
      <c r="AK24" s="42">
        <v>133004</v>
      </c>
      <c r="AL24" s="42">
        <f t="shared" si="31"/>
        <v>2294143</v>
      </c>
      <c r="AM24" s="42">
        <v>5348679</v>
      </c>
      <c r="AN24" s="43">
        <f t="shared" si="22"/>
        <v>42.89176822912723</v>
      </c>
      <c r="AO24" s="43">
        <f t="shared" si="6"/>
        <v>94.20245381390785</v>
      </c>
    </row>
    <row r="25" spans="1:41" s="45" customFormat="1" ht="33" customHeight="1">
      <c r="A25" s="33" t="s">
        <v>37</v>
      </c>
      <c r="B25" s="14">
        <v>4465195</v>
      </c>
      <c r="C25" s="14">
        <v>2998566</v>
      </c>
      <c r="D25" s="14">
        <v>1211709</v>
      </c>
      <c r="E25" s="14">
        <v>1592620</v>
      </c>
      <c r="F25" s="14">
        <f t="shared" si="26"/>
        <v>2804329</v>
      </c>
      <c r="G25" s="14">
        <v>0</v>
      </c>
      <c r="H25" s="14">
        <v>312201</v>
      </c>
      <c r="I25" s="15">
        <f t="shared" si="27"/>
        <v>67.15420043245591</v>
      </c>
      <c r="J25" s="15">
        <f t="shared" si="7"/>
        <v>74.14607872668495</v>
      </c>
      <c r="K25" s="15">
        <f t="shared" si="28"/>
        <v>62.80417764509725</v>
      </c>
      <c r="L25" s="15">
        <f t="shared" si="8"/>
        <v>69.79605593932628</v>
      </c>
      <c r="M25" s="14">
        <v>773949</v>
      </c>
      <c r="N25" s="14">
        <v>282455</v>
      </c>
      <c r="O25" s="14">
        <v>62995</v>
      </c>
      <c r="P25" s="14">
        <v>86124</v>
      </c>
      <c r="Q25" s="14">
        <v>531367</v>
      </c>
      <c r="R25" s="14">
        <v>486944</v>
      </c>
      <c r="S25" s="14">
        <v>347634</v>
      </c>
      <c r="T25" s="14">
        <v>2571468</v>
      </c>
      <c r="U25" s="15">
        <f t="shared" si="9"/>
        <v>23.37672811164301</v>
      </c>
      <c r="V25" s="15">
        <f t="shared" si="10"/>
        <v>8.531406770696941</v>
      </c>
      <c r="W25" s="15">
        <f t="shared" si="11"/>
        <v>1.9027313006321496</v>
      </c>
      <c r="X25" s="15">
        <f t="shared" si="12"/>
        <v>2.601330749037912</v>
      </c>
      <c r="Y25" s="15">
        <f t="shared" si="13"/>
        <v>16.049664624541684</v>
      </c>
      <c r="Z25" s="15">
        <f t="shared" si="14"/>
        <v>14.70789095094883</v>
      </c>
      <c r="AA25" s="15">
        <f t="shared" si="2"/>
        <v>10.500104658527768</v>
      </c>
      <c r="AB25" s="15">
        <f t="shared" si="29"/>
        <v>77.6698571660283</v>
      </c>
      <c r="AC25" s="15">
        <f t="shared" si="15"/>
        <v>25.810637484717695</v>
      </c>
      <c r="AD25" s="15">
        <f t="shared" si="16"/>
        <v>9.419669268577046</v>
      </c>
      <c r="AE25" s="15">
        <f t="shared" si="17"/>
        <v>2.10083753367443</v>
      </c>
      <c r="AF25" s="15">
        <f t="shared" si="18"/>
        <v>2.8721728986455526</v>
      </c>
      <c r="AG25" s="15">
        <f t="shared" si="19"/>
        <v>17.720703829763963</v>
      </c>
      <c r="AH25" s="15">
        <f t="shared" si="20"/>
        <v>16.239229018137337</v>
      </c>
      <c r="AI25" s="15">
        <f t="shared" si="4"/>
        <v>11.593341617293067</v>
      </c>
      <c r="AJ25" s="15">
        <f t="shared" si="30"/>
        <v>85.75659165080909</v>
      </c>
      <c r="AK25" s="14">
        <v>336860</v>
      </c>
      <c r="AL25" s="14">
        <f t="shared" si="31"/>
        <v>2908328</v>
      </c>
      <c r="AM25" s="14">
        <v>4306189</v>
      </c>
      <c r="AN25" s="15">
        <f t="shared" si="22"/>
        <v>67.53832681287328</v>
      </c>
      <c r="AO25" s="15">
        <f t="shared" si="6"/>
        <v>88.41739996314033</v>
      </c>
    </row>
    <row r="26" spans="1:41" s="45" customFormat="1" ht="33" customHeight="1">
      <c r="A26" s="33" t="s">
        <v>38</v>
      </c>
      <c r="B26" s="14">
        <v>1673569</v>
      </c>
      <c r="C26" s="14">
        <v>932707</v>
      </c>
      <c r="D26" s="14">
        <v>573129</v>
      </c>
      <c r="E26" s="14">
        <v>335159</v>
      </c>
      <c r="F26" s="14">
        <f t="shared" si="26"/>
        <v>908288</v>
      </c>
      <c r="G26" s="14">
        <v>0</v>
      </c>
      <c r="H26" s="14">
        <v>125860</v>
      </c>
      <c r="I26" s="15">
        <f t="shared" si="27"/>
        <v>55.73161309751794</v>
      </c>
      <c r="J26" s="15">
        <f t="shared" si="7"/>
        <v>63.252067886056686</v>
      </c>
      <c r="K26" s="15">
        <f t="shared" si="28"/>
        <v>54.27251580305323</v>
      </c>
      <c r="L26" s="15">
        <f t="shared" si="8"/>
        <v>61.79297059159198</v>
      </c>
      <c r="M26" s="14">
        <v>287086</v>
      </c>
      <c r="N26" s="14">
        <v>150307</v>
      </c>
      <c r="O26" s="14">
        <v>11399</v>
      </c>
      <c r="P26" s="14">
        <v>7566</v>
      </c>
      <c r="Q26" s="14">
        <v>97309</v>
      </c>
      <c r="R26" s="14">
        <v>158232</v>
      </c>
      <c r="S26" s="14">
        <v>70712</v>
      </c>
      <c r="T26" s="14">
        <v>782611</v>
      </c>
      <c r="U26" s="15">
        <f t="shared" si="9"/>
        <v>27.12024841129565</v>
      </c>
      <c r="V26" s="15">
        <f t="shared" si="10"/>
        <v>14.199101237805447</v>
      </c>
      <c r="W26" s="15">
        <f t="shared" si="11"/>
        <v>1.0768331149563513</v>
      </c>
      <c r="X26" s="15">
        <f t="shared" si="12"/>
        <v>0.7147398322449122</v>
      </c>
      <c r="Y26" s="15">
        <f t="shared" si="13"/>
        <v>9.192521588146993</v>
      </c>
      <c r="Z26" s="15">
        <f t="shared" si="14"/>
        <v>14.947754842159258</v>
      </c>
      <c r="AA26" s="15">
        <f t="shared" si="2"/>
        <v>6.679973964803361</v>
      </c>
      <c r="AB26" s="15">
        <f t="shared" si="29"/>
        <v>73.93117299141197</v>
      </c>
      <c r="AC26" s="15">
        <f t="shared" si="15"/>
        <v>30.779869776896714</v>
      </c>
      <c r="AD26" s="15">
        <f t="shared" si="16"/>
        <v>16.11513583579838</v>
      </c>
      <c r="AE26" s="15">
        <f t="shared" si="17"/>
        <v>1.2221415728626461</v>
      </c>
      <c r="AF26" s="15">
        <f t="shared" si="18"/>
        <v>0.8111872217105693</v>
      </c>
      <c r="AG26" s="15">
        <f t="shared" si="19"/>
        <v>10.432965550810705</v>
      </c>
      <c r="AH26" s="15">
        <f t="shared" si="20"/>
        <v>16.964813172839914</v>
      </c>
      <c r="AI26" s="15">
        <f t="shared" si="4"/>
        <v>7.5813733573351545</v>
      </c>
      <c r="AJ26" s="15">
        <f t="shared" si="30"/>
        <v>83.90748648825408</v>
      </c>
      <c r="AK26" s="14">
        <v>97141</v>
      </c>
      <c r="AL26" s="14">
        <f t="shared" si="31"/>
        <v>879752</v>
      </c>
      <c r="AM26" s="14">
        <v>1552913</v>
      </c>
      <c r="AN26" s="15">
        <f t="shared" si="22"/>
        <v>56.6517248551593</v>
      </c>
      <c r="AO26" s="15">
        <f t="shared" si="6"/>
        <v>88.95813820258437</v>
      </c>
    </row>
    <row r="27" spans="1:41" s="45" customFormat="1" ht="33" customHeight="1">
      <c r="A27" s="33" t="s">
        <v>39</v>
      </c>
      <c r="B27" s="14">
        <v>5243586</v>
      </c>
      <c r="C27" s="14">
        <v>3363186</v>
      </c>
      <c r="D27" s="14">
        <v>952710</v>
      </c>
      <c r="E27" s="14">
        <v>2236139</v>
      </c>
      <c r="F27" s="14">
        <f t="shared" si="26"/>
        <v>3188849</v>
      </c>
      <c r="G27" s="14">
        <v>0</v>
      </c>
      <c r="H27" s="14">
        <v>300000</v>
      </c>
      <c r="I27" s="15">
        <f t="shared" si="27"/>
        <v>64.13904530220348</v>
      </c>
      <c r="J27" s="15">
        <f t="shared" si="7"/>
        <v>69.86032078047351</v>
      </c>
      <c r="K27" s="15">
        <f t="shared" si="28"/>
        <v>60.814278625352955</v>
      </c>
      <c r="L27" s="15">
        <f t="shared" si="8"/>
        <v>66.53555410362297</v>
      </c>
      <c r="M27" s="14">
        <v>732451</v>
      </c>
      <c r="N27" s="14">
        <v>404718</v>
      </c>
      <c r="O27" s="14">
        <v>126440</v>
      </c>
      <c r="P27" s="14">
        <v>41398</v>
      </c>
      <c r="Q27" s="14">
        <v>363033</v>
      </c>
      <c r="R27" s="14">
        <v>592798</v>
      </c>
      <c r="S27" s="14">
        <v>319232</v>
      </c>
      <c r="T27" s="14">
        <v>2580070</v>
      </c>
      <c r="U27" s="15">
        <f t="shared" si="9"/>
        <v>19.99491699302192</v>
      </c>
      <c r="V27" s="15">
        <f t="shared" si="10"/>
        <v>11.048251440139813</v>
      </c>
      <c r="W27" s="15">
        <f t="shared" si="11"/>
        <v>3.451640184254908</v>
      </c>
      <c r="X27" s="15">
        <f t="shared" si="12"/>
        <v>1.130109145426959</v>
      </c>
      <c r="Y27" s="15">
        <f t="shared" si="13"/>
        <v>9.910307584709049</v>
      </c>
      <c r="Z27" s="15">
        <f t="shared" si="14"/>
        <v>16.182579863539555</v>
      </c>
      <c r="AA27" s="15">
        <f t="shared" si="2"/>
        <v>8.714599804650923</v>
      </c>
      <c r="AB27" s="15">
        <f t="shared" si="29"/>
        <v>70.43240501574313</v>
      </c>
      <c r="AC27" s="15">
        <f t="shared" si="15"/>
        <v>21.77848623299455</v>
      </c>
      <c r="AD27" s="15">
        <f t="shared" si="16"/>
        <v>12.033767980718284</v>
      </c>
      <c r="AE27" s="15">
        <f t="shared" si="17"/>
        <v>3.7595303976645953</v>
      </c>
      <c r="AF27" s="15">
        <f t="shared" si="18"/>
        <v>1.230916161044914</v>
      </c>
      <c r="AG27" s="15">
        <f t="shared" si="19"/>
        <v>10.794318244664435</v>
      </c>
      <c r="AH27" s="15">
        <f t="shared" si="20"/>
        <v>17.626084314099785</v>
      </c>
      <c r="AI27" s="15">
        <f t="shared" si="4"/>
        <v>9.491951976488961</v>
      </c>
      <c r="AJ27" s="15">
        <f t="shared" si="30"/>
        <v>76.71505530767551</v>
      </c>
      <c r="AK27" s="14">
        <v>260610</v>
      </c>
      <c r="AL27" s="14">
        <f t="shared" si="31"/>
        <v>2840680</v>
      </c>
      <c r="AM27" s="14">
        <v>4951830</v>
      </c>
      <c r="AN27" s="15">
        <f t="shared" si="22"/>
        <v>57.36626661254526</v>
      </c>
      <c r="AO27" s="15">
        <f t="shared" si="6"/>
        <v>90.82578819155977</v>
      </c>
    </row>
    <row r="28" spans="1:41" s="48" customFormat="1" ht="33" customHeight="1">
      <c r="A28" s="35" t="s">
        <v>98</v>
      </c>
      <c r="B28" s="46">
        <v>13420225</v>
      </c>
      <c r="C28" s="46">
        <v>8603402</v>
      </c>
      <c r="D28" s="46">
        <v>1498527</v>
      </c>
      <c r="E28" s="46">
        <v>6593059</v>
      </c>
      <c r="F28" s="46">
        <f t="shared" si="26"/>
        <v>8091586</v>
      </c>
      <c r="G28" s="46">
        <v>0</v>
      </c>
      <c r="H28" s="46">
        <v>334187</v>
      </c>
      <c r="I28" s="47">
        <f t="shared" si="27"/>
        <v>64.10773291803974</v>
      </c>
      <c r="J28" s="47">
        <f t="shared" si="7"/>
        <v>66.59790726310474</v>
      </c>
      <c r="K28" s="47">
        <f t="shared" si="28"/>
        <v>60.293966755400895</v>
      </c>
      <c r="L28" s="47">
        <f t="shared" si="8"/>
        <v>62.78414110046591</v>
      </c>
      <c r="M28" s="46">
        <v>2123042</v>
      </c>
      <c r="N28" s="46">
        <v>948900</v>
      </c>
      <c r="O28" s="46">
        <v>275358</v>
      </c>
      <c r="P28" s="46">
        <v>287224</v>
      </c>
      <c r="Q28" s="46">
        <v>1203154</v>
      </c>
      <c r="R28" s="46">
        <v>1746812</v>
      </c>
      <c r="S28" s="46">
        <v>1019797</v>
      </c>
      <c r="T28" s="46">
        <v>7604287</v>
      </c>
      <c r="U28" s="47">
        <f t="shared" si="9"/>
        <v>23.754079539795352</v>
      </c>
      <c r="V28" s="47">
        <f t="shared" si="10"/>
        <v>10.616957212957544</v>
      </c>
      <c r="W28" s="47">
        <f t="shared" si="11"/>
        <v>3.0808979916172023</v>
      </c>
      <c r="X28" s="47">
        <f t="shared" si="12"/>
        <v>3.213663103103085</v>
      </c>
      <c r="Y28" s="47">
        <f t="shared" si="13"/>
        <v>13.461728884601875</v>
      </c>
      <c r="Z28" s="47">
        <f t="shared" si="14"/>
        <v>19.544555024850663</v>
      </c>
      <c r="AA28" s="47">
        <f t="shared" si="2"/>
        <v>11.41020246064123</v>
      </c>
      <c r="AB28" s="47">
        <f t="shared" si="29"/>
        <v>85.08208421756696</v>
      </c>
      <c r="AC28" s="47">
        <f t="shared" si="15"/>
        <v>24.67677321134128</v>
      </c>
      <c r="AD28" s="47">
        <f t="shared" si="16"/>
        <v>11.029357921436194</v>
      </c>
      <c r="AE28" s="47">
        <f t="shared" si="17"/>
        <v>3.2005711229116107</v>
      </c>
      <c r="AF28" s="47">
        <f t="shared" si="18"/>
        <v>3.33849330764737</v>
      </c>
      <c r="AG28" s="47">
        <f t="shared" si="19"/>
        <v>13.984630730959683</v>
      </c>
      <c r="AH28" s="47">
        <f t="shared" si="20"/>
        <v>20.303735661776585</v>
      </c>
      <c r="AI28" s="47">
        <f t="shared" si="4"/>
        <v>11.853415660456177</v>
      </c>
      <c r="AJ28" s="47">
        <f t="shared" si="30"/>
        <v>88.38697761652891</v>
      </c>
      <c r="AK28" s="46">
        <v>898607</v>
      </c>
      <c r="AL28" s="46">
        <f t="shared" si="31"/>
        <v>8502894</v>
      </c>
      <c r="AM28" s="46">
        <v>12881626</v>
      </c>
      <c r="AN28" s="47">
        <f t="shared" si="22"/>
        <v>66.00792477595608</v>
      </c>
      <c r="AO28" s="47">
        <f t="shared" si="6"/>
        <v>89.43175111908957</v>
      </c>
    </row>
    <row r="29" spans="1:41" s="44" customFormat="1" ht="33" customHeight="1">
      <c r="A29" s="34" t="s">
        <v>40</v>
      </c>
      <c r="B29" s="42">
        <v>3185570</v>
      </c>
      <c r="C29" s="42">
        <v>1949995</v>
      </c>
      <c r="D29" s="42">
        <v>541458</v>
      </c>
      <c r="E29" s="42">
        <v>1322161</v>
      </c>
      <c r="F29" s="42">
        <f t="shared" si="26"/>
        <v>1863619</v>
      </c>
      <c r="G29" s="42">
        <v>0</v>
      </c>
      <c r="H29" s="42">
        <v>188400</v>
      </c>
      <c r="I29" s="43">
        <f t="shared" si="27"/>
        <v>61.21337782563246</v>
      </c>
      <c r="J29" s="43">
        <f t="shared" si="7"/>
        <v>67.12754703239922</v>
      </c>
      <c r="K29" s="43">
        <f t="shared" si="28"/>
        <v>58.50190075873392</v>
      </c>
      <c r="L29" s="43">
        <f t="shared" si="8"/>
        <v>64.41606996550068</v>
      </c>
      <c r="M29" s="42">
        <v>475536</v>
      </c>
      <c r="N29" s="42">
        <v>168186</v>
      </c>
      <c r="O29" s="42">
        <v>55818</v>
      </c>
      <c r="P29" s="42">
        <v>51145</v>
      </c>
      <c r="Q29" s="42">
        <v>321408</v>
      </c>
      <c r="R29" s="42">
        <v>469504</v>
      </c>
      <c r="S29" s="42">
        <v>257651</v>
      </c>
      <c r="T29" s="42">
        <v>1799248</v>
      </c>
      <c r="U29" s="43">
        <f t="shared" si="9"/>
        <v>22.237986901390997</v>
      </c>
      <c r="V29" s="43">
        <f t="shared" si="10"/>
        <v>7.865057671758493</v>
      </c>
      <c r="W29" s="43">
        <f t="shared" si="11"/>
        <v>2.610275463607051</v>
      </c>
      <c r="X29" s="43">
        <f t="shared" si="12"/>
        <v>2.391747081339042</v>
      </c>
      <c r="Y29" s="43">
        <f t="shared" si="13"/>
        <v>15.03033817419139</v>
      </c>
      <c r="Z29" s="43">
        <f t="shared" si="14"/>
        <v>21.955906181972928</v>
      </c>
      <c r="AA29" s="43">
        <f t="shared" si="2"/>
        <v>12.048802957358205</v>
      </c>
      <c r="AB29" s="43">
        <f t="shared" si="29"/>
        <v>84.1401144316181</v>
      </c>
      <c r="AC29" s="43">
        <f t="shared" si="15"/>
        <v>24.38652406801043</v>
      </c>
      <c r="AD29" s="43">
        <f t="shared" si="16"/>
        <v>8.624945192167159</v>
      </c>
      <c r="AE29" s="43">
        <f t="shared" si="17"/>
        <v>2.8624688781253287</v>
      </c>
      <c r="AF29" s="43">
        <f t="shared" si="18"/>
        <v>2.622827238018559</v>
      </c>
      <c r="AG29" s="43">
        <f t="shared" si="19"/>
        <v>16.4825038012918</v>
      </c>
      <c r="AH29" s="43">
        <f t="shared" si="20"/>
        <v>24.07718994151267</v>
      </c>
      <c r="AI29" s="43">
        <f t="shared" si="4"/>
        <v>13.212905674117112</v>
      </c>
      <c r="AJ29" s="43">
        <f t="shared" si="30"/>
        <v>92.26936479324306</v>
      </c>
      <c r="AK29" s="42">
        <v>189234</v>
      </c>
      <c r="AL29" s="42">
        <f t="shared" si="31"/>
        <v>1988482</v>
      </c>
      <c r="AM29" s="42">
        <v>2926934</v>
      </c>
      <c r="AN29" s="43">
        <f t="shared" si="22"/>
        <v>67.93737064108723</v>
      </c>
      <c r="AO29" s="43">
        <f t="shared" si="6"/>
        <v>90.48349444450591</v>
      </c>
    </row>
    <row r="30" spans="1:41" s="45" customFormat="1" ht="33" customHeight="1">
      <c r="A30" s="33" t="s">
        <v>41</v>
      </c>
      <c r="B30" s="14">
        <v>6081777</v>
      </c>
      <c r="C30" s="14">
        <v>3442342</v>
      </c>
      <c r="D30" s="14">
        <v>604319</v>
      </c>
      <c r="E30" s="14">
        <v>2612352</v>
      </c>
      <c r="F30" s="14">
        <f t="shared" si="26"/>
        <v>3216671</v>
      </c>
      <c r="G30" s="14">
        <v>0</v>
      </c>
      <c r="H30" s="14">
        <v>285300</v>
      </c>
      <c r="I30" s="15">
        <f t="shared" si="27"/>
        <v>56.6009243679931</v>
      </c>
      <c r="J30" s="15">
        <f t="shared" si="7"/>
        <v>61.29198752272568</v>
      </c>
      <c r="K30" s="15">
        <f t="shared" si="28"/>
        <v>52.890314787931224</v>
      </c>
      <c r="L30" s="15">
        <f t="shared" si="8"/>
        <v>57.58137794266379</v>
      </c>
      <c r="M30" s="14">
        <v>938485</v>
      </c>
      <c r="N30" s="14">
        <v>468515</v>
      </c>
      <c r="O30" s="14">
        <v>59612</v>
      </c>
      <c r="P30" s="14">
        <v>139231</v>
      </c>
      <c r="Q30" s="14">
        <v>309270</v>
      </c>
      <c r="R30" s="14">
        <v>779916</v>
      </c>
      <c r="S30" s="14">
        <v>449221</v>
      </c>
      <c r="T30" s="14">
        <v>3144250</v>
      </c>
      <c r="U30" s="15">
        <f t="shared" si="9"/>
        <v>25.176371550701486</v>
      </c>
      <c r="V30" s="15">
        <f t="shared" si="10"/>
        <v>12.568669416215398</v>
      </c>
      <c r="W30" s="15">
        <f t="shared" si="11"/>
        <v>1.5991879048470856</v>
      </c>
      <c r="X30" s="15">
        <f t="shared" si="12"/>
        <v>3.735095805874062</v>
      </c>
      <c r="Y30" s="15">
        <f t="shared" si="13"/>
        <v>8.296665827887978</v>
      </c>
      <c r="Z30" s="15">
        <f t="shared" si="14"/>
        <v>20.922502751068905</v>
      </c>
      <c r="AA30" s="15">
        <f t="shared" si="2"/>
        <v>12.051076793318671</v>
      </c>
      <c r="AB30" s="15">
        <f t="shared" si="29"/>
        <v>84.3495700499136</v>
      </c>
      <c r="AC30" s="15">
        <f t="shared" si="15"/>
        <v>27.262979680694134</v>
      </c>
      <c r="AD30" s="15">
        <f t="shared" si="16"/>
        <v>13.610355972765053</v>
      </c>
      <c r="AE30" s="15">
        <f t="shared" si="17"/>
        <v>1.731727992163475</v>
      </c>
      <c r="AF30" s="15">
        <f t="shared" si="18"/>
        <v>4.0446591303246455</v>
      </c>
      <c r="AG30" s="15">
        <f t="shared" si="19"/>
        <v>8.984290346514088</v>
      </c>
      <c r="AH30" s="15">
        <f t="shared" si="20"/>
        <v>22.6565518475503</v>
      </c>
      <c r="AI30" s="15">
        <f t="shared" si="4"/>
        <v>13.04986546949722</v>
      </c>
      <c r="AJ30" s="15">
        <f t="shared" si="30"/>
        <v>91.3404304395089</v>
      </c>
      <c r="AK30" s="14">
        <v>492086</v>
      </c>
      <c r="AL30" s="14">
        <f t="shared" si="31"/>
        <v>3636336</v>
      </c>
      <c r="AM30" s="14">
        <v>5871329</v>
      </c>
      <c r="AN30" s="15">
        <f t="shared" si="22"/>
        <v>61.9337802395335</v>
      </c>
      <c r="AO30" s="15">
        <f t="shared" si="6"/>
        <v>86.46753215324436</v>
      </c>
    </row>
    <row r="31" spans="1:41" s="45" customFormat="1" ht="33" customHeight="1">
      <c r="A31" s="33" t="s">
        <v>42</v>
      </c>
      <c r="B31" s="14">
        <v>3797184</v>
      </c>
      <c r="C31" s="14">
        <v>2047718</v>
      </c>
      <c r="D31" s="14">
        <v>709618</v>
      </c>
      <c r="E31" s="14">
        <v>1239968</v>
      </c>
      <c r="F31" s="14">
        <f t="shared" si="26"/>
        <v>1949586</v>
      </c>
      <c r="G31" s="14">
        <v>0</v>
      </c>
      <c r="H31" s="14">
        <v>226597</v>
      </c>
      <c r="I31" s="15">
        <f t="shared" si="27"/>
        <v>53.927278741298814</v>
      </c>
      <c r="J31" s="15">
        <f t="shared" si="7"/>
        <v>59.89477992112049</v>
      </c>
      <c r="K31" s="15">
        <f t="shared" si="28"/>
        <v>51.34294255953886</v>
      </c>
      <c r="L31" s="15">
        <f t="shared" si="8"/>
        <v>57.31044373936054</v>
      </c>
      <c r="M31" s="14">
        <v>510507</v>
      </c>
      <c r="N31" s="14">
        <v>241422</v>
      </c>
      <c r="O31" s="14">
        <v>55478</v>
      </c>
      <c r="P31" s="14">
        <v>35973</v>
      </c>
      <c r="Q31" s="14">
        <v>291703</v>
      </c>
      <c r="R31" s="14">
        <v>404809</v>
      </c>
      <c r="S31" s="14">
        <v>299148</v>
      </c>
      <c r="T31" s="14">
        <v>1839040</v>
      </c>
      <c r="U31" s="15">
        <f t="shared" si="9"/>
        <v>22.44662678652693</v>
      </c>
      <c r="V31" s="15">
        <f t="shared" si="10"/>
        <v>10.615152254634912</v>
      </c>
      <c r="W31" s="15">
        <f t="shared" si="11"/>
        <v>2.4393278855391625</v>
      </c>
      <c r="X31" s="15">
        <f t="shared" si="12"/>
        <v>1.5817070194761937</v>
      </c>
      <c r="Y31" s="15">
        <f t="shared" si="13"/>
        <v>12.825971776117203</v>
      </c>
      <c r="Z31" s="15">
        <f t="shared" si="14"/>
        <v>17.79916150577207</v>
      </c>
      <c r="AA31" s="15">
        <f t="shared" si="2"/>
        <v>13.153323088490382</v>
      </c>
      <c r="AB31" s="15">
        <f t="shared" si="29"/>
        <v>80.86127031655685</v>
      </c>
      <c r="AC31" s="15">
        <f t="shared" si="15"/>
        <v>24.930532426828304</v>
      </c>
      <c r="AD31" s="15">
        <f t="shared" si="16"/>
        <v>11.78980699490848</v>
      </c>
      <c r="AE31" s="15">
        <f t="shared" si="17"/>
        <v>2.7092597711208284</v>
      </c>
      <c r="AF31" s="15">
        <f t="shared" si="18"/>
        <v>1.7567360349423113</v>
      </c>
      <c r="AG31" s="15">
        <f t="shared" si="19"/>
        <v>14.24527205406213</v>
      </c>
      <c r="AH31" s="15">
        <f t="shared" si="20"/>
        <v>19.768786522362944</v>
      </c>
      <c r="AI31" s="15">
        <f t="shared" si="4"/>
        <v>14.608847507322785</v>
      </c>
      <c r="AJ31" s="15">
        <f t="shared" si="30"/>
        <v>89.80924131154778</v>
      </c>
      <c r="AK31" s="14">
        <v>262425</v>
      </c>
      <c r="AL31" s="14">
        <f t="shared" si="31"/>
        <v>2101465</v>
      </c>
      <c r="AM31" s="14">
        <v>3612924</v>
      </c>
      <c r="AN31" s="15">
        <f t="shared" si="22"/>
        <v>58.16521465715858</v>
      </c>
      <c r="AO31" s="15">
        <f t="shared" si="6"/>
        <v>87.51228309774372</v>
      </c>
    </row>
    <row r="32" spans="1:41" s="45" customFormat="1" ht="33" customHeight="1">
      <c r="A32" s="33" t="s">
        <v>43</v>
      </c>
      <c r="B32" s="14">
        <v>7479324</v>
      </c>
      <c r="C32" s="14">
        <v>4945768</v>
      </c>
      <c r="D32" s="14">
        <v>1869823</v>
      </c>
      <c r="E32" s="14">
        <v>2708808</v>
      </c>
      <c r="F32" s="14">
        <f t="shared" si="26"/>
        <v>4578631</v>
      </c>
      <c r="G32" s="14">
        <v>0</v>
      </c>
      <c r="H32" s="14">
        <v>462000</v>
      </c>
      <c r="I32" s="15">
        <f t="shared" si="27"/>
        <v>66.12586912934913</v>
      </c>
      <c r="J32" s="15">
        <f t="shared" si="7"/>
        <v>72.30289796243618</v>
      </c>
      <c r="K32" s="15">
        <f t="shared" si="28"/>
        <v>61.21717684646366</v>
      </c>
      <c r="L32" s="15">
        <f t="shared" si="8"/>
        <v>67.39420567955072</v>
      </c>
      <c r="M32" s="14">
        <v>1299412</v>
      </c>
      <c r="N32" s="14">
        <v>641125</v>
      </c>
      <c r="O32" s="14">
        <v>213880</v>
      </c>
      <c r="P32" s="14">
        <v>147318</v>
      </c>
      <c r="Q32" s="14">
        <v>765134</v>
      </c>
      <c r="R32" s="14">
        <v>1029277</v>
      </c>
      <c r="S32" s="14">
        <v>515861</v>
      </c>
      <c r="T32" s="14">
        <v>4612007</v>
      </c>
      <c r="U32" s="15">
        <f t="shared" si="9"/>
        <v>24.028619570957925</v>
      </c>
      <c r="V32" s="15">
        <f t="shared" si="10"/>
        <v>11.85563064095945</v>
      </c>
      <c r="W32" s="15">
        <f t="shared" si="11"/>
        <v>3.955051326166359</v>
      </c>
      <c r="X32" s="15">
        <f t="shared" si="12"/>
        <v>2.7241923100251344</v>
      </c>
      <c r="Y32" s="15">
        <f t="shared" si="13"/>
        <v>14.148794844749258</v>
      </c>
      <c r="Z32" s="15">
        <f t="shared" si="14"/>
        <v>19.033305422865773</v>
      </c>
      <c r="AA32" s="15">
        <f t="shared" si="2"/>
        <v>9.539259080641035</v>
      </c>
      <c r="AB32" s="15">
        <f t="shared" si="29"/>
        <v>85.28485319636494</v>
      </c>
      <c r="AC32" s="15">
        <f t="shared" si="15"/>
        <v>26.273209742147223</v>
      </c>
      <c r="AD32" s="15">
        <f t="shared" si="16"/>
        <v>12.963103000383358</v>
      </c>
      <c r="AE32" s="15">
        <f t="shared" si="17"/>
        <v>4.32450531444257</v>
      </c>
      <c r="AF32" s="15">
        <f t="shared" si="18"/>
        <v>2.9786678226718277</v>
      </c>
      <c r="AG32" s="15">
        <f t="shared" si="19"/>
        <v>15.470479003463163</v>
      </c>
      <c r="AH32" s="15">
        <f t="shared" si="20"/>
        <v>20.811267329967762</v>
      </c>
      <c r="AI32" s="15">
        <f t="shared" si="4"/>
        <v>10.430351767410036</v>
      </c>
      <c r="AJ32" s="15">
        <f t="shared" si="30"/>
        <v>93.25158398048595</v>
      </c>
      <c r="AK32" s="14">
        <v>714883</v>
      </c>
      <c r="AL32" s="14">
        <f t="shared" si="31"/>
        <v>5326890</v>
      </c>
      <c r="AM32" s="14">
        <v>7265594</v>
      </c>
      <c r="AN32" s="15">
        <f t="shared" si="22"/>
        <v>73.31664830157038</v>
      </c>
      <c r="AO32" s="15">
        <f t="shared" si="6"/>
        <v>86.57973038677352</v>
      </c>
    </row>
    <row r="33" spans="1:41" s="48" customFormat="1" ht="33" customHeight="1">
      <c r="A33" s="35" t="s">
        <v>44</v>
      </c>
      <c r="B33" s="46">
        <v>7949268</v>
      </c>
      <c r="C33" s="46">
        <v>4516840</v>
      </c>
      <c r="D33" s="46">
        <v>1481370</v>
      </c>
      <c r="E33" s="46">
        <v>2672405</v>
      </c>
      <c r="F33" s="46">
        <f t="shared" si="26"/>
        <v>4153775</v>
      </c>
      <c r="G33" s="46">
        <v>0</v>
      </c>
      <c r="H33" s="46">
        <v>408300</v>
      </c>
      <c r="I33" s="47">
        <f t="shared" si="27"/>
        <v>56.82082928893578</v>
      </c>
      <c r="J33" s="47">
        <f t="shared" si="7"/>
        <v>61.957151274809206</v>
      </c>
      <c r="K33" s="47">
        <f t="shared" si="28"/>
        <v>52.25355340894281</v>
      </c>
      <c r="L33" s="47">
        <f t="shared" si="8"/>
        <v>57.38987539481622</v>
      </c>
      <c r="M33" s="46">
        <v>1293307</v>
      </c>
      <c r="N33" s="46">
        <v>621071</v>
      </c>
      <c r="O33" s="46">
        <v>92960</v>
      </c>
      <c r="P33" s="46">
        <v>168474</v>
      </c>
      <c r="Q33" s="46">
        <v>598512</v>
      </c>
      <c r="R33" s="46">
        <v>902361</v>
      </c>
      <c r="S33" s="46">
        <v>706942</v>
      </c>
      <c r="T33" s="46">
        <v>4419158</v>
      </c>
      <c r="U33" s="47">
        <f t="shared" si="9"/>
        <v>26.25929415204441</v>
      </c>
      <c r="V33" s="47">
        <f t="shared" si="10"/>
        <v>12.610220217090276</v>
      </c>
      <c r="W33" s="47">
        <f t="shared" si="11"/>
        <v>1.887459036697434</v>
      </c>
      <c r="X33" s="47">
        <f t="shared" si="12"/>
        <v>3.4206946401523615</v>
      </c>
      <c r="Y33" s="47">
        <f t="shared" si="13"/>
        <v>12.152182476031138</v>
      </c>
      <c r="Z33" s="47">
        <f t="shared" si="14"/>
        <v>18.321529946356854</v>
      </c>
      <c r="AA33" s="47">
        <f t="shared" si="2"/>
        <v>14.353744259046444</v>
      </c>
      <c r="AB33" s="47">
        <f t="shared" si="29"/>
        <v>89.72654584438209</v>
      </c>
      <c r="AC33" s="47">
        <f t="shared" si="15"/>
        <v>28.633004489864593</v>
      </c>
      <c r="AD33" s="47">
        <f t="shared" si="16"/>
        <v>13.750121766544751</v>
      </c>
      <c r="AE33" s="47">
        <f t="shared" si="17"/>
        <v>2.058076000035423</v>
      </c>
      <c r="AF33" s="47">
        <f t="shared" si="18"/>
        <v>3.729908520115833</v>
      </c>
      <c r="AG33" s="47">
        <f t="shared" si="19"/>
        <v>13.250679678713437</v>
      </c>
      <c r="AH33" s="47">
        <f t="shared" si="20"/>
        <v>19.9777056526244</v>
      </c>
      <c r="AI33" s="47">
        <f t="shared" si="4"/>
        <v>15.651251760080056</v>
      </c>
      <c r="AJ33" s="47">
        <f t="shared" si="30"/>
        <v>97.8373818864516</v>
      </c>
      <c r="AK33" s="46">
        <v>846693</v>
      </c>
      <c r="AL33" s="46">
        <f t="shared" si="31"/>
        <v>5265851</v>
      </c>
      <c r="AM33" s="46">
        <v>7549397</v>
      </c>
      <c r="AN33" s="47">
        <f t="shared" si="22"/>
        <v>69.75194177760157</v>
      </c>
      <c r="AO33" s="47">
        <f t="shared" si="6"/>
        <v>83.92106043258724</v>
      </c>
    </row>
    <row r="34" spans="1:41" s="44" customFormat="1" ht="33" customHeight="1">
      <c r="A34" s="34" t="s">
        <v>45</v>
      </c>
      <c r="B34" s="42">
        <v>2567310</v>
      </c>
      <c r="C34" s="42">
        <v>1582067</v>
      </c>
      <c r="D34" s="42">
        <v>329894</v>
      </c>
      <c r="E34" s="42">
        <v>1179868</v>
      </c>
      <c r="F34" s="42">
        <f t="shared" si="26"/>
        <v>1509762</v>
      </c>
      <c r="G34" s="42">
        <v>0</v>
      </c>
      <c r="H34" s="42">
        <v>141500</v>
      </c>
      <c r="I34" s="43">
        <f t="shared" si="27"/>
        <v>61.62352812866385</v>
      </c>
      <c r="J34" s="43">
        <f t="shared" si="7"/>
        <v>67.13513366130309</v>
      </c>
      <c r="K34" s="43">
        <f t="shared" si="28"/>
        <v>58.80715612839899</v>
      </c>
      <c r="L34" s="43">
        <f t="shared" si="8"/>
        <v>64.31876166103821</v>
      </c>
      <c r="M34" s="42">
        <v>474512</v>
      </c>
      <c r="N34" s="42">
        <v>215082</v>
      </c>
      <c r="O34" s="42">
        <v>22053</v>
      </c>
      <c r="P34" s="42">
        <v>38759</v>
      </c>
      <c r="Q34" s="42">
        <v>204581</v>
      </c>
      <c r="R34" s="42">
        <v>199508</v>
      </c>
      <c r="S34" s="42">
        <v>213510</v>
      </c>
      <c r="T34" s="42">
        <v>1368005</v>
      </c>
      <c r="U34" s="43">
        <f t="shared" si="9"/>
        <v>27.53081255326889</v>
      </c>
      <c r="V34" s="43">
        <f t="shared" si="10"/>
        <v>12.478888259058104</v>
      </c>
      <c r="W34" s="43">
        <f t="shared" si="11"/>
        <v>1.2794976928660158</v>
      </c>
      <c r="X34" s="43">
        <f t="shared" si="12"/>
        <v>2.2487666565906634</v>
      </c>
      <c r="Y34" s="43">
        <f t="shared" si="13"/>
        <v>11.8696285087844</v>
      </c>
      <c r="Z34" s="43">
        <f t="shared" si="14"/>
        <v>11.575297043863104</v>
      </c>
      <c r="AA34" s="43">
        <f t="shared" si="2"/>
        <v>12.387682057036367</v>
      </c>
      <c r="AB34" s="43">
        <f t="shared" si="29"/>
        <v>79.37057277146754</v>
      </c>
      <c r="AC34" s="43">
        <f t="shared" si="15"/>
        <v>29.99316716675084</v>
      </c>
      <c r="AD34" s="43">
        <f t="shared" si="16"/>
        <v>13.594999453246922</v>
      </c>
      <c r="AE34" s="43">
        <f t="shared" si="17"/>
        <v>1.3939359078977058</v>
      </c>
      <c r="AF34" s="43">
        <f t="shared" si="18"/>
        <v>2.4498962433322986</v>
      </c>
      <c r="AG34" s="43">
        <f t="shared" si="19"/>
        <v>12.931247538821047</v>
      </c>
      <c r="AH34" s="43">
        <f t="shared" si="20"/>
        <v>12.610591081161543</v>
      </c>
      <c r="AI34" s="43">
        <f t="shared" si="4"/>
        <v>13.495635772694836</v>
      </c>
      <c r="AJ34" s="43">
        <f t="shared" si="30"/>
        <v>86.46947316390519</v>
      </c>
      <c r="AK34" s="42">
        <v>154727</v>
      </c>
      <c r="AL34" s="42">
        <f t="shared" si="31"/>
        <v>1522732</v>
      </c>
      <c r="AM34" s="42">
        <v>2431621</v>
      </c>
      <c r="AN34" s="43">
        <f t="shared" si="22"/>
        <v>62.622094479361714</v>
      </c>
      <c r="AO34" s="43">
        <f t="shared" si="6"/>
        <v>89.83885542564286</v>
      </c>
    </row>
    <row r="35" spans="1:41" s="45" customFormat="1" ht="33" customHeight="1">
      <c r="A35" s="33" t="s">
        <v>46</v>
      </c>
      <c r="B35" s="14">
        <v>4107467</v>
      </c>
      <c r="C35" s="14">
        <v>2496963</v>
      </c>
      <c r="D35" s="14">
        <v>388515</v>
      </c>
      <c r="E35" s="14">
        <v>1961032</v>
      </c>
      <c r="F35" s="14">
        <f t="shared" si="26"/>
        <v>2349547</v>
      </c>
      <c r="G35" s="14">
        <v>0</v>
      </c>
      <c r="H35" s="14">
        <v>192847</v>
      </c>
      <c r="I35" s="15">
        <f t="shared" si="27"/>
        <v>60.790823152078886</v>
      </c>
      <c r="J35" s="15">
        <f t="shared" si="7"/>
        <v>65.4858578291682</v>
      </c>
      <c r="K35" s="15">
        <f t="shared" si="28"/>
        <v>57.20184726986243</v>
      </c>
      <c r="L35" s="15">
        <f t="shared" si="8"/>
        <v>61.89688194695173</v>
      </c>
      <c r="M35" s="14">
        <v>585638</v>
      </c>
      <c r="N35" s="14">
        <v>183893</v>
      </c>
      <c r="O35" s="14">
        <v>107346</v>
      </c>
      <c r="P35" s="14">
        <v>37114</v>
      </c>
      <c r="Q35" s="14">
        <v>293440</v>
      </c>
      <c r="R35" s="14">
        <v>567535</v>
      </c>
      <c r="S35" s="14">
        <v>153072</v>
      </c>
      <c r="T35" s="14">
        <v>1928038</v>
      </c>
      <c r="U35" s="15">
        <f t="shared" si="9"/>
        <v>21.772467200285522</v>
      </c>
      <c r="V35" s="15">
        <f t="shared" si="10"/>
        <v>6.836653890051714</v>
      </c>
      <c r="W35" s="15">
        <f t="shared" si="11"/>
        <v>3.9908395016748393</v>
      </c>
      <c r="X35" s="15">
        <f t="shared" si="12"/>
        <v>1.3798000602273022</v>
      </c>
      <c r="Y35" s="15">
        <f t="shared" si="13"/>
        <v>10.909320732691157</v>
      </c>
      <c r="Z35" s="15">
        <f t="shared" si="14"/>
        <v>21.099445685754755</v>
      </c>
      <c r="AA35" s="15">
        <f t="shared" si="2"/>
        <v>5.690810875117573</v>
      </c>
      <c r="AB35" s="15">
        <f t="shared" si="29"/>
        <v>71.67933794580287</v>
      </c>
      <c r="AC35" s="15">
        <f t="shared" si="15"/>
        <v>23.454011933697057</v>
      </c>
      <c r="AD35" s="15">
        <f t="shared" si="16"/>
        <v>7.364666596982014</v>
      </c>
      <c r="AE35" s="15">
        <f t="shared" si="17"/>
        <v>4.299062501126368</v>
      </c>
      <c r="AF35" s="15">
        <f t="shared" si="18"/>
        <v>1.4863656369757983</v>
      </c>
      <c r="AG35" s="15">
        <f t="shared" si="19"/>
        <v>11.75187617918247</v>
      </c>
      <c r="AH35" s="15">
        <f t="shared" si="20"/>
        <v>22.729011202809172</v>
      </c>
      <c r="AI35" s="15">
        <f t="shared" si="4"/>
        <v>6.130327121387061</v>
      </c>
      <c r="AJ35" s="15">
        <f t="shared" si="30"/>
        <v>77.21532117215995</v>
      </c>
      <c r="AK35" s="14">
        <v>294189</v>
      </c>
      <c r="AL35" s="14">
        <f t="shared" si="31"/>
        <v>2222227</v>
      </c>
      <c r="AM35" s="14">
        <v>3827094</v>
      </c>
      <c r="AN35" s="15">
        <f t="shared" si="22"/>
        <v>58.06564981158028</v>
      </c>
      <c r="AO35" s="15">
        <f t="shared" si="6"/>
        <v>86.76152346272455</v>
      </c>
    </row>
    <row r="36" spans="1:41" s="45" customFormat="1" ht="33" customHeight="1">
      <c r="A36" s="33" t="s">
        <v>47</v>
      </c>
      <c r="B36" s="14">
        <v>2356018</v>
      </c>
      <c r="C36" s="14">
        <v>1311641</v>
      </c>
      <c r="D36" s="14">
        <v>145609</v>
      </c>
      <c r="E36" s="14">
        <v>1123060</v>
      </c>
      <c r="F36" s="14">
        <f t="shared" si="26"/>
        <v>1268669</v>
      </c>
      <c r="G36" s="14">
        <v>0</v>
      </c>
      <c r="H36" s="14">
        <v>110732</v>
      </c>
      <c r="I36" s="15">
        <f t="shared" si="27"/>
        <v>55.671943083626694</v>
      </c>
      <c r="J36" s="15">
        <f t="shared" si="7"/>
        <v>60.37190717558185</v>
      </c>
      <c r="K36" s="15">
        <f t="shared" si="28"/>
        <v>53.84801813908043</v>
      </c>
      <c r="L36" s="15">
        <f t="shared" si="8"/>
        <v>58.54798223103559</v>
      </c>
      <c r="M36" s="14">
        <v>336033</v>
      </c>
      <c r="N36" s="14">
        <v>162080</v>
      </c>
      <c r="O36" s="14">
        <v>25701</v>
      </c>
      <c r="P36" s="14">
        <v>16818</v>
      </c>
      <c r="Q36" s="14">
        <v>103717</v>
      </c>
      <c r="R36" s="14">
        <v>358677</v>
      </c>
      <c r="S36" s="14">
        <v>183140</v>
      </c>
      <c r="T36" s="14">
        <v>1186166</v>
      </c>
      <c r="U36" s="15">
        <f t="shared" si="9"/>
        <v>23.624815712896687</v>
      </c>
      <c r="V36" s="15">
        <f t="shared" si="10"/>
        <v>11.395041947506034</v>
      </c>
      <c r="W36" s="15">
        <f t="shared" si="11"/>
        <v>1.8069100018068398</v>
      </c>
      <c r="X36" s="15">
        <f t="shared" si="12"/>
        <v>1.1823902731561975</v>
      </c>
      <c r="Y36" s="15">
        <f t="shared" si="13"/>
        <v>7.291828514742617</v>
      </c>
      <c r="Z36" s="15">
        <f t="shared" si="14"/>
        <v>25.21680318734959</v>
      </c>
      <c r="AA36" s="15">
        <f t="shared" si="2"/>
        <v>12.875666228197527</v>
      </c>
      <c r="AB36" s="15">
        <f t="shared" si="29"/>
        <v>83.3934558656555</v>
      </c>
      <c r="AC36" s="15">
        <f t="shared" si="15"/>
        <v>25.61928149547018</v>
      </c>
      <c r="AD36" s="15">
        <f t="shared" si="16"/>
        <v>12.357039769266134</v>
      </c>
      <c r="AE36" s="15">
        <f t="shared" si="17"/>
        <v>1.9594538444589642</v>
      </c>
      <c r="AF36" s="15">
        <f t="shared" si="18"/>
        <v>1.282210604883501</v>
      </c>
      <c r="AG36" s="15">
        <f t="shared" si="19"/>
        <v>7.907422839023788</v>
      </c>
      <c r="AH36" s="15">
        <f t="shared" si="20"/>
        <v>27.345668517528804</v>
      </c>
      <c r="AI36" s="15">
        <f t="shared" si="4"/>
        <v>13.962662039384252</v>
      </c>
      <c r="AJ36" s="15">
        <f t="shared" si="30"/>
        <v>90.43373911001562</v>
      </c>
      <c r="AK36" s="14">
        <v>108330</v>
      </c>
      <c r="AL36" s="14">
        <f t="shared" si="31"/>
        <v>1294496</v>
      </c>
      <c r="AM36" s="14">
        <v>2226926</v>
      </c>
      <c r="AN36" s="15">
        <f t="shared" si="22"/>
        <v>58.129277757770126</v>
      </c>
      <c r="AO36" s="15">
        <f aca="true" t="shared" si="32" ref="AO36:AO66">T36/AL36*100</f>
        <v>91.63149210194547</v>
      </c>
    </row>
    <row r="37" spans="1:41" s="45" customFormat="1" ht="33" customHeight="1">
      <c r="A37" s="33" t="s">
        <v>48</v>
      </c>
      <c r="B37" s="14">
        <v>3928964</v>
      </c>
      <c r="C37" s="14">
        <v>1861163</v>
      </c>
      <c r="D37" s="14">
        <v>450447</v>
      </c>
      <c r="E37" s="14">
        <v>1334698</v>
      </c>
      <c r="F37" s="14">
        <f t="shared" si="26"/>
        <v>1785145</v>
      </c>
      <c r="G37" s="14">
        <v>0</v>
      </c>
      <c r="H37" s="14">
        <v>170391</v>
      </c>
      <c r="I37" s="15">
        <f t="shared" si="27"/>
        <v>47.37032459447325</v>
      </c>
      <c r="J37" s="15">
        <f t="shared" si="7"/>
        <v>51.707116685212696</v>
      </c>
      <c r="K37" s="15">
        <f t="shared" si="28"/>
        <v>45.435514298425744</v>
      </c>
      <c r="L37" s="15">
        <f t="shared" si="8"/>
        <v>49.77230638916518</v>
      </c>
      <c r="M37" s="14">
        <v>541588</v>
      </c>
      <c r="N37" s="14">
        <v>151311</v>
      </c>
      <c r="O37" s="14">
        <v>89105</v>
      </c>
      <c r="P37" s="14">
        <v>33144</v>
      </c>
      <c r="Q37" s="14">
        <v>170405</v>
      </c>
      <c r="R37" s="14">
        <v>357538</v>
      </c>
      <c r="S37" s="14">
        <v>203299</v>
      </c>
      <c r="T37" s="14">
        <v>1546390</v>
      </c>
      <c r="U37" s="15">
        <f t="shared" si="9"/>
        <v>26.658804048526395</v>
      </c>
      <c r="V37" s="15">
        <f t="shared" si="10"/>
        <v>7.448042237617115</v>
      </c>
      <c r="W37" s="15">
        <f t="shared" si="11"/>
        <v>4.386051269126984</v>
      </c>
      <c r="X37" s="15">
        <f t="shared" si="12"/>
        <v>1.6314604485039532</v>
      </c>
      <c r="Y37" s="15">
        <f t="shared" si="13"/>
        <v>8.387913882673068</v>
      </c>
      <c r="Z37" s="15">
        <f t="shared" si="14"/>
        <v>17.59923684036949</v>
      </c>
      <c r="AA37" s="15">
        <f aca="true" t="shared" si="33" ref="AA37:AA64">S37/(C37+G37+H37)*100</f>
        <v>10.00706848058186</v>
      </c>
      <c r="AB37" s="15">
        <f t="shared" si="29"/>
        <v>76.11857720739886</v>
      </c>
      <c r="AC37" s="15">
        <f t="shared" si="15"/>
        <v>29.099439436524367</v>
      </c>
      <c r="AD37" s="15">
        <f t="shared" si="16"/>
        <v>8.129916616653135</v>
      </c>
      <c r="AE37" s="15">
        <f t="shared" si="17"/>
        <v>4.787597862196916</v>
      </c>
      <c r="AF37" s="15">
        <f t="shared" si="18"/>
        <v>1.780821991410747</v>
      </c>
      <c r="AG37" s="15">
        <f t="shared" si="19"/>
        <v>9.15583428211285</v>
      </c>
      <c r="AH37" s="15">
        <f t="shared" si="20"/>
        <v>19.210461415792167</v>
      </c>
      <c r="AI37" s="15">
        <f aca="true" t="shared" si="34" ref="AI37:AI64">S37/(C37)*100</f>
        <v>10.923223812207743</v>
      </c>
      <c r="AJ37" s="15">
        <f t="shared" si="30"/>
        <v>83.08729541689793</v>
      </c>
      <c r="AK37" s="14">
        <v>128151</v>
      </c>
      <c r="AL37" s="14">
        <f t="shared" si="31"/>
        <v>1674541</v>
      </c>
      <c r="AM37" s="14">
        <v>3894711</v>
      </c>
      <c r="AN37" s="15">
        <f t="shared" si="22"/>
        <v>42.99525690096133</v>
      </c>
      <c r="AO37" s="15">
        <f t="shared" si="32"/>
        <v>92.34709690595811</v>
      </c>
    </row>
    <row r="38" spans="1:41" s="48" customFormat="1" ht="33" customHeight="1">
      <c r="A38" s="35" t="s">
        <v>49</v>
      </c>
      <c r="B38" s="46">
        <v>2315521</v>
      </c>
      <c r="C38" s="46">
        <v>1362189</v>
      </c>
      <c r="D38" s="46">
        <v>79502</v>
      </c>
      <c r="E38" s="46">
        <v>1219310</v>
      </c>
      <c r="F38" s="46">
        <f t="shared" si="26"/>
        <v>1298812</v>
      </c>
      <c r="G38" s="46">
        <v>0</v>
      </c>
      <c r="H38" s="46">
        <v>113148</v>
      </c>
      <c r="I38" s="47">
        <f t="shared" si="27"/>
        <v>58.828617835899564</v>
      </c>
      <c r="J38" s="47">
        <f t="shared" si="7"/>
        <v>63.71512070069759</v>
      </c>
      <c r="K38" s="47">
        <f t="shared" si="28"/>
        <v>56.09156643364496</v>
      </c>
      <c r="L38" s="47">
        <f t="shared" si="8"/>
        <v>60.97806929844298</v>
      </c>
      <c r="M38" s="46">
        <v>287576</v>
      </c>
      <c r="N38" s="46">
        <v>152922</v>
      </c>
      <c r="O38" s="46">
        <v>62426</v>
      </c>
      <c r="P38" s="46">
        <v>32821</v>
      </c>
      <c r="Q38" s="46">
        <v>193223</v>
      </c>
      <c r="R38" s="46">
        <v>206852</v>
      </c>
      <c r="S38" s="46">
        <v>268847</v>
      </c>
      <c r="T38" s="46">
        <v>1204667</v>
      </c>
      <c r="U38" s="47">
        <f t="shared" si="9"/>
        <v>19.492224488371132</v>
      </c>
      <c r="V38" s="47">
        <f t="shared" si="10"/>
        <v>10.36522502994231</v>
      </c>
      <c r="W38" s="47">
        <f t="shared" si="11"/>
        <v>4.231304440951457</v>
      </c>
      <c r="X38" s="47">
        <f t="shared" si="12"/>
        <v>2.2246442677164606</v>
      </c>
      <c r="Y38" s="47">
        <f t="shared" si="13"/>
        <v>13.096872104475112</v>
      </c>
      <c r="Z38" s="47">
        <f t="shared" si="14"/>
        <v>14.020661042189007</v>
      </c>
      <c r="AA38" s="47">
        <f t="shared" si="33"/>
        <v>18.222751818737006</v>
      </c>
      <c r="AB38" s="47">
        <f t="shared" si="29"/>
        <v>81.65368319238249</v>
      </c>
      <c r="AC38" s="47">
        <f t="shared" si="15"/>
        <v>21.111314215575078</v>
      </c>
      <c r="AD38" s="47">
        <f t="shared" si="16"/>
        <v>11.226195483886597</v>
      </c>
      <c r="AE38" s="47">
        <f t="shared" si="17"/>
        <v>4.5827708196146055</v>
      </c>
      <c r="AF38" s="47">
        <f t="shared" si="18"/>
        <v>2.409430703081584</v>
      </c>
      <c r="AG38" s="47">
        <f t="shared" si="19"/>
        <v>14.184742352199292</v>
      </c>
      <c r="AH38" s="47">
        <f t="shared" si="20"/>
        <v>15.185264306201269</v>
      </c>
      <c r="AI38" s="47">
        <f t="shared" si="34"/>
        <v>19.736394876188253</v>
      </c>
      <c r="AJ38" s="47">
        <f t="shared" si="30"/>
        <v>88.43611275674668</v>
      </c>
      <c r="AK38" s="46">
        <v>106961</v>
      </c>
      <c r="AL38" s="46">
        <f t="shared" si="31"/>
        <v>1311628</v>
      </c>
      <c r="AM38" s="46">
        <v>2163694</v>
      </c>
      <c r="AN38" s="47">
        <f t="shared" si="22"/>
        <v>60.61984735364613</v>
      </c>
      <c r="AO38" s="47">
        <f t="shared" si="32"/>
        <v>91.84517256417216</v>
      </c>
    </row>
    <row r="39" spans="1:41" s="44" customFormat="1" ht="33" customHeight="1">
      <c r="A39" s="34" t="s">
        <v>99</v>
      </c>
      <c r="B39" s="42">
        <v>11786803</v>
      </c>
      <c r="C39" s="42">
        <v>7647706</v>
      </c>
      <c r="D39" s="42">
        <v>1545453</v>
      </c>
      <c r="E39" s="42">
        <v>5706547</v>
      </c>
      <c r="F39" s="42">
        <f t="shared" si="26"/>
        <v>7252000</v>
      </c>
      <c r="G39" s="42">
        <v>0</v>
      </c>
      <c r="H39" s="42">
        <v>529600</v>
      </c>
      <c r="I39" s="43">
        <f t="shared" si="27"/>
        <v>64.88363299191478</v>
      </c>
      <c r="J39" s="43">
        <f t="shared" si="7"/>
        <v>69.3767936903671</v>
      </c>
      <c r="K39" s="43">
        <f t="shared" si="28"/>
        <v>61.526437660831355</v>
      </c>
      <c r="L39" s="43">
        <f t="shared" si="8"/>
        <v>66.01959835928368</v>
      </c>
      <c r="M39" s="42">
        <v>1798356</v>
      </c>
      <c r="N39" s="42">
        <v>1060036</v>
      </c>
      <c r="O39" s="42">
        <v>99927</v>
      </c>
      <c r="P39" s="42">
        <v>235987</v>
      </c>
      <c r="Q39" s="42">
        <v>850944</v>
      </c>
      <c r="R39" s="42">
        <v>1483011</v>
      </c>
      <c r="S39" s="42">
        <v>825626</v>
      </c>
      <c r="T39" s="42">
        <v>6366155</v>
      </c>
      <c r="U39" s="43">
        <f t="shared" si="9"/>
        <v>21.992035029629562</v>
      </c>
      <c r="V39" s="43">
        <f t="shared" si="10"/>
        <v>12.963144585759661</v>
      </c>
      <c r="W39" s="43">
        <f t="shared" si="11"/>
        <v>1.2220039215849328</v>
      </c>
      <c r="X39" s="43">
        <f t="shared" si="12"/>
        <v>2.8858770847024684</v>
      </c>
      <c r="Y39" s="43">
        <f t="shared" si="13"/>
        <v>10.40616555134417</v>
      </c>
      <c r="Z39" s="43">
        <f t="shared" si="14"/>
        <v>18.1356916324276</v>
      </c>
      <c r="AA39" s="43">
        <f t="shared" si="33"/>
        <v>10.096552581008954</v>
      </c>
      <c r="AB39" s="43">
        <f t="shared" si="29"/>
        <v>77.85149534577769</v>
      </c>
      <c r="AC39" s="43">
        <f t="shared" si="15"/>
        <v>23.514972986670774</v>
      </c>
      <c r="AD39" s="43">
        <f t="shared" si="16"/>
        <v>13.860836177541344</v>
      </c>
      <c r="AE39" s="43">
        <f t="shared" si="17"/>
        <v>1.3066271114501526</v>
      </c>
      <c r="AF39" s="43">
        <f t="shared" si="18"/>
        <v>3.0857226990681914</v>
      </c>
      <c r="AG39" s="43">
        <f t="shared" si="19"/>
        <v>11.126787562178777</v>
      </c>
      <c r="AH39" s="43">
        <f t="shared" si="20"/>
        <v>19.391579644928818</v>
      </c>
      <c r="AI39" s="43">
        <f t="shared" si="34"/>
        <v>10.79573404103139</v>
      </c>
      <c r="AJ39" s="43">
        <f t="shared" si="30"/>
        <v>83.24267433920708</v>
      </c>
      <c r="AK39" s="42">
        <v>1155284</v>
      </c>
      <c r="AL39" s="42">
        <f t="shared" si="31"/>
        <v>7521439</v>
      </c>
      <c r="AM39" s="42">
        <v>11243643</v>
      </c>
      <c r="AN39" s="43">
        <f t="shared" si="22"/>
        <v>66.89503571040098</v>
      </c>
      <c r="AO39" s="43">
        <f t="shared" si="32"/>
        <v>84.64012006213173</v>
      </c>
    </row>
    <row r="40" spans="1:41" s="45" customFormat="1" ht="33" customHeight="1">
      <c r="A40" s="33" t="s">
        <v>50</v>
      </c>
      <c r="B40" s="14">
        <v>7966283</v>
      </c>
      <c r="C40" s="14">
        <v>4840516</v>
      </c>
      <c r="D40" s="14">
        <v>3817176</v>
      </c>
      <c r="E40" s="14">
        <v>553398</v>
      </c>
      <c r="F40" s="14">
        <f t="shared" si="26"/>
        <v>4370574</v>
      </c>
      <c r="G40" s="14">
        <v>0</v>
      </c>
      <c r="H40" s="14">
        <v>632400</v>
      </c>
      <c r="I40" s="15">
        <f t="shared" si="27"/>
        <v>60.76254132573497</v>
      </c>
      <c r="J40" s="15">
        <f t="shared" si="7"/>
        <v>68.70099894768991</v>
      </c>
      <c r="K40" s="15">
        <f t="shared" si="28"/>
        <v>54.86340367270407</v>
      </c>
      <c r="L40" s="15">
        <f t="shared" si="8"/>
        <v>62.801861294659</v>
      </c>
      <c r="M40" s="14">
        <v>1271365</v>
      </c>
      <c r="N40" s="14">
        <v>685372</v>
      </c>
      <c r="O40" s="14">
        <v>58115</v>
      </c>
      <c r="P40" s="14">
        <v>230764</v>
      </c>
      <c r="Q40" s="14">
        <v>586628</v>
      </c>
      <c r="R40" s="14">
        <v>628229</v>
      </c>
      <c r="S40" s="14">
        <v>685080</v>
      </c>
      <c r="T40" s="14">
        <v>4145553</v>
      </c>
      <c r="U40" s="15">
        <f t="shared" si="9"/>
        <v>23.230120835035656</v>
      </c>
      <c r="V40" s="15">
        <f t="shared" si="10"/>
        <v>12.522976782395345</v>
      </c>
      <c r="W40" s="15">
        <f t="shared" si="11"/>
        <v>1.0618653748751123</v>
      </c>
      <c r="X40" s="15">
        <f t="shared" si="12"/>
        <v>4.216472534933845</v>
      </c>
      <c r="Y40" s="15">
        <f t="shared" si="13"/>
        <v>10.718746642557642</v>
      </c>
      <c r="Z40" s="15">
        <f t="shared" si="14"/>
        <v>11.478871592401564</v>
      </c>
      <c r="AA40" s="15">
        <f t="shared" si="33"/>
        <v>12.517641418212888</v>
      </c>
      <c r="AB40" s="15">
        <f t="shared" si="29"/>
        <v>75.74669518041205</v>
      </c>
      <c r="AC40" s="15">
        <f t="shared" si="15"/>
        <v>26.26507174028554</v>
      </c>
      <c r="AD40" s="15">
        <f t="shared" si="16"/>
        <v>14.159068991818227</v>
      </c>
      <c r="AE40" s="15">
        <f t="shared" si="17"/>
        <v>1.200595143162423</v>
      </c>
      <c r="AF40" s="15">
        <f t="shared" si="18"/>
        <v>4.7673429857478</v>
      </c>
      <c r="AG40" s="15">
        <f t="shared" si="19"/>
        <v>12.119121184600981</v>
      </c>
      <c r="AH40" s="15">
        <f t="shared" si="20"/>
        <v>12.978554352469859</v>
      </c>
      <c r="AI40" s="15">
        <f t="shared" si="34"/>
        <v>14.153036577092196</v>
      </c>
      <c r="AJ40" s="15">
        <f t="shared" si="30"/>
        <v>85.64279097517704</v>
      </c>
      <c r="AK40" s="14">
        <v>876863</v>
      </c>
      <c r="AL40" s="14">
        <f t="shared" si="31"/>
        <v>5022416</v>
      </c>
      <c r="AM40" s="14">
        <v>7614599</v>
      </c>
      <c r="AN40" s="15">
        <f t="shared" si="22"/>
        <v>65.95772147686306</v>
      </c>
      <c r="AO40" s="15">
        <f t="shared" si="32"/>
        <v>82.54101213439907</v>
      </c>
    </row>
    <row r="41" spans="1:41" s="45" customFormat="1" ht="33" customHeight="1">
      <c r="A41" s="33" t="s">
        <v>51</v>
      </c>
      <c r="B41" s="14">
        <v>3886740</v>
      </c>
      <c r="C41" s="14">
        <v>2306456</v>
      </c>
      <c r="D41" s="14">
        <v>1329453</v>
      </c>
      <c r="E41" s="14">
        <v>816472</v>
      </c>
      <c r="F41" s="14">
        <f t="shared" si="26"/>
        <v>2145925</v>
      </c>
      <c r="G41" s="14">
        <v>0</v>
      </c>
      <c r="H41" s="14">
        <v>265453</v>
      </c>
      <c r="I41" s="15">
        <f t="shared" si="27"/>
        <v>59.34165907675841</v>
      </c>
      <c r="J41" s="15">
        <f t="shared" si="7"/>
        <v>66.17136726408249</v>
      </c>
      <c r="K41" s="15">
        <f t="shared" si="28"/>
        <v>55.211436833953385</v>
      </c>
      <c r="L41" s="15">
        <f t="shared" si="8"/>
        <v>62.041145021277465</v>
      </c>
      <c r="M41" s="14">
        <v>683804</v>
      </c>
      <c r="N41" s="14">
        <v>219235</v>
      </c>
      <c r="O41" s="14">
        <v>2240</v>
      </c>
      <c r="P41" s="14">
        <v>95769</v>
      </c>
      <c r="Q41" s="14">
        <v>239861</v>
      </c>
      <c r="R41" s="14">
        <v>458470</v>
      </c>
      <c r="S41" s="14">
        <v>85073</v>
      </c>
      <c r="T41" s="14">
        <v>1784452</v>
      </c>
      <c r="U41" s="15">
        <f t="shared" si="9"/>
        <v>26.587410363274905</v>
      </c>
      <c r="V41" s="15">
        <f t="shared" si="10"/>
        <v>8.524212948436356</v>
      </c>
      <c r="W41" s="15">
        <f t="shared" si="11"/>
        <v>0.08709483889204478</v>
      </c>
      <c r="X41" s="15">
        <f t="shared" si="12"/>
        <v>3.7236542972554623</v>
      </c>
      <c r="Y41" s="15">
        <f t="shared" si="13"/>
        <v>9.326185335484265</v>
      </c>
      <c r="Z41" s="15">
        <f t="shared" si="14"/>
        <v>17.826058386980254</v>
      </c>
      <c r="AA41" s="15">
        <f t="shared" si="33"/>
        <v>3.3077764415459487</v>
      </c>
      <c r="AB41" s="15">
        <f t="shared" si="29"/>
        <v>69.38239261186924</v>
      </c>
      <c r="AC41" s="15">
        <f t="shared" si="15"/>
        <v>29.647389761608284</v>
      </c>
      <c r="AD41" s="15">
        <f t="shared" si="16"/>
        <v>9.505275626328878</v>
      </c>
      <c r="AE41" s="15">
        <f t="shared" si="17"/>
        <v>0.09711869638961247</v>
      </c>
      <c r="AF41" s="15">
        <f t="shared" si="18"/>
        <v>4.152214479703926</v>
      </c>
      <c r="AG41" s="15">
        <f t="shared" si="19"/>
        <v>10.399548051209301</v>
      </c>
      <c r="AH41" s="15">
        <f t="shared" si="20"/>
        <v>19.877682470422155</v>
      </c>
      <c r="AI41" s="15">
        <f t="shared" si="34"/>
        <v>3.6884727044435275</v>
      </c>
      <c r="AJ41" s="15">
        <f t="shared" si="30"/>
        <v>77.36770179010568</v>
      </c>
      <c r="AK41" s="14">
        <v>441892</v>
      </c>
      <c r="AL41" s="14">
        <f t="shared" si="31"/>
        <v>2226344</v>
      </c>
      <c r="AM41" s="14">
        <v>3789355</v>
      </c>
      <c r="AN41" s="15">
        <f t="shared" si="22"/>
        <v>58.752584542752</v>
      </c>
      <c r="AO41" s="15">
        <f t="shared" si="32"/>
        <v>80.15167467381501</v>
      </c>
    </row>
    <row r="42" spans="1:41" s="45" customFormat="1" ht="33" customHeight="1">
      <c r="A42" s="33" t="s">
        <v>52</v>
      </c>
      <c r="B42" s="14">
        <v>2470877</v>
      </c>
      <c r="C42" s="14">
        <v>1705731</v>
      </c>
      <c r="D42" s="14">
        <v>446696</v>
      </c>
      <c r="E42" s="14">
        <v>1158097</v>
      </c>
      <c r="F42" s="14">
        <f t="shared" si="26"/>
        <v>1604793</v>
      </c>
      <c r="G42" s="14">
        <v>0</v>
      </c>
      <c r="H42" s="14">
        <v>89000</v>
      </c>
      <c r="I42" s="15">
        <f t="shared" si="27"/>
        <v>69.03342416478036</v>
      </c>
      <c r="J42" s="15">
        <f t="shared" si="7"/>
        <v>72.63538411665171</v>
      </c>
      <c r="K42" s="15">
        <f t="shared" si="28"/>
        <v>64.94831592183667</v>
      </c>
      <c r="L42" s="15">
        <f t="shared" si="8"/>
        <v>68.550275873708</v>
      </c>
      <c r="M42" s="14">
        <v>442432</v>
      </c>
      <c r="N42" s="14">
        <v>183522</v>
      </c>
      <c r="O42" s="14">
        <v>9503</v>
      </c>
      <c r="P42" s="14">
        <v>48001</v>
      </c>
      <c r="Q42" s="14">
        <v>253336</v>
      </c>
      <c r="R42" s="14">
        <v>214082</v>
      </c>
      <c r="S42" s="14">
        <v>237964</v>
      </c>
      <c r="T42" s="14">
        <v>1392185</v>
      </c>
      <c r="U42" s="15">
        <f t="shared" si="9"/>
        <v>24.651716608227083</v>
      </c>
      <c r="V42" s="15">
        <f t="shared" si="10"/>
        <v>10.225599268079728</v>
      </c>
      <c r="W42" s="15">
        <f t="shared" si="11"/>
        <v>0.5294943921958222</v>
      </c>
      <c r="X42" s="15">
        <f t="shared" si="12"/>
        <v>2.6745512280113286</v>
      </c>
      <c r="Y42" s="15">
        <f t="shared" si="13"/>
        <v>14.115541549123517</v>
      </c>
      <c r="Z42" s="15">
        <f t="shared" si="14"/>
        <v>11.928361409035672</v>
      </c>
      <c r="AA42" s="15">
        <f t="shared" si="33"/>
        <v>13.259034362252617</v>
      </c>
      <c r="AB42" s="15">
        <f t="shared" si="29"/>
        <v>77.57067772273393</v>
      </c>
      <c r="AC42" s="15">
        <f t="shared" si="15"/>
        <v>25.937970289570867</v>
      </c>
      <c r="AD42" s="15">
        <f t="shared" si="16"/>
        <v>10.759140802389123</v>
      </c>
      <c r="AE42" s="15">
        <f t="shared" si="17"/>
        <v>0.5571218439484303</v>
      </c>
      <c r="AF42" s="15">
        <f t="shared" si="18"/>
        <v>2.81410140285895</v>
      </c>
      <c r="AG42" s="15">
        <f t="shared" si="19"/>
        <v>14.85204876970636</v>
      </c>
      <c r="AH42" s="15">
        <f t="shared" si="20"/>
        <v>12.550748037058598</v>
      </c>
      <c r="AI42" s="15">
        <f t="shared" si="34"/>
        <v>13.950851570382433</v>
      </c>
      <c r="AJ42" s="15">
        <f t="shared" si="30"/>
        <v>81.6180863219347</v>
      </c>
      <c r="AK42" s="14">
        <v>236061</v>
      </c>
      <c r="AL42" s="14">
        <f t="shared" si="31"/>
        <v>1628246</v>
      </c>
      <c r="AM42" s="14">
        <v>2249889</v>
      </c>
      <c r="AN42" s="15">
        <f t="shared" si="22"/>
        <v>72.37005914514005</v>
      </c>
      <c r="AO42" s="15">
        <f t="shared" si="32"/>
        <v>85.50212928513258</v>
      </c>
    </row>
    <row r="43" spans="1:41" s="48" customFormat="1" ht="33" customHeight="1">
      <c r="A43" s="35" t="s">
        <v>53</v>
      </c>
      <c r="B43" s="46">
        <v>7693806</v>
      </c>
      <c r="C43" s="46">
        <v>4223764</v>
      </c>
      <c r="D43" s="46">
        <v>2003134</v>
      </c>
      <c r="E43" s="46">
        <v>1838026</v>
      </c>
      <c r="F43" s="46">
        <f t="shared" si="26"/>
        <v>3841160</v>
      </c>
      <c r="G43" s="46">
        <v>0</v>
      </c>
      <c r="H43" s="46">
        <v>443000</v>
      </c>
      <c r="I43" s="47">
        <f t="shared" si="27"/>
        <v>54.898238921022966</v>
      </c>
      <c r="J43" s="47">
        <f t="shared" si="7"/>
        <v>60.65611740145255</v>
      </c>
      <c r="K43" s="47">
        <f t="shared" si="28"/>
        <v>49.925355539248066</v>
      </c>
      <c r="L43" s="47">
        <f t="shared" si="8"/>
        <v>55.683234019677656</v>
      </c>
      <c r="M43" s="46">
        <v>1007684</v>
      </c>
      <c r="N43" s="46">
        <v>411437</v>
      </c>
      <c r="O43" s="46">
        <v>21286</v>
      </c>
      <c r="P43" s="46">
        <v>166255</v>
      </c>
      <c r="Q43" s="46">
        <v>687523</v>
      </c>
      <c r="R43" s="46">
        <v>773463</v>
      </c>
      <c r="S43" s="46">
        <v>605861</v>
      </c>
      <c r="T43" s="46">
        <v>3673509</v>
      </c>
      <c r="U43" s="47">
        <f t="shared" si="9"/>
        <v>21.59277820776881</v>
      </c>
      <c r="V43" s="47">
        <f t="shared" si="10"/>
        <v>8.816323259543443</v>
      </c>
      <c r="W43" s="47">
        <f t="shared" si="11"/>
        <v>0.456119058088217</v>
      </c>
      <c r="X43" s="47">
        <f t="shared" si="12"/>
        <v>3.5625328386007946</v>
      </c>
      <c r="Y43" s="47">
        <f t="shared" si="13"/>
        <v>14.732328440006823</v>
      </c>
      <c r="Z43" s="47">
        <f t="shared" si="14"/>
        <v>16.57386145946099</v>
      </c>
      <c r="AA43" s="47">
        <f t="shared" si="33"/>
        <v>12.982464937159882</v>
      </c>
      <c r="AB43" s="47">
        <f t="shared" si="29"/>
        <v>78.71640820062896</v>
      </c>
      <c r="AC43" s="47">
        <f t="shared" si="15"/>
        <v>23.85748824981699</v>
      </c>
      <c r="AD43" s="47">
        <f t="shared" si="16"/>
        <v>9.741003521977081</v>
      </c>
      <c r="AE43" s="47">
        <f t="shared" si="17"/>
        <v>0.5039580809912675</v>
      </c>
      <c r="AF43" s="47">
        <f t="shared" si="18"/>
        <v>3.9361810934512436</v>
      </c>
      <c r="AG43" s="47">
        <f t="shared" si="19"/>
        <v>16.27749561765288</v>
      </c>
      <c r="AH43" s="47">
        <f t="shared" si="20"/>
        <v>18.31217369152254</v>
      </c>
      <c r="AI43" s="47">
        <f t="shared" si="34"/>
        <v>14.344101611737777</v>
      </c>
      <c r="AJ43" s="47">
        <f t="shared" si="30"/>
        <v>86.97240186714977</v>
      </c>
      <c r="AK43" s="46">
        <v>827865</v>
      </c>
      <c r="AL43" s="46">
        <f t="shared" si="31"/>
        <v>4501374</v>
      </c>
      <c r="AM43" s="46">
        <v>7080724</v>
      </c>
      <c r="AN43" s="47">
        <f t="shared" si="22"/>
        <v>63.572227924715044</v>
      </c>
      <c r="AO43" s="47">
        <f t="shared" si="32"/>
        <v>81.60861550273316</v>
      </c>
    </row>
    <row r="44" spans="1:41" s="44" customFormat="1" ht="33" customHeight="1">
      <c r="A44" s="34" t="s">
        <v>54</v>
      </c>
      <c r="B44" s="42">
        <v>5877199</v>
      </c>
      <c r="C44" s="42">
        <v>3654290</v>
      </c>
      <c r="D44" s="42">
        <v>1911571</v>
      </c>
      <c r="E44" s="42">
        <v>1447113</v>
      </c>
      <c r="F44" s="42">
        <f t="shared" si="26"/>
        <v>3358684</v>
      </c>
      <c r="G44" s="42">
        <v>0</v>
      </c>
      <c r="H44" s="42">
        <v>432220</v>
      </c>
      <c r="I44" s="43">
        <f t="shared" si="27"/>
        <v>62.177407979549436</v>
      </c>
      <c r="J44" s="43">
        <f t="shared" si="7"/>
        <v>69.53159149451974</v>
      </c>
      <c r="K44" s="43">
        <f t="shared" si="28"/>
        <v>57.147699099520025</v>
      </c>
      <c r="L44" s="43">
        <f t="shared" si="8"/>
        <v>64.50188261449034</v>
      </c>
      <c r="M44" s="42">
        <v>1071289</v>
      </c>
      <c r="N44" s="42">
        <v>341115</v>
      </c>
      <c r="O44" s="42">
        <v>36644</v>
      </c>
      <c r="P44" s="42">
        <v>222232</v>
      </c>
      <c r="Q44" s="42">
        <v>534868</v>
      </c>
      <c r="R44" s="42">
        <v>518837</v>
      </c>
      <c r="S44" s="42">
        <v>541699</v>
      </c>
      <c r="T44" s="42">
        <v>3266684</v>
      </c>
      <c r="U44" s="43">
        <f t="shared" si="9"/>
        <v>26.21525458153779</v>
      </c>
      <c r="V44" s="43">
        <f t="shared" si="10"/>
        <v>8.347342842670152</v>
      </c>
      <c r="W44" s="43">
        <f t="shared" si="11"/>
        <v>0.8967064805910178</v>
      </c>
      <c r="X44" s="43">
        <f t="shared" si="12"/>
        <v>5.438185640069399</v>
      </c>
      <c r="Y44" s="43">
        <f t="shared" si="13"/>
        <v>13.088625746664023</v>
      </c>
      <c r="Z44" s="43">
        <f t="shared" si="14"/>
        <v>12.696335014474453</v>
      </c>
      <c r="AA44" s="43">
        <f t="shared" si="33"/>
        <v>13.255785499117827</v>
      </c>
      <c r="AB44" s="43">
        <f t="shared" si="29"/>
        <v>79.93823580512466</v>
      </c>
      <c r="AC44" s="43">
        <f t="shared" si="15"/>
        <v>29.31592730735656</v>
      </c>
      <c r="AD44" s="43">
        <f t="shared" si="16"/>
        <v>9.334645033645387</v>
      </c>
      <c r="AE44" s="43">
        <f t="shared" si="17"/>
        <v>1.002766611297954</v>
      </c>
      <c r="AF44" s="43">
        <f t="shared" si="18"/>
        <v>6.081400217278869</v>
      </c>
      <c r="AG44" s="43">
        <f t="shared" si="19"/>
        <v>14.636714655924955</v>
      </c>
      <c r="AH44" s="43">
        <f t="shared" si="20"/>
        <v>14.198024787304783</v>
      </c>
      <c r="AI44" s="43">
        <f t="shared" si="34"/>
        <v>14.82364563294101</v>
      </c>
      <c r="AJ44" s="43">
        <f t="shared" si="30"/>
        <v>89.3931242457495</v>
      </c>
      <c r="AK44" s="42">
        <v>899060</v>
      </c>
      <c r="AL44" s="42">
        <f t="shared" si="31"/>
        <v>4165744</v>
      </c>
      <c r="AM44" s="42">
        <v>5598468</v>
      </c>
      <c r="AN44" s="43">
        <f t="shared" si="22"/>
        <v>74.40864179271901</v>
      </c>
      <c r="AO44" s="43">
        <f t="shared" si="32"/>
        <v>78.41778083338774</v>
      </c>
    </row>
    <row r="45" spans="1:41" s="45" customFormat="1" ht="33" customHeight="1">
      <c r="A45" s="33" t="s">
        <v>55</v>
      </c>
      <c r="B45" s="14">
        <v>4781962</v>
      </c>
      <c r="C45" s="14">
        <v>2320687</v>
      </c>
      <c r="D45" s="14">
        <v>607708</v>
      </c>
      <c r="E45" s="14">
        <v>1581253</v>
      </c>
      <c r="F45" s="14">
        <f t="shared" si="26"/>
        <v>2188961</v>
      </c>
      <c r="G45" s="14">
        <v>0</v>
      </c>
      <c r="H45" s="14">
        <v>253467</v>
      </c>
      <c r="I45" s="15">
        <f t="shared" si="27"/>
        <v>48.53001759528829</v>
      </c>
      <c r="J45" s="15">
        <f t="shared" si="7"/>
        <v>53.83049886218251</v>
      </c>
      <c r="K45" s="15">
        <f t="shared" si="28"/>
        <v>45.775374208327044</v>
      </c>
      <c r="L45" s="15">
        <f t="shared" si="8"/>
        <v>51.07585547522125</v>
      </c>
      <c r="M45" s="14">
        <v>507836</v>
      </c>
      <c r="N45" s="14">
        <v>289505</v>
      </c>
      <c r="O45" s="14">
        <v>17531</v>
      </c>
      <c r="P45" s="14">
        <v>68620</v>
      </c>
      <c r="Q45" s="14">
        <v>292545</v>
      </c>
      <c r="R45" s="14">
        <v>447734</v>
      </c>
      <c r="S45" s="14">
        <v>258089</v>
      </c>
      <c r="T45" s="14">
        <v>1881860</v>
      </c>
      <c r="U45" s="15">
        <f t="shared" si="9"/>
        <v>19.728268005721493</v>
      </c>
      <c r="V45" s="15">
        <f t="shared" si="10"/>
        <v>11.246607623320127</v>
      </c>
      <c r="W45" s="15">
        <f t="shared" si="11"/>
        <v>0.6810392851398945</v>
      </c>
      <c r="X45" s="15">
        <f t="shared" si="12"/>
        <v>2.6657301777593725</v>
      </c>
      <c r="Y45" s="15">
        <f t="shared" si="13"/>
        <v>11.364704675788628</v>
      </c>
      <c r="Z45" s="15">
        <f t="shared" si="14"/>
        <v>17.393442661161686</v>
      </c>
      <c r="AA45" s="15">
        <f t="shared" si="33"/>
        <v>10.026167820573285</v>
      </c>
      <c r="AB45" s="15">
        <f t="shared" si="29"/>
        <v>73.10596024946449</v>
      </c>
      <c r="AC45" s="15">
        <f t="shared" si="15"/>
        <v>21.883002748755</v>
      </c>
      <c r="AD45" s="15">
        <f t="shared" si="16"/>
        <v>12.4749696964735</v>
      </c>
      <c r="AE45" s="15">
        <f t="shared" si="17"/>
        <v>0.7554228553872194</v>
      </c>
      <c r="AF45" s="15">
        <f t="shared" si="18"/>
        <v>2.9568830264486334</v>
      </c>
      <c r="AG45" s="15">
        <f t="shared" si="19"/>
        <v>12.605965388697399</v>
      </c>
      <c r="AH45" s="15">
        <f t="shared" si="20"/>
        <v>19.293166204662672</v>
      </c>
      <c r="AI45" s="15">
        <f t="shared" si="34"/>
        <v>11.121232634991276</v>
      </c>
      <c r="AJ45" s="15">
        <f t="shared" si="30"/>
        <v>81.0906425554157</v>
      </c>
      <c r="AK45" s="14">
        <v>303115</v>
      </c>
      <c r="AL45" s="14">
        <f t="shared" si="31"/>
        <v>2184975</v>
      </c>
      <c r="AM45" s="14">
        <v>4626379</v>
      </c>
      <c r="AN45" s="15">
        <f t="shared" si="22"/>
        <v>47.228620914974755</v>
      </c>
      <c r="AO45" s="15">
        <f t="shared" si="32"/>
        <v>86.12730122770283</v>
      </c>
    </row>
    <row r="46" spans="1:41" s="45" customFormat="1" ht="33" customHeight="1">
      <c r="A46" s="33" t="s">
        <v>56</v>
      </c>
      <c r="B46" s="14">
        <v>8382124</v>
      </c>
      <c r="C46" s="14">
        <v>3303784</v>
      </c>
      <c r="D46" s="14">
        <v>815085</v>
      </c>
      <c r="E46" s="14">
        <v>2284591</v>
      </c>
      <c r="F46" s="14">
        <f t="shared" si="26"/>
        <v>3099676</v>
      </c>
      <c r="G46" s="14">
        <v>0</v>
      </c>
      <c r="H46" s="14">
        <v>306600</v>
      </c>
      <c r="I46" s="15">
        <f t="shared" si="27"/>
        <v>39.41464001248371</v>
      </c>
      <c r="J46" s="15">
        <f t="shared" si="7"/>
        <v>43.07242412543646</v>
      </c>
      <c r="K46" s="15">
        <f t="shared" si="28"/>
        <v>36.97960087443231</v>
      </c>
      <c r="L46" s="15">
        <f t="shared" si="8"/>
        <v>40.63738498738506</v>
      </c>
      <c r="M46" s="14">
        <v>817233</v>
      </c>
      <c r="N46" s="14">
        <v>381372</v>
      </c>
      <c r="O46" s="14">
        <v>45549</v>
      </c>
      <c r="P46" s="14">
        <v>109664</v>
      </c>
      <c r="Q46" s="14">
        <v>543862</v>
      </c>
      <c r="R46" s="14">
        <v>518105</v>
      </c>
      <c r="S46" s="14">
        <v>485795</v>
      </c>
      <c r="T46" s="14">
        <v>2901880</v>
      </c>
      <c r="U46" s="15">
        <f t="shared" si="9"/>
        <v>22.635625462554675</v>
      </c>
      <c r="V46" s="15">
        <f t="shared" si="10"/>
        <v>10.563197709717304</v>
      </c>
      <c r="W46" s="15">
        <f t="shared" si="11"/>
        <v>1.2616109532947188</v>
      </c>
      <c r="X46" s="15">
        <f t="shared" si="12"/>
        <v>3.037460835190938</v>
      </c>
      <c r="Y46" s="15">
        <f t="shared" si="13"/>
        <v>15.063827005659231</v>
      </c>
      <c r="Z46" s="15">
        <f t="shared" si="14"/>
        <v>14.350412587691503</v>
      </c>
      <c r="AA46" s="15">
        <f t="shared" si="33"/>
        <v>13.455493930839491</v>
      </c>
      <c r="AB46" s="15">
        <f t="shared" si="29"/>
        <v>80.37593785037825</v>
      </c>
      <c r="AC46" s="15">
        <f t="shared" si="15"/>
        <v>24.736272104956015</v>
      </c>
      <c r="AD46" s="15">
        <f t="shared" si="16"/>
        <v>11.543490736682543</v>
      </c>
      <c r="AE46" s="15">
        <f t="shared" si="17"/>
        <v>1.3786918273107442</v>
      </c>
      <c r="AF46" s="15">
        <f t="shared" si="18"/>
        <v>3.3193453325035773</v>
      </c>
      <c r="AG46" s="15">
        <f t="shared" si="19"/>
        <v>16.461790480249313</v>
      </c>
      <c r="AH46" s="15">
        <f t="shared" si="20"/>
        <v>15.682169294360648</v>
      </c>
      <c r="AI46" s="15">
        <f t="shared" si="34"/>
        <v>14.704199790301061</v>
      </c>
      <c r="AJ46" s="15">
        <f t="shared" si="30"/>
        <v>87.83504006315182</v>
      </c>
      <c r="AK46" s="14">
        <v>615916</v>
      </c>
      <c r="AL46" s="14">
        <f t="shared" si="31"/>
        <v>3517796</v>
      </c>
      <c r="AM46" s="14">
        <v>5974885</v>
      </c>
      <c r="AN46" s="15">
        <f t="shared" si="22"/>
        <v>58.876380047482094</v>
      </c>
      <c r="AO46" s="15">
        <f t="shared" si="32"/>
        <v>82.49142360728138</v>
      </c>
    </row>
    <row r="47" spans="1:41" s="45" customFormat="1" ht="33" customHeight="1">
      <c r="A47" s="33" t="s">
        <v>57</v>
      </c>
      <c r="B47" s="14">
        <v>4096630</v>
      </c>
      <c r="C47" s="14">
        <v>1902830</v>
      </c>
      <c r="D47" s="14">
        <v>261583</v>
      </c>
      <c r="E47" s="14">
        <v>1541301</v>
      </c>
      <c r="F47" s="14">
        <f t="shared" si="26"/>
        <v>1802884</v>
      </c>
      <c r="G47" s="14">
        <v>0</v>
      </c>
      <c r="H47" s="14">
        <v>178700</v>
      </c>
      <c r="I47" s="15">
        <f t="shared" si="27"/>
        <v>46.448666342823245</v>
      </c>
      <c r="J47" s="15">
        <f t="shared" si="7"/>
        <v>50.81078837971699</v>
      </c>
      <c r="K47" s="15">
        <f t="shared" si="28"/>
        <v>44.008953700968846</v>
      </c>
      <c r="L47" s="15">
        <f t="shared" si="8"/>
        <v>48.37107573786258</v>
      </c>
      <c r="M47" s="14">
        <v>574711</v>
      </c>
      <c r="N47" s="14">
        <v>218758</v>
      </c>
      <c r="O47" s="14">
        <v>11091</v>
      </c>
      <c r="P47" s="14">
        <v>89122</v>
      </c>
      <c r="Q47" s="14">
        <v>307642</v>
      </c>
      <c r="R47" s="14">
        <v>358562</v>
      </c>
      <c r="S47" s="14">
        <v>142358</v>
      </c>
      <c r="T47" s="14">
        <v>1702244</v>
      </c>
      <c r="U47" s="15">
        <f t="shared" si="9"/>
        <v>27.610027239578578</v>
      </c>
      <c r="V47" s="15">
        <f t="shared" si="10"/>
        <v>10.50948100675945</v>
      </c>
      <c r="W47" s="15">
        <f t="shared" si="11"/>
        <v>0.5328292169702095</v>
      </c>
      <c r="X47" s="15">
        <f t="shared" si="12"/>
        <v>4.28156212017122</v>
      </c>
      <c r="Y47" s="15">
        <f t="shared" si="13"/>
        <v>14.779609229749271</v>
      </c>
      <c r="Z47" s="15">
        <f t="shared" si="14"/>
        <v>17.22588672755137</v>
      </c>
      <c r="AA47" s="15">
        <f t="shared" si="33"/>
        <v>6.839103928360389</v>
      </c>
      <c r="AB47" s="15">
        <f t="shared" si="29"/>
        <v>81.77849946914048</v>
      </c>
      <c r="AC47" s="15">
        <f t="shared" si="15"/>
        <v>30.2029608530452</v>
      </c>
      <c r="AD47" s="15">
        <f t="shared" si="16"/>
        <v>11.496455279767504</v>
      </c>
      <c r="AE47" s="15">
        <f t="shared" si="17"/>
        <v>0.5828686745531655</v>
      </c>
      <c r="AF47" s="15">
        <f t="shared" si="18"/>
        <v>4.683655397486901</v>
      </c>
      <c r="AG47" s="15">
        <f t="shared" si="19"/>
        <v>16.16760299133396</v>
      </c>
      <c r="AH47" s="15">
        <f t="shared" si="20"/>
        <v>18.84361713868291</v>
      </c>
      <c r="AI47" s="15">
        <f t="shared" si="34"/>
        <v>7.481382992700346</v>
      </c>
      <c r="AJ47" s="15">
        <f t="shared" si="30"/>
        <v>89.45854332756998</v>
      </c>
      <c r="AK47" s="14">
        <v>411205</v>
      </c>
      <c r="AL47" s="14">
        <f t="shared" si="31"/>
        <v>2113449</v>
      </c>
      <c r="AM47" s="14">
        <v>3738493</v>
      </c>
      <c r="AN47" s="15">
        <f t="shared" si="22"/>
        <v>56.53211066598226</v>
      </c>
      <c r="AO47" s="15">
        <f t="shared" si="32"/>
        <v>80.54341505283543</v>
      </c>
    </row>
    <row r="48" spans="1:41" s="48" customFormat="1" ht="33" customHeight="1">
      <c r="A48" s="35" t="s">
        <v>58</v>
      </c>
      <c r="B48" s="46">
        <v>7142658</v>
      </c>
      <c r="C48" s="46">
        <v>4368603</v>
      </c>
      <c r="D48" s="46">
        <v>1630101</v>
      </c>
      <c r="E48" s="46">
        <v>2370254</v>
      </c>
      <c r="F48" s="46">
        <f t="shared" si="26"/>
        <v>4000355</v>
      </c>
      <c r="G48" s="46">
        <v>0</v>
      </c>
      <c r="H48" s="46">
        <v>426532</v>
      </c>
      <c r="I48" s="47">
        <f t="shared" si="27"/>
        <v>61.16214720066395</v>
      </c>
      <c r="J48" s="47">
        <f t="shared" si="7"/>
        <v>67.1337616892759</v>
      </c>
      <c r="K48" s="47">
        <f t="shared" si="28"/>
        <v>56.006531462097165</v>
      </c>
      <c r="L48" s="47">
        <f t="shared" si="8"/>
        <v>61.978145950709106</v>
      </c>
      <c r="M48" s="46">
        <v>1176848</v>
      </c>
      <c r="N48" s="46">
        <v>417061</v>
      </c>
      <c r="O48" s="46">
        <v>51432</v>
      </c>
      <c r="P48" s="46">
        <v>213242</v>
      </c>
      <c r="Q48" s="46">
        <v>883347</v>
      </c>
      <c r="R48" s="46">
        <v>615695</v>
      </c>
      <c r="S48" s="46">
        <v>397262</v>
      </c>
      <c r="T48" s="46">
        <v>3754887</v>
      </c>
      <c r="U48" s="47">
        <f t="shared" si="9"/>
        <v>24.542541555138698</v>
      </c>
      <c r="V48" s="47">
        <f t="shared" si="10"/>
        <v>8.697586199345796</v>
      </c>
      <c r="W48" s="47">
        <f t="shared" si="11"/>
        <v>1.0725871117288668</v>
      </c>
      <c r="X48" s="47">
        <f t="shared" si="12"/>
        <v>4.447048936057066</v>
      </c>
      <c r="Y48" s="47">
        <f t="shared" si="13"/>
        <v>18.421733694671786</v>
      </c>
      <c r="Z48" s="47">
        <f t="shared" si="14"/>
        <v>12.83999303460695</v>
      </c>
      <c r="AA48" s="47">
        <f t="shared" si="33"/>
        <v>8.284688543701064</v>
      </c>
      <c r="AB48" s="47">
        <f t="shared" si="29"/>
        <v>78.30617907525023</v>
      </c>
      <c r="AC48" s="47">
        <f t="shared" si="15"/>
        <v>26.93877195982331</v>
      </c>
      <c r="AD48" s="47">
        <f t="shared" si="16"/>
        <v>9.546781888855545</v>
      </c>
      <c r="AE48" s="47">
        <f t="shared" si="17"/>
        <v>1.1773100004738357</v>
      </c>
      <c r="AF48" s="47">
        <f t="shared" si="18"/>
        <v>4.881240066904683</v>
      </c>
      <c r="AG48" s="47">
        <f t="shared" si="19"/>
        <v>20.220354195608987</v>
      </c>
      <c r="AH48" s="47">
        <f t="shared" si="20"/>
        <v>14.093635883141589</v>
      </c>
      <c r="AI48" s="47">
        <f t="shared" si="34"/>
        <v>9.093570644894946</v>
      </c>
      <c r="AJ48" s="47">
        <f t="shared" si="30"/>
        <v>85.9516646397029</v>
      </c>
      <c r="AK48" s="46">
        <v>853259</v>
      </c>
      <c r="AL48" s="46">
        <f t="shared" si="31"/>
        <v>4608146</v>
      </c>
      <c r="AM48" s="46">
        <v>6668956</v>
      </c>
      <c r="AN48" s="47">
        <f t="shared" si="22"/>
        <v>69.09846158829058</v>
      </c>
      <c r="AO48" s="47">
        <f t="shared" si="32"/>
        <v>81.48368128961192</v>
      </c>
    </row>
    <row r="49" spans="1:41" s="44" customFormat="1" ht="33" customHeight="1">
      <c r="A49" s="34" t="s">
        <v>59</v>
      </c>
      <c r="B49" s="42">
        <v>3739796</v>
      </c>
      <c r="C49" s="42">
        <v>2306458</v>
      </c>
      <c r="D49" s="42">
        <v>695010</v>
      </c>
      <c r="E49" s="42">
        <v>1426318</v>
      </c>
      <c r="F49" s="42">
        <f t="shared" si="26"/>
        <v>2121328</v>
      </c>
      <c r="G49" s="42">
        <v>0</v>
      </c>
      <c r="H49" s="42">
        <v>253700</v>
      </c>
      <c r="I49" s="43">
        <f t="shared" si="27"/>
        <v>61.673364001672816</v>
      </c>
      <c r="J49" s="43">
        <f t="shared" si="7"/>
        <v>68.4571564866105</v>
      </c>
      <c r="K49" s="43">
        <f t="shared" si="28"/>
        <v>56.72309398694474</v>
      </c>
      <c r="L49" s="43">
        <f t="shared" si="8"/>
        <v>63.50688647188243</v>
      </c>
      <c r="M49" s="42">
        <v>562873</v>
      </c>
      <c r="N49" s="42">
        <v>254051</v>
      </c>
      <c r="O49" s="42">
        <v>33950</v>
      </c>
      <c r="P49" s="42">
        <v>98812</v>
      </c>
      <c r="Q49" s="42">
        <v>351486</v>
      </c>
      <c r="R49" s="42">
        <v>466758</v>
      </c>
      <c r="S49" s="42">
        <v>212153</v>
      </c>
      <c r="T49" s="42">
        <v>1980083</v>
      </c>
      <c r="U49" s="43">
        <f t="shared" si="9"/>
        <v>21.98586962210926</v>
      </c>
      <c r="V49" s="43">
        <f t="shared" si="10"/>
        <v>9.923254736621724</v>
      </c>
      <c r="W49" s="43">
        <f t="shared" si="11"/>
        <v>1.3260900303809375</v>
      </c>
      <c r="X49" s="43">
        <f t="shared" si="12"/>
        <v>3.85960553997058</v>
      </c>
      <c r="Y49" s="43">
        <f t="shared" si="13"/>
        <v>13.729074533681123</v>
      </c>
      <c r="Z49" s="43">
        <f t="shared" si="14"/>
        <v>18.231609142873214</v>
      </c>
      <c r="AA49" s="43">
        <f t="shared" si="33"/>
        <v>8.286715116801386</v>
      </c>
      <c r="AB49" s="43">
        <f t="shared" si="29"/>
        <v>77.34221872243823</v>
      </c>
      <c r="AC49" s="43">
        <f t="shared" si="15"/>
        <v>24.404216335177143</v>
      </c>
      <c r="AD49" s="43">
        <f t="shared" si="16"/>
        <v>11.014768098963867</v>
      </c>
      <c r="AE49" s="43">
        <f t="shared" si="17"/>
        <v>1.471953965777829</v>
      </c>
      <c r="AF49" s="43">
        <f t="shared" si="18"/>
        <v>4.2841447795711005</v>
      </c>
      <c r="AG49" s="43">
        <f t="shared" si="19"/>
        <v>15.239210945961295</v>
      </c>
      <c r="AH49" s="43">
        <f t="shared" si="20"/>
        <v>20.237004098925713</v>
      </c>
      <c r="AI49" s="43">
        <f t="shared" si="34"/>
        <v>9.198216486057843</v>
      </c>
      <c r="AJ49" s="43">
        <f t="shared" si="30"/>
        <v>85.84951471043479</v>
      </c>
      <c r="AK49" s="42">
        <v>341694</v>
      </c>
      <c r="AL49" s="42">
        <f t="shared" si="31"/>
        <v>2321777</v>
      </c>
      <c r="AM49" s="42">
        <v>3569417</v>
      </c>
      <c r="AN49" s="43">
        <f t="shared" si="22"/>
        <v>65.04639273024138</v>
      </c>
      <c r="AO49" s="43">
        <f t="shared" si="32"/>
        <v>85.28308274222718</v>
      </c>
    </row>
    <row r="50" spans="1:41" s="45" customFormat="1" ht="33" customHeight="1">
      <c r="A50" s="33" t="s">
        <v>60</v>
      </c>
      <c r="B50" s="14">
        <v>4165493</v>
      </c>
      <c r="C50" s="14">
        <v>2548542</v>
      </c>
      <c r="D50" s="14">
        <v>592185</v>
      </c>
      <c r="E50" s="14">
        <v>1741077</v>
      </c>
      <c r="F50" s="14">
        <f t="shared" si="26"/>
        <v>2333262</v>
      </c>
      <c r="G50" s="14">
        <v>0</v>
      </c>
      <c r="H50" s="14">
        <v>248978</v>
      </c>
      <c r="I50" s="15">
        <f t="shared" si="27"/>
        <v>61.18224181387413</v>
      </c>
      <c r="J50" s="15">
        <f t="shared" si="7"/>
        <v>67.15939745907627</v>
      </c>
      <c r="K50" s="15">
        <f t="shared" si="28"/>
        <v>56.01406604212274</v>
      </c>
      <c r="L50" s="15">
        <f t="shared" si="8"/>
        <v>61.99122168732488</v>
      </c>
      <c r="M50" s="14">
        <v>659552</v>
      </c>
      <c r="N50" s="14">
        <v>279007</v>
      </c>
      <c r="O50" s="14">
        <v>59668</v>
      </c>
      <c r="P50" s="14">
        <v>112730</v>
      </c>
      <c r="Q50" s="14">
        <v>340567</v>
      </c>
      <c r="R50" s="14">
        <v>456729</v>
      </c>
      <c r="S50" s="14">
        <v>279396</v>
      </c>
      <c r="T50" s="14">
        <v>2187649</v>
      </c>
      <c r="U50" s="15">
        <f t="shared" si="9"/>
        <v>23.57631044639538</v>
      </c>
      <c r="V50" s="15">
        <f t="shared" si="10"/>
        <v>9.97336926992479</v>
      </c>
      <c r="W50" s="15">
        <f t="shared" si="11"/>
        <v>2.132889130372616</v>
      </c>
      <c r="X50" s="15">
        <f t="shared" si="12"/>
        <v>4.029640538762904</v>
      </c>
      <c r="Y50" s="15">
        <f t="shared" si="13"/>
        <v>12.173889730904515</v>
      </c>
      <c r="Z50" s="15">
        <f t="shared" si="14"/>
        <v>16.32621035774543</v>
      </c>
      <c r="AA50" s="15">
        <f t="shared" si="33"/>
        <v>9.987274443078155</v>
      </c>
      <c r="AB50" s="15">
        <f t="shared" si="29"/>
        <v>78.19958391718379</v>
      </c>
      <c r="AC50" s="15">
        <f t="shared" si="15"/>
        <v>25.87958134494154</v>
      </c>
      <c r="AD50" s="15">
        <f t="shared" si="16"/>
        <v>10.947710494863337</v>
      </c>
      <c r="AE50" s="15">
        <f t="shared" si="17"/>
        <v>2.341260218587726</v>
      </c>
      <c r="AF50" s="15">
        <f t="shared" si="18"/>
        <v>4.423313408215364</v>
      </c>
      <c r="AG50" s="15">
        <f t="shared" si="19"/>
        <v>13.363209238851075</v>
      </c>
      <c r="AH50" s="15">
        <f t="shared" si="20"/>
        <v>17.921187879187393</v>
      </c>
      <c r="AI50" s="15">
        <f t="shared" si="34"/>
        <v>10.962974124028563</v>
      </c>
      <c r="AJ50" s="15">
        <f t="shared" si="30"/>
        <v>85.839236708675</v>
      </c>
      <c r="AK50" s="14">
        <v>376482</v>
      </c>
      <c r="AL50" s="14">
        <f t="shared" si="31"/>
        <v>2564131</v>
      </c>
      <c r="AM50" s="14">
        <v>3808220</v>
      </c>
      <c r="AN50" s="15">
        <f t="shared" si="22"/>
        <v>67.33148295003966</v>
      </c>
      <c r="AO50" s="15">
        <f t="shared" si="32"/>
        <v>85.31736483042403</v>
      </c>
    </row>
    <row r="51" spans="1:41" s="45" customFormat="1" ht="33" customHeight="1">
      <c r="A51" s="33" t="s">
        <v>61</v>
      </c>
      <c r="B51" s="14">
        <v>3261100</v>
      </c>
      <c r="C51" s="14">
        <v>2034171</v>
      </c>
      <c r="D51" s="14">
        <v>677363</v>
      </c>
      <c r="E51" s="14">
        <v>1193749</v>
      </c>
      <c r="F51" s="14">
        <f t="shared" si="26"/>
        <v>1871112</v>
      </c>
      <c r="G51" s="14">
        <v>0</v>
      </c>
      <c r="H51" s="14">
        <v>234000</v>
      </c>
      <c r="I51" s="15">
        <f t="shared" si="27"/>
        <v>62.37683603692006</v>
      </c>
      <c r="J51" s="15">
        <f t="shared" si="7"/>
        <v>69.55232896875287</v>
      </c>
      <c r="K51" s="15">
        <f t="shared" si="28"/>
        <v>57.37671337892122</v>
      </c>
      <c r="L51" s="15">
        <f t="shared" si="8"/>
        <v>64.55220631075404</v>
      </c>
      <c r="M51" s="14">
        <v>544761</v>
      </c>
      <c r="N51" s="14">
        <v>264991</v>
      </c>
      <c r="O51" s="14">
        <v>17942</v>
      </c>
      <c r="P51" s="14">
        <v>106215</v>
      </c>
      <c r="Q51" s="14">
        <v>329508</v>
      </c>
      <c r="R51" s="14">
        <v>397480</v>
      </c>
      <c r="S51" s="14">
        <v>213663</v>
      </c>
      <c r="T51" s="14">
        <v>1874560</v>
      </c>
      <c r="U51" s="15">
        <f t="shared" si="9"/>
        <v>24.01763359111813</v>
      </c>
      <c r="V51" s="15">
        <f t="shared" si="10"/>
        <v>11.683025662527207</v>
      </c>
      <c r="W51" s="15">
        <f t="shared" si="11"/>
        <v>0.7910338329870191</v>
      </c>
      <c r="X51" s="15">
        <f t="shared" si="12"/>
        <v>4.682847986329073</v>
      </c>
      <c r="Y51" s="15">
        <f t="shared" si="13"/>
        <v>14.527476102992235</v>
      </c>
      <c r="Z51" s="15">
        <f t="shared" si="14"/>
        <v>17.52425191927769</v>
      </c>
      <c r="AA51" s="15">
        <f t="shared" si="33"/>
        <v>9.420056953377854</v>
      </c>
      <c r="AB51" s="15">
        <f t="shared" si="29"/>
        <v>82.64632604860921</v>
      </c>
      <c r="AC51" s="15">
        <f t="shared" si="15"/>
        <v>26.780491905547766</v>
      </c>
      <c r="AD51" s="15">
        <f t="shared" si="16"/>
        <v>13.026977574648345</v>
      </c>
      <c r="AE51" s="15">
        <f t="shared" si="17"/>
        <v>0.8820300751510074</v>
      </c>
      <c r="AF51" s="15">
        <f t="shared" si="18"/>
        <v>5.221537422370096</v>
      </c>
      <c r="AG51" s="15">
        <f t="shared" si="19"/>
        <v>16.19863816758768</v>
      </c>
      <c r="AH51" s="15">
        <f t="shared" si="20"/>
        <v>19.540146821481578</v>
      </c>
      <c r="AI51" s="15">
        <f t="shared" si="34"/>
        <v>10.503689217868114</v>
      </c>
      <c r="AJ51" s="15">
        <f t="shared" si="30"/>
        <v>92.15351118465458</v>
      </c>
      <c r="AK51" s="14">
        <v>289975</v>
      </c>
      <c r="AL51" s="14">
        <f t="shared" si="31"/>
        <v>2164535</v>
      </c>
      <c r="AM51" s="14">
        <v>3051672</v>
      </c>
      <c r="AN51" s="15">
        <f t="shared" si="22"/>
        <v>70.92947734881075</v>
      </c>
      <c r="AO51" s="15">
        <f t="shared" si="32"/>
        <v>86.6033582270557</v>
      </c>
    </row>
    <row r="52" spans="1:41" s="45" customFormat="1" ht="33" customHeight="1">
      <c r="A52" s="33" t="s">
        <v>62</v>
      </c>
      <c r="B52" s="14">
        <v>4838683</v>
      </c>
      <c r="C52" s="14">
        <v>2560315</v>
      </c>
      <c r="D52" s="14">
        <v>500107</v>
      </c>
      <c r="E52" s="14">
        <v>1881315</v>
      </c>
      <c r="F52" s="14">
        <f t="shared" si="26"/>
        <v>2381422</v>
      </c>
      <c r="G52" s="14">
        <v>0</v>
      </c>
      <c r="H52" s="14">
        <v>234923</v>
      </c>
      <c r="I52" s="15">
        <f t="shared" si="27"/>
        <v>52.91346839625576</v>
      </c>
      <c r="J52" s="15">
        <f t="shared" si="7"/>
        <v>57.76857049738534</v>
      </c>
      <c r="K52" s="15">
        <f t="shared" si="28"/>
        <v>49.21632601267741</v>
      </c>
      <c r="L52" s="15">
        <f t="shared" si="8"/>
        <v>54.071428113806995</v>
      </c>
      <c r="M52" s="14">
        <v>606371</v>
      </c>
      <c r="N52" s="14">
        <v>328165</v>
      </c>
      <c r="O52" s="14">
        <v>84666</v>
      </c>
      <c r="P52" s="14">
        <v>67669</v>
      </c>
      <c r="Q52" s="14">
        <v>330337</v>
      </c>
      <c r="R52" s="14">
        <v>531819</v>
      </c>
      <c r="S52" s="14">
        <v>298664</v>
      </c>
      <c r="T52" s="14">
        <v>2247691</v>
      </c>
      <c r="U52" s="15">
        <f>M52/(C52+G52+H52)*100</f>
        <v>21.693000739114165</v>
      </c>
      <c r="V52" s="15">
        <f t="shared" si="10"/>
        <v>11.740145204093533</v>
      </c>
      <c r="W52" s="15">
        <f t="shared" si="11"/>
        <v>3.0289370708326087</v>
      </c>
      <c r="X52" s="15">
        <f t="shared" si="12"/>
        <v>2.420867203436702</v>
      </c>
      <c r="Y52" s="15">
        <f t="shared" si="13"/>
        <v>11.81784878425379</v>
      </c>
      <c r="Z52" s="15">
        <f t="shared" si="14"/>
        <v>19.025893322858376</v>
      </c>
      <c r="AA52" s="15">
        <f t="shared" si="33"/>
        <v>10.684743123841333</v>
      </c>
      <c r="AB52" s="15">
        <f t="shared" si="29"/>
        <v>80.41143544843051</v>
      </c>
      <c r="AC52" s="15">
        <f t="shared" si="15"/>
        <v>23.68345301261759</v>
      </c>
      <c r="AD52" s="15">
        <f t="shared" si="16"/>
        <v>12.817368175400293</v>
      </c>
      <c r="AE52" s="15">
        <f t="shared" si="17"/>
        <v>3.306858726367654</v>
      </c>
      <c r="AF52" s="15">
        <f t="shared" si="18"/>
        <v>2.6429951002122785</v>
      </c>
      <c r="AG52" s="15">
        <f t="shared" si="19"/>
        <v>12.902201486926412</v>
      </c>
      <c r="AH52" s="15">
        <f t="shared" si="20"/>
        <v>20.77162380410223</v>
      </c>
      <c r="AI52" s="15">
        <f t="shared" si="34"/>
        <v>11.66512714255863</v>
      </c>
      <c r="AJ52" s="15">
        <f t="shared" si="30"/>
        <v>87.78962744818509</v>
      </c>
      <c r="AK52" s="14">
        <v>400965</v>
      </c>
      <c r="AL52" s="14">
        <f t="shared" si="31"/>
        <v>2648656</v>
      </c>
      <c r="AM52" s="14">
        <v>4627666</v>
      </c>
      <c r="AN52" s="15">
        <f t="shared" si="22"/>
        <v>57.23524558600383</v>
      </c>
      <c r="AO52" s="15">
        <f t="shared" si="32"/>
        <v>84.86156752707788</v>
      </c>
    </row>
    <row r="53" spans="1:41" s="48" customFormat="1" ht="33" customHeight="1">
      <c r="A53" s="35" t="s">
        <v>63</v>
      </c>
      <c r="B53" s="46">
        <v>7083832</v>
      </c>
      <c r="C53" s="46">
        <v>4409371</v>
      </c>
      <c r="D53" s="46">
        <v>1699851</v>
      </c>
      <c r="E53" s="46">
        <v>2343452</v>
      </c>
      <c r="F53" s="46">
        <f t="shared" si="26"/>
        <v>4043303</v>
      </c>
      <c r="G53" s="46">
        <v>0</v>
      </c>
      <c r="H53" s="46">
        <v>75300</v>
      </c>
      <c r="I53" s="47">
        <f t="shared" si="27"/>
        <v>62.24556144188625</v>
      </c>
      <c r="J53" s="47">
        <f t="shared" si="7"/>
        <v>63.30854543134281</v>
      </c>
      <c r="K53" s="47">
        <f t="shared" si="28"/>
        <v>57.0779064212703</v>
      </c>
      <c r="L53" s="47">
        <f t="shared" si="8"/>
        <v>58.140890410726854</v>
      </c>
      <c r="M53" s="46">
        <v>1150262</v>
      </c>
      <c r="N53" s="46">
        <v>583640</v>
      </c>
      <c r="O53" s="46">
        <v>84421</v>
      </c>
      <c r="P53" s="46">
        <v>245137</v>
      </c>
      <c r="Q53" s="46">
        <v>552767</v>
      </c>
      <c r="R53" s="46">
        <v>963481</v>
      </c>
      <c r="S53" s="46">
        <v>447595</v>
      </c>
      <c r="T53" s="46">
        <v>4027303</v>
      </c>
      <c r="U53" s="47">
        <f t="shared" si="9"/>
        <v>25.648748815687927</v>
      </c>
      <c r="V53" s="47">
        <f t="shared" si="10"/>
        <v>13.014109619189457</v>
      </c>
      <c r="W53" s="47">
        <f t="shared" si="11"/>
        <v>1.88243463121375</v>
      </c>
      <c r="X53" s="47">
        <f t="shared" si="12"/>
        <v>5.46610888513338</v>
      </c>
      <c r="Y53" s="47">
        <f t="shared" si="13"/>
        <v>12.325697916302</v>
      </c>
      <c r="Z53" s="47">
        <f t="shared" si="14"/>
        <v>21.483872507035635</v>
      </c>
      <c r="AA53" s="47">
        <f t="shared" si="33"/>
        <v>9.980553757455118</v>
      </c>
      <c r="AB53" s="47">
        <f t="shared" si="29"/>
        <v>89.80152613201726</v>
      </c>
      <c r="AC53" s="47">
        <f t="shared" si="15"/>
        <v>26.08675931328981</v>
      </c>
      <c r="AD53" s="47">
        <f t="shared" si="16"/>
        <v>13.236355026601299</v>
      </c>
      <c r="AE53" s="47">
        <f t="shared" si="17"/>
        <v>1.9145814675154347</v>
      </c>
      <c r="AF53" s="47">
        <f t="shared" si="18"/>
        <v>5.559455078740256</v>
      </c>
      <c r="AG53" s="47">
        <f t="shared" si="19"/>
        <v>12.536187134174012</v>
      </c>
      <c r="AH53" s="47">
        <f t="shared" si="20"/>
        <v>21.850758305436308</v>
      </c>
      <c r="AI53" s="47">
        <f t="shared" si="34"/>
        <v>10.150994325494498</v>
      </c>
      <c r="AJ53" s="47">
        <f t="shared" si="30"/>
        <v>91.33509065125162</v>
      </c>
      <c r="AK53" s="46">
        <v>922896</v>
      </c>
      <c r="AL53" s="46">
        <f t="shared" si="31"/>
        <v>4950199</v>
      </c>
      <c r="AM53" s="46">
        <v>6292098</v>
      </c>
      <c r="AN53" s="47">
        <f t="shared" si="22"/>
        <v>78.67326605529666</v>
      </c>
      <c r="AO53" s="47">
        <f t="shared" si="32"/>
        <v>81.35638587458807</v>
      </c>
    </row>
    <row r="54" spans="1:41" s="44" customFormat="1" ht="33" customHeight="1">
      <c r="A54" s="34" t="s">
        <v>64</v>
      </c>
      <c r="B54" s="42">
        <v>5520812</v>
      </c>
      <c r="C54" s="42">
        <v>3082803</v>
      </c>
      <c r="D54" s="42">
        <v>934260</v>
      </c>
      <c r="E54" s="42">
        <v>1855129</v>
      </c>
      <c r="F54" s="42">
        <f t="shared" si="26"/>
        <v>2789389</v>
      </c>
      <c r="G54" s="42">
        <v>0</v>
      </c>
      <c r="H54" s="42">
        <v>328274</v>
      </c>
      <c r="I54" s="43">
        <f t="shared" si="27"/>
        <v>55.8396663389371</v>
      </c>
      <c r="J54" s="43">
        <f t="shared" si="7"/>
        <v>61.785784409974475</v>
      </c>
      <c r="K54" s="43">
        <f t="shared" si="28"/>
        <v>50.52497712293047</v>
      </c>
      <c r="L54" s="43">
        <f t="shared" si="8"/>
        <v>56.47109519396785</v>
      </c>
      <c r="M54" s="42">
        <v>925259</v>
      </c>
      <c r="N54" s="42">
        <v>325803</v>
      </c>
      <c r="O54" s="42">
        <v>26028</v>
      </c>
      <c r="P54" s="42">
        <v>120238</v>
      </c>
      <c r="Q54" s="42">
        <v>651259</v>
      </c>
      <c r="R54" s="42">
        <v>462091</v>
      </c>
      <c r="S54" s="42">
        <v>372975</v>
      </c>
      <c r="T54" s="42">
        <v>2898130</v>
      </c>
      <c r="U54" s="43">
        <f t="shared" si="9"/>
        <v>27.125127928803717</v>
      </c>
      <c r="V54" s="43">
        <f t="shared" si="10"/>
        <v>9.551323526264579</v>
      </c>
      <c r="W54" s="43">
        <f t="shared" si="11"/>
        <v>0.7630434610535031</v>
      </c>
      <c r="X54" s="43">
        <f t="shared" si="12"/>
        <v>3.5249277574208966</v>
      </c>
      <c r="Y54" s="43">
        <f t="shared" si="13"/>
        <v>19.092474312365272</v>
      </c>
      <c r="Z54" s="43">
        <f t="shared" si="14"/>
        <v>13.54677716158269</v>
      </c>
      <c r="AA54" s="43">
        <f t="shared" si="33"/>
        <v>10.934229863471273</v>
      </c>
      <c r="AB54" s="43">
        <f t="shared" si="29"/>
        <v>84.96231542119982</v>
      </c>
      <c r="AC54" s="43">
        <f t="shared" si="15"/>
        <v>30.01356233272123</v>
      </c>
      <c r="AD54" s="43">
        <f t="shared" si="16"/>
        <v>10.568401548850186</v>
      </c>
      <c r="AE54" s="43">
        <f t="shared" si="17"/>
        <v>0.8442965703614534</v>
      </c>
      <c r="AF54" s="43">
        <f t="shared" si="18"/>
        <v>3.900281659256203</v>
      </c>
      <c r="AG54" s="43">
        <f t="shared" si="19"/>
        <v>21.125547107616025</v>
      </c>
      <c r="AH54" s="43">
        <f t="shared" si="20"/>
        <v>14.989313297022221</v>
      </c>
      <c r="AI54" s="43">
        <f t="shared" si="34"/>
        <v>12.098567440086182</v>
      </c>
      <c r="AJ54" s="43">
        <f t="shared" si="30"/>
        <v>94.0095750523144</v>
      </c>
      <c r="AK54" s="42">
        <v>435414</v>
      </c>
      <c r="AL54" s="42">
        <f t="shared" si="31"/>
        <v>3333544</v>
      </c>
      <c r="AM54" s="42">
        <v>5097970</v>
      </c>
      <c r="AN54" s="43">
        <f t="shared" si="22"/>
        <v>65.38963548235867</v>
      </c>
      <c r="AO54" s="43">
        <f t="shared" si="32"/>
        <v>86.93840549277286</v>
      </c>
    </row>
    <row r="55" spans="1:41" s="45" customFormat="1" ht="33" customHeight="1">
      <c r="A55" s="33" t="s">
        <v>65</v>
      </c>
      <c r="B55" s="14">
        <v>3877372</v>
      </c>
      <c r="C55" s="14">
        <v>2081293</v>
      </c>
      <c r="D55" s="14">
        <v>1951976</v>
      </c>
      <c r="E55" s="14">
        <v>20824</v>
      </c>
      <c r="F55" s="14">
        <f t="shared" si="26"/>
        <v>1972800</v>
      </c>
      <c r="G55" s="14">
        <v>0</v>
      </c>
      <c r="H55" s="14">
        <v>173400</v>
      </c>
      <c r="I55" s="15">
        <f t="shared" si="27"/>
        <v>53.67792927787172</v>
      </c>
      <c r="J55" s="15">
        <f t="shared" si="7"/>
        <v>58.15003048456532</v>
      </c>
      <c r="K55" s="15">
        <f t="shared" si="28"/>
        <v>50.879822725289195</v>
      </c>
      <c r="L55" s="15">
        <f t="shared" si="8"/>
        <v>55.351923931982796</v>
      </c>
      <c r="M55" s="14">
        <v>605685</v>
      </c>
      <c r="N55" s="14">
        <v>364390</v>
      </c>
      <c r="O55" s="14">
        <v>43283</v>
      </c>
      <c r="P55" s="14">
        <v>97484</v>
      </c>
      <c r="Q55" s="14">
        <v>335152</v>
      </c>
      <c r="R55" s="14">
        <v>163637</v>
      </c>
      <c r="S55" s="14">
        <v>364683</v>
      </c>
      <c r="T55" s="14">
        <v>1974314</v>
      </c>
      <c r="U55" s="15">
        <f t="shared" si="9"/>
        <v>26.86330245403698</v>
      </c>
      <c r="V55" s="15">
        <f t="shared" si="10"/>
        <v>16.16140201792439</v>
      </c>
      <c r="W55" s="15">
        <f t="shared" si="11"/>
        <v>1.9196848528824102</v>
      </c>
      <c r="X55" s="15">
        <f t="shared" si="12"/>
        <v>4.323604144777137</v>
      </c>
      <c r="Y55" s="15">
        <f t="shared" si="13"/>
        <v>14.864640108431615</v>
      </c>
      <c r="Z55" s="15">
        <f t="shared" si="14"/>
        <v>7.257617777675275</v>
      </c>
      <c r="AA55" s="15">
        <f t="shared" si="33"/>
        <v>16.17439713521974</v>
      </c>
      <c r="AB55" s="15">
        <f t="shared" si="29"/>
        <v>87.56464849094755</v>
      </c>
      <c r="AC55" s="15">
        <f t="shared" si="15"/>
        <v>29.101380728229998</v>
      </c>
      <c r="AD55" s="15">
        <f t="shared" si="16"/>
        <v>17.507866504139493</v>
      </c>
      <c r="AE55" s="15">
        <f t="shared" si="17"/>
        <v>2.0796206973261335</v>
      </c>
      <c r="AF55" s="15">
        <f t="shared" si="18"/>
        <v>4.683819145117963</v>
      </c>
      <c r="AG55" s="15">
        <f t="shared" si="19"/>
        <v>16.103066699402728</v>
      </c>
      <c r="AH55" s="15">
        <f t="shared" si="20"/>
        <v>7.86227599862201</v>
      </c>
      <c r="AI55" s="15">
        <f t="shared" si="34"/>
        <v>17.521944291361187</v>
      </c>
      <c r="AJ55" s="15">
        <f t="shared" si="30"/>
        <v>94.85997406419952</v>
      </c>
      <c r="AK55" s="14">
        <v>261445</v>
      </c>
      <c r="AL55" s="14">
        <f t="shared" si="31"/>
        <v>2235759</v>
      </c>
      <c r="AM55" s="14">
        <v>3531051</v>
      </c>
      <c r="AN55" s="15">
        <f t="shared" si="22"/>
        <v>63.317097374124586</v>
      </c>
      <c r="AO55" s="15">
        <f t="shared" si="32"/>
        <v>88.30620831672823</v>
      </c>
    </row>
    <row r="56" spans="1:41" s="45" customFormat="1" ht="33" customHeight="1">
      <c r="A56" s="33" t="s">
        <v>66</v>
      </c>
      <c r="B56" s="14">
        <v>5928639</v>
      </c>
      <c r="C56" s="14">
        <v>2627928</v>
      </c>
      <c r="D56" s="14">
        <v>2288014</v>
      </c>
      <c r="E56" s="14">
        <v>138461</v>
      </c>
      <c r="F56" s="14">
        <f t="shared" si="26"/>
        <v>2426475</v>
      </c>
      <c r="G56" s="14">
        <v>0</v>
      </c>
      <c r="H56" s="14">
        <v>155000</v>
      </c>
      <c r="I56" s="15">
        <f t="shared" si="27"/>
        <v>44.32599117605238</v>
      </c>
      <c r="J56" s="15">
        <f t="shared" si="7"/>
        <v>46.940419209197934</v>
      </c>
      <c r="K56" s="15">
        <f t="shared" si="28"/>
        <v>40.928027495011925</v>
      </c>
      <c r="L56" s="15">
        <f t="shared" si="8"/>
        <v>43.542455528157475</v>
      </c>
      <c r="M56" s="14">
        <v>839668</v>
      </c>
      <c r="N56" s="14">
        <v>442153</v>
      </c>
      <c r="O56" s="14">
        <v>45970</v>
      </c>
      <c r="P56" s="14">
        <v>133562</v>
      </c>
      <c r="Q56" s="14">
        <v>331668</v>
      </c>
      <c r="R56" s="14">
        <v>284654</v>
      </c>
      <c r="S56" s="14">
        <v>453089</v>
      </c>
      <c r="T56" s="14">
        <v>2530764</v>
      </c>
      <c r="U56" s="15">
        <f t="shared" si="9"/>
        <v>30.172106500779034</v>
      </c>
      <c r="V56" s="15">
        <f t="shared" si="10"/>
        <v>15.888050283729942</v>
      </c>
      <c r="W56" s="15">
        <f t="shared" si="11"/>
        <v>1.6518573243720283</v>
      </c>
      <c r="X56" s="15">
        <f t="shared" si="12"/>
        <v>4.7993336514634946</v>
      </c>
      <c r="Y56" s="15">
        <f t="shared" si="13"/>
        <v>11.917951165103805</v>
      </c>
      <c r="Z56" s="15">
        <f t="shared" si="14"/>
        <v>10.228579395514364</v>
      </c>
      <c r="AA56" s="15">
        <f t="shared" si="33"/>
        <v>16.28101769071999</v>
      </c>
      <c r="AB56" s="15">
        <f t="shared" si="29"/>
        <v>90.93889601168266</v>
      </c>
      <c r="AC56" s="15">
        <f t="shared" si="15"/>
        <v>31.951712527892695</v>
      </c>
      <c r="AD56" s="15">
        <f t="shared" si="16"/>
        <v>16.825156549190083</v>
      </c>
      <c r="AE56" s="15">
        <f t="shared" si="17"/>
        <v>1.7492868906606271</v>
      </c>
      <c r="AF56" s="15">
        <f t="shared" si="18"/>
        <v>5.0824071283535925</v>
      </c>
      <c r="AG56" s="15">
        <f t="shared" si="19"/>
        <v>12.620893723115703</v>
      </c>
      <c r="AH56" s="15">
        <f t="shared" si="20"/>
        <v>10.831879716643684</v>
      </c>
      <c r="AI56" s="15">
        <f t="shared" si="34"/>
        <v>17.241301892593707</v>
      </c>
      <c r="AJ56" s="15">
        <f t="shared" si="30"/>
        <v>96.3026384284501</v>
      </c>
      <c r="AK56" s="14">
        <v>460561</v>
      </c>
      <c r="AL56" s="14">
        <f t="shared" si="31"/>
        <v>2991325</v>
      </c>
      <c r="AM56" s="14">
        <v>5256600</v>
      </c>
      <c r="AN56" s="15">
        <f t="shared" si="22"/>
        <v>56.90607997564966</v>
      </c>
      <c r="AO56" s="15">
        <f t="shared" si="32"/>
        <v>84.60344496168086</v>
      </c>
    </row>
    <row r="57" spans="1:41" s="45" customFormat="1" ht="33" customHeight="1">
      <c r="A57" s="33" t="s">
        <v>67</v>
      </c>
      <c r="B57" s="14">
        <v>7393678</v>
      </c>
      <c r="C57" s="14">
        <v>3929529</v>
      </c>
      <c r="D57" s="14">
        <v>3163022</v>
      </c>
      <c r="E57" s="14">
        <v>459435</v>
      </c>
      <c r="F57" s="14">
        <f t="shared" si="26"/>
        <v>3622457</v>
      </c>
      <c r="G57" s="14">
        <v>0</v>
      </c>
      <c r="H57" s="14">
        <v>0</v>
      </c>
      <c r="I57" s="15">
        <f t="shared" si="27"/>
        <v>53.14714814467171</v>
      </c>
      <c r="J57" s="15">
        <f t="shared" si="7"/>
        <v>53.14714814467171</v>
      </c>
      <c r="K57" s="15">
        <f t="shared" si="28"/>
        <v>48.993978369087756</v>
      </c>
      <c r="L57" s="15">
        <f t="shared" si="8"/>
        <v>48.993978369087756</v>
      </c>
      <c r="M57" s="14">
        <v>1099370</v>
      </c>
      <c r="N57" s="14">
        <v>599793</v>
      </c>
      <c r="O57" s="14">
        <v>58755</v>
      </c>
      <c r="P57" s="14">
        <v>204547</v>
      </c>
      <c r="Q57" s="14">
        <v>603205</v>
      </c>
      <c r="R57" s="14">
        <v>554719</v>
      </c>
      <c r="S57" s="14">
        <v>724175</v>
      </c>
      <c r="T57" s="14">
        <v>3846564</v>
      </c>
      <c r="U57" s="15">
        <f t="shared" si="9"/>
        <v>27.97714433460092</v>
      </c>
      <c r="V57" s="15">
        <f t="shared" si="10"/>
        <v>15.263737715130747</v>
      </c>
      <c r="W57" s="15">
        <f t="shared" si="11"/>
        <v>1.4952173657453602</v>
      </c>
      <c r="X57" s="15">
        <f t="shared" si="12"/>
        <v>5.2053821208597775</v>
      </c>
      <c r="Y57" s="15">
        <f t="shared" si="13"/>
        <v>15.350567459866054</v>
      </c>
      <c r="Z57" s="15">
        <f t="shared" si="14"/>
        <v>14.116679123630338</v>
      </c>
      <c r="AA57" s="15">
        <f t="shared" si="33"/>
        <v>18.42905345653385</v>
      </c>
      <c r="AB57" s="15">
        <f t="shared" si="29"/>
        <v>97.8886782614405</v>
      </c>
      <c r="AC57" s="15">
        <f t="shared" si="15"/>
        <v>27.97714433460092</v>
      </c>
      <c r="AD57" s="15">
        <f t="shared" si="16"/>
        <v>15.263737715130747</v>
      </c>
      <c r="AE57" s="15">
        <f t="shared" si="17"/>
        <v>1.4952173657453602</v>
      </c>
      <c r="AF57" s="15">
        <f t="shared" si="18"/>
        <v>5.2053821208597775</v>
      </c>
      <c r="AG57" s="15">
        <f t="shared" si="19"/>
        <v>15.350567459866054</v>
      </c>
      <c r="AH57" s="15">
        <f t="shared" si="20"/>
        <v>14.116679123630338</v>
      </c>
      <c r="AI57" s="15">
        <f t="shared" si="34"/>
        <v>18.42905345653385</v>
      </c>
      <c r="AJ57" s="15">
        <f t="shared" si="30"/>
        <v>97.8886782614405</v>
      </c>
      <c r="AK57" s="14">
        <v>1115690</v>
      </c>
      <c r="AL57" s="14">
        <f t="shared" si="31"/>
        <v>4962254</v>
      </c>
      <c r="AM57" s="14">
        <v>7215826</v>
      </c>
      <c r="AN57" s="15">
        <f t="shared" si="22"/>
        <v>68.76903628219416</v>
      </c>
      <c r="AO57" s="15">
        <f t="shared" si="32"/>
        <v>77.51646731505481</v>
      </c>
    </row>
    <row r="58" spans="1:41" s="48" customFormat="1" ht="33" customHeight="1">
      <c r="A58" s="35" t="s">
        <v>68</v>
      </c>
      <c r="B58" s="46">
        <v>2998469</v>
      </c>
      <c r="C58" s="46">
        <v>1808286</v>
      </c>
      <c r="D58" s="46">
        <v>485866</v>
      </c>
      <c r="E58" s="46">
        <v>1204618</v>
      </c>
      <c r="F58" s="46">
        <f t="shared" si="26"/>
        <v>1690484</v>
      </c>
      <c r="G58" s="46">
        <v>0</v>
      </c>
      <c r="H58" s="46">
        <v>166937</v>
      </c>
      <c r="I58" s="47">
        <f t="shared" si="27"/>
        <v>60.30697666042237</v>
      </c>
      <c r="J58" s="47">
        <f t="shared" si="7"/>
        <v>65.87438456092092</v>
      </c>
      <c r="K58" s="47">
        <f t="shared" si="28"/>
        <v>56.37823836097689</v>
      </c>
      <c r="L58" s="47">
        <f t="shared" si="8"/>
        <v>61.94564626147544</v>
      </c>
      <c r="M58" s="46">
        <v>514731</v>
      </c>
      <c r="N58" s="46">
        <v>220511</v>
      </c>
      <c r="O58" s="46">
        <v>19006</v>
      </c>
      <c r="P58" s="46">
        <v>55341</v>
      </c>
      <c r="Q58" s="46">
        <v>231743</v>
      </c>
      <c r="R58" s="46">
        <v>336703</v>
      </c>
      <c r="S58" s="46">
        <v>242410</v>
      </c>
      <c r="T58" s="46">
        <v>1620445</v>
      </c>
      <c r="U58" s="47">
        <f t="shared" si="9"/>
        <v>26.059386712285143</v>
      </c>
      <c r="V58" s="47">
        <f t="shared" si="10"/>
        <v>11.16385339781888</v>
      </c>
      <c r="W58" s="47">
        <f t="shared" si="11"/>
        <v>0.9622204682711775</v>
      </c>
      <c r="X58" s="47">
        <f t="shared" si="12"/>
        <v>2.801759598789605</v>
      </c>
      <c r="Y58" s="47">
        <f t="shared" si="13"/>
        <v>11.732498052118673</v>
      </c>
      <c r="Z58" s="47">
        <f t="shared" si="14"/>
        <v>17.04632843987742</v>
      </c>
      <c r="AA58" s="47">
        <f t="shared" si="33"/>
        <v>12.272538341240457</v>
      </c>
      <c r="AB58" s="47">
        <f t="shared" si="29"/>
        <v>82.03858501040135</v>
      </c>
      <c r="AC58" s="47">
        <f t="shared" si="15"/>
        <v>28.465132174888264</v>
      </c>
      <c r="AD58" s="47">
        <f t="shared" si="16"/>
        <v>12.194475873838542</v>
      </c>
      <c r="AE58" s="47">
        <f t="shared" si="17"/>
        <v>1.051050552843964</v>
      </c>
      <c r="AF58" s="47">
        <f t="shared" si="18"/>
        <v>3.060411903869189</v>
      </c>
      <c r="AG58" s="47">
        <f t="shared" si="19"/>
        <v>12.815616556230596</v>
      </c>
      <c r="AH58" s="47">
        <f t="shared" si="20"/>
        <v>18.620008118184845</v>
      </c>
      <c r="AI58" s="47">
        <f t="shared" si="34"/>
        <v>13.405512181148335</v>
      </c>
      <c r="AJ58" s="47">
        <f t="shared" si="30"/>
        <v>89.61220736100374</v>
      </c>
      <c r="AK58" s="46">
        <v>166771</v>
      </c>
      <c r="AL58" s="46">
        <f t="shared" si="31"/>
        <v>1787216</v>
      </c>
      <c r="AM58" s="46">
        <v>2842908</v>
      </c>
      <c r="AN58" s="47">
        <f t="shared" si="22"/>
        <v>62.865769838489314</v>
      </c>
      <c r="AO58" s="47">
        <f t="shared" si="32"/>
        <v>90.66867127420525</v>
      </c>
    </row>
    <row r="59" spans="1:41" s="44" customFormat="1" ht="33" customHeight="1">
      <c r="A59" s="34" t="s">
        <v>69</v>
      </c>
      <c r="B59" s="42">
        <v>7555601</v>
      </c>
      <c r="C59" s="42">
        <v>4044580</v>
      </c>
      <c r="D59" s="42">
        <v>3753080</v>
      </c>
      <c r="E59" s="42">
        <v>0</v>
      </c>
      <c r="F59" s="42">
        <f t="shared" si="26"/>
        <v>3753080</v>
      </c>
      <c r="G59" s="42">
        <v>0</v>
      </c>
      <c r="H59" s="42">
        <v>0</v>
      </c>
      <c r="I59" s="43">
        <f t="shared" si="27"/>
        <v>53.53088390983061</v>
      </c>
      <c r="J59" s="43">
        <f t="shared" si="7"/>
        <v>53.53088390983061</v>
      </c>
      <c r="K59" s="43">
        <f t="shared" si="28"/>
        <v>49.67281887966292</v>
      </c>
      <c r="L59" s="43">
        <f t="shared" si="8"/>
        <v>49.67281887966292</v>
      </c>
      <c r="M59" s="42">
        <v>712034</v>
      </c>
      <c r="N59" s="42">
        <v>592252</v>
      </c>
      <c r="O59" s="42">
        <v>158698</v>
      </c>
      <c r="P59" s="42">
        <v>149317</v>
      </c>
      <c r="Q59" s="42">
        <v>510241</v>
      </c>
      <c r="R59" s="42">
        <v>8449</v>
      </c>
      <c r="S59" s="42">
        <v>323215</v>
      </c>
      <c r="T59" s="42">
        <v>2454206</v>
      </c>
      <c r="U59" s="43">
        <f t="shared" si="9"/>
        <v>17.604646217901486</v>
      </c>
      <c r="V59" s="43">
        <f t="shared" si="10"/>
        <v>14.64310262128577</v>
      </c>
      <c r="W59" s="43">
        <f t="shared" si="11"/>
        <v>3.9237201390502845</v>
      </c>
      <c r="X59" s="43">
        <f t="shared" si="12"/>
        <v>3.6917801106666204</v>
      </c>
      <c r="Y59" s="43">
        <f t="shared" si="13"/>
        <v>12.615426076378759</v>
      </c>
      <c r="Z59" s="43">
        <f t="shared" si="14"/>
        <v>0.20889684466619526</v>
      </c>
      <c r="AA59" s="43">
        <f t="shared" si="33"/>
        <v>7.991311829658457</v>
      </c>
      <c r="AB59" s="43">
        <f t="shared" si="29"/>
        <v>60.67888383960758</v>
      </c>
      <c r="AC59" s="43">
        <f t="shared" si="15"/>
        <v>17.604646217901486</v>
      </c>
      <c r="AD59" s="43">
        <f t="shared" si="16"/>
        <v>14.64310262128577</v>
      </c>
      <c r="AE59" s="43">
        <f t="shared" si="17"/>
        <v>3.9237201390502845</v>
      </c>
      <c r="AF59" s="43">
        <f t="shared" si="18"/>
        <v>3.6917801106666204</v>
      </c>
      <c r="AG59" s="43">
        <f t="shared" si="19"/>
        <v>12.615426076378759</v>
      </c>
      <c r="AH59" s="43">
        <f t="shared" si="20"/>
        <v>0.20889684466619526</v>
      </c>
      <c r="AI59" s="43">
        <f t="shared" si="34"/>
        <v>7.991311829658457</v>
      </c>
      <c r="AJ59" s="43">
        <f t="shared" si="30"/>
        <v>60.67888383960758</v>
      </c>
      <c r="AK59" s="42">
        <v>1060801</v>
      </c>
      <c r="AL59" s="42">
        <f t="shared" si="31"/>
        <v>3515007</v>
      </c>
      <c r="AM59" s="42">
        <v>7122222</v>
      </c>
      <c r="AN59" s="43">
        <f t="shared" si="22"/>
        <v>49.352673926760495</v>
      </c>
      <c r="AO59" s="43">
        <f t="shared" si="32"/>
        <v>69.82079978788094</v>
      </c>
    </row>
    <row r="60" spans="1:41" s="45" customFormat="1" ht="33" customHeight="1">
      <c r="A60" s="33" t="s">
        <v>70</v>
      </c>
      <c r="B60" s="14">
        <v>6086955</v>
      </c>
      <c r="C60" s="14">
        <v>2473298</v>
      </c>
      <c r="D60" s="14">
        <v>2058378</v>
      </c>
      <c r="E60" s="14">
        <v>251924</v>
      </c>
      <c r="F60" s="14">
        <f t="shared" si="26"/>
        <v>2310302</v>
      </c>
      <c r="G60" s="14">
        <v>0</v>
      </c>
      <c r="H60" s="14">
        <v>221500</v>
      </c>
      <c r="I60" s="15">
        <f t="shared" si="27"/>
        <v>40.63276301533361</v>
      </c>
      <c r="J60" s="15">
        <f t="shared" si="7"/>
        <v>44.27169249649455</v>
      </c>
      <c r="K60" s="15">
        <f t="shared" si="28"/>
        <v>37.95497091731416</v>
      </c>
      <c r="L60" s="15">
        <f t="shared" si="8"/>
        <v>41.5939003984751</v>
      </c>
      <c r="M60" s="14">
        <v>620797</v>
      </c>
      <c r="N60" s="14">
        <v>198854</v>
      </c>
      <c r="O60" s="14">
        <v>26556</v>
      </c>
      <c r="P60" s="14">
        <v>127434</v>
      </c>
      <c r="Q60" s="14">
        <v>298505</v>
      </c>
      <c r="R60" s="14">
        <v>403794</v>
      </c>
      <c r="S60" s="14">
        <v>498491</v>
      </c>
      <c r="T60" s="14">
        <v>2174431</v>
      </c>
      <c r="U60" s="15">
        <f t="shared" si="9"/>
        <v>23.03686584300567</v>
      </c>
      <c r="V60" s="15">
        <f t="shared" si="10"/>
        <v>7.379180183449743</v>
      </c>
      <c r="W60" s="15">
        <f t="shared" si="11"/>
        <v>0.9854541973090377</v>
      </c>
      <c r="X60" s="15">
        <f t="shared" si="12"/>
        <v>4.728888770141584</v>
      </c>
      <c r="Y60" s="15">
        <f t="shared" si="13"/>
        <v>11.07708258652411</v>
      </c>
      <c r="Z60" s="15">
        <f t="shared" si="14"/>
        <v>14.984202897582676</v>
      </c>
      <c r="AA60" s="15">
        <f t="shared" si="33"/>
        <v>18.498269629115057</v>
      </c>
      <c r="AB60" s="15">
        <f t="shared" si="29"/>
        <v>80.68994410712789</v>
      </c>
      <c r="AC60" s="15">
        <f t="shared" si="15"/>
        <v>25.099967735388134</v>
      </c>
      <c r="AD60" s="15">
        <f t="shared" si="16"/>
        <v>8.04003399509481</v>
      </c>
      <c r="AE60" s="15">
        <f t="shared" si="17"/>
        <v>1.073708061058554</v>
      </c>
      <c r="AF60" s="15">
        <f t="shared" si="18"/>
        <v>5.152391664894404</v>
      </c>
      <c r="AG60" s="15">
        <f t="shared" si="19"/>
        <v>12.0691077257977</v>
      </c>
      <c r="AH60" s="15">
        <f t="shared" si="20"/>
        <v>16.32613619547665</v>
      </c>
      <c r="AI60" s="15">
        <f t="shared" si="34"/>
        <v>20.154910568803274</v>
      </c>
      <c r="AJ60" s="15">
        <f t="shared" si="30"/>
        <v>87.91625594651352</v>
      </c>
      <c r="AK60" s="14">
        <v>720738</v>
      </c>
      <c r="AL60" s="14">
        <f t="shared" si="31"/>
        <v>2895169</v>
      </c>
      <c r="AM60" s="14">
        <v>5539278</v>
      </c>
      <c r="AN60" s="15">
        <f t="shared" si="22"/>
        <v>52.26617981621432</v>
      </c>
      <c r="AO60" s="15">
        <f t="shared" si="32"/>
        <v>75.10549470514502</v>
      </c>
    </row>
    <row r="61" spans="1:41" s="45" customFormat="1" ht="33" customHeight="1">
      <c r="A61" s="33" t="s">
        <v>71</v>
      </c>
      <c r="B61" s="14">
        <v>9486864</v>
      </c>
      <c r="C61" s="14">
        <v>4807923</v>
      </c>
      <c r="D61" s="14">
        <v>1917853</v>
      </c>
      <c r="E61" s="14">
        <v>2459609</v>
      </c>
      <c r="F61" s="14">
        <f t="shared" si="26"/>
        <v>4377462</v>
      </c>
      <c r="G61" s="14">
        <v>0</v>
      </c>
      <c r="H61" s="14">
        <v>491691</v>
      </c>
      <c r="I61" s="15">
        <f t="shared" si="27"/>
        <v>50.679792605860065</v>
      </c>
      <c r="J61" s="15">
        <f t="shared" si="7"/>
        <v>55.86265387592781</v>
      </c>
      <c r="K61" s="15">
        <f t="shared" si="28"/>
        <v>46.14235009587995</v>
      </c>
      <c r="L61" s="15">
        <f t="shared" si="8"/>
        <v>51.325211365947695</v>
      </c>
      <c r="M61" s="14">
        <v>1254057</v>
      </c>
      <c r="N61" s="14">
        <v>581041</v>
      </c>
      <c r="O61" s="14">
        <v>27850</v>
      </c>
      <c r="P61" s="14">
        <v>289246</v>
      </c>
      <c r="Q61" s="14">
        <v>674780</v>
      </c>
      <c r="R61" s="14">
        <v>570994</v>
      </c>
      <c r="S61" s="14">
        <v>851593</v>
      </c>
      <c r="T61" s="14">
        <v>4249561</v>
      </c>
      <c r="U61" s="15">
        <f t="shared" si="9"/>
        <v>23.663176223777807</v>
      </c>
      <c r="V61" s="15">
        <f t="shared" si="10"/>
        <v>10.963836234110635</v>
      </c>
      <c r="W61" s="15">
        <f t="shared" si="11"/>
        <v>0.5255099711035559</v>
      </c>
      <c r="X61" s="15">
        <f t="shared" si="12"/>
        <v>5.457869195756522</v>
      </c>
      <c r="Y61" s="15">
        <f t="shared" si="13"/>
        <v>12.732625432720193</v>
      </c>
      <c r="Z61" s="15">
        <f t="shared" si="14"/>
        <v>10.774256389238914</v>
      </c>
      <c r="AA61" s="15">
        <f t="shared" si="33"/>
        <v>16.068962758419765</v>
      </c>
      <c r="AB61" s="15">
        <f t="shared" si="29"/>
        <v>80.18623620512739</v>
      </c>
      <c r="AC61" s="15">
        <f t="shared" si="15"/>
        <v>26.083134026896854</v>
      </c>
      <c r="AD61" s="15">
        <f t="shared" si="16"/>
        <v>12.085072909861493</v>
      </c>
      <c r="AE61" s="15">
        <f t="shared" si="17"/>
        <v>0.5792522051621875</v>
      </c>
      <c r="AF61" s="15">
        <f t="shared" si="18"/>
        <v>6.016028126906359</v>
      </c>
      <c r="AG61" s="15">
        <f t="shared" si="19"/>
        <v>14.034750556529296</v>
      </c>
      <c r="AH61" s="15">
        <f t="shared" si="20"/>
        <v>11.87610533696151</v>
      </c>
      <c r="AI61" s="15">
        <f t="shared" si="34"/>
        <v>17.712284493740853</v>
      </c>
      <c r="AJ61" s="15">
        <f t="shared" si="30"/>
        <v>88.38662765605855</v>
      </c>
      <c r="AK61" s="14">
        <v>814282</v>
      </c>
      <c r="AL61" s="14">
        <f t="shared" si="31"/>
        <v>5063843</v>
      </c>
      <c r="AM61" s="14">
        <v>8832208</v>
      </c>
      <c r="AN61" s="15">
        <f t="shared" si="22"/>
        <v>57.333828641716764</v>
      </c>
      <c r="AO61" s="15">
        <f t="shared" si="32"/>
        <v>83.91968313393603</v>
      </c>
    </row>
    <row r="62" spans="1:41" s="45" customFormat="1" ht="33" customHeight="1">
      <c r="A62" s="33" t="s">
        <v>72</v>
      </c>
      <c r="B62" s="14">
        <v>2119588</v>
      </c>
      <c r="C62" s="14">
        <v>1040786</v>
      </c>
      <c r="D62" s="14">
        <v>111070</v>
      </c>
      <c r="E62" s="14">
        <v>878211</v>
      </c>
      <c r="F62" s="14">
        <f t="shared" si="26"/>
        <v>989281</v>
      </c>
      <c r="G62" s="14">
        <v>0</v>
      </c>
      <c r="H62" s="14">
        <v>90554</v>
      </c>
      <c r="I62" s="15">
        <f t="shared" si="27"/>
        <v>49.10322194690666</v>
      </c>
      <c r="J62" s="15">
        <f t="shared" si="7"/>
        <v>53.37546730779755</v>
      </c>
      <c r="K62" s="15">
        <f t="shared" si="28"/>
        <v>46.67326857861056</v>
      </c>
      <c r="L62" s="15">
        <f t="shared" si="8"/>
        <v>50.94551393950145</v>
      </c>
      <c r="M62" s="14">
        <v>229291</v>
      </c>
      <c r="N62" s="14">
        <v>149418</v>
      </c>
      <c r="O62" s="14">
        <v>19119</v>
      </c>
      <c r="P62" s="14">
        <v>13738</v>
      </c>
      <c r="Q62" s="14">
        <v>120882</v>
      </c>
      <c r="R62" s="14">
        <v>252782</v>
      </c>
      <c r="S62" s="14">
        <v>86223</v>
      </c>
      <c r="T62" s="14">
        <v>871453</v>
      </c>
      <c r="U62" s="15">
        <f t="shared" si="9"/>
        <v>20.26720526101791</v>
      </c>
      <c r="V62" s="15">
        <f t="shared" si="10"/>
        <v>13.207170258277795</v>
      </c>
      <c r="W62" s="15">
        <f t="shared" si="11"/>
        <v>1.6899428995704207</v>
      </c>
      <c r="X62" s="15">
        <f t="shared" si="12"/>
        <v>1.214312231513073</v>
      </c>
      <c r="Y62" s="15">
        <f t="shared" si="13"/>
        <v>10.68485159191755</v>
      </c>
      <c r="Z62" s="15">
        <f t="shared" si="14"/>
        <v>22.34359255396256</v>
      </c>
      <c r="AA62" s="15">
        <f t="shared" si="33"/>
        <v>7.621316315166086</v>
      </c>
      <c r="AB62" s="15">
        <f t="shared" si="29"/>
        <v>77.02839111142539</v>
      </c>
      <c r="AC62" s="15">
        <f t="shared" si="15"/>
        <v>22.03056151792972</v>
      </c>
      <c r="AD62" s="15">
        <f t="shared" si="16"/>
        <v>14.356265360986791</v>
      </c>
      <c r="AE62" s="15">
        <f t="shared" si="17"/>
        <v>1.8369770538804329</v>
      </c>
      <c r="AF62" s="15">
        <f t="shared" si="18"/>
        <v>1.3199639503221605</v>
      </c>
      <c r="AG62" s="15">
        <f t="shared" si="19"/>
        <v>11.614491355571655</v>
      </c>
      <c r="AH62" s="15">
        <f t="shared" si="20"/>
        <v>24.287605713374315</v>
      </c>
      <c r="AI62" s="15">
        <f t="shared" si="34"/>
        <v>8.284411973258672</v>
      </c>
      <c r="AJ62" s="15">
        <f t="shared" si="30"/>
        <v>83.73027692532375</v>
      </c>
      <c r="AK62" s="14">
        <v>124650</v>
      </c>
      <c r="AL62" s="14">
        <f t="shared" si="31"/>
        <v>996103</v>
      </c>
      <c r="AM62" s="14">
        <v>1888961</v>
      </c>
      <c r="AN62" s="15">
        <f t="shared" si="22"/>
        <v>52.73285155172606</v>
      </c>
      <c r="AO62" s="15">
        <f t="shared" si="32"/>
        <v>87.48623385332641</v>
      </c>
    </row>
    <row r="63" spans="1:41" s="48" customFormat="1" ht="33" customHeight="1">
      <c r="A63" s="35" t="s">
        <v>73</v>
      </c>
      <c r="B63" s="46">
        <v>4712179</v>
      </c>
      <c r="C63" s="46">
        <v>2724836</v>
      </c>
      <c r="D63" s="46">
        <v>2070264</v>
      </c>
      <c r="E63" s="46">
        <v>444952</v>
      </c>
      <c r="F63" s="46">
        <f t="shared" si="26"/>
        <v>2515216</v>
      </c>
      <c r="G63" s="46">
        <v>0</v>
      </c>
      <c r="H63" s="46">
        <v>324000</v>
      </c>
      <c r="I63" s="47">
        <f t="shared" si="27"/>
        <v>57.82539245644106</v>
      </c>
      <c r="J63" s="47">
        <f t="shared" si="7"/>
        <v>64.70119237830312</v>
      </c>
      <c r="K63" s="47">
        <f t="shared" si="28"/>
        <v>53.37691967983389</v>
      </c>
      <c r="L63" s="47">
        <f t="shared" si="8"/>
        <v>60.25271960169595</v>
      </c>
      <c r="M63" s="46">
        <v>890343</v>
      </c>
      <c r="N63" s="46">
        <v>333819</v>
      </c>
      <c r="O63" s="46">
        <v>9913</v>
      </c>
      <c r="P63" s="46">
        <v>122944</v>
      </c>
      <c r="Q63" s="46">
        <v>368347</v>
      </c>
      <c r="R63" s="46">
        <v>430587</v>
      </c>
      <c r="S63" s="46">
        <v>215774</v>
      </c>
      <c r="T63" s="46">
        <v>2371727</v>
      </c>
      <c r="U63" s="47">
        <f t="shared" si="9"/>
        <v>29.202718676898332</v>
      </c>
      <c r="V63" s="47">
        <f t="shared" si="10"/>
        <v>10.94906383944561</v>
      </c>
      <c r="W63" s="47">
        <f t="shared" si="11"/>
        <v>0.32514047984214306</v>
      </c>
      <c r="X63" s="47">
        <f t="shared" si="12"/>
        <v>4.032489776426151</v>
      </c>
      <c r="Y63" s="47">
        <f t="shared" si="13"/>
        <v>12.081561618926044</v>
      </c>
      <c r="Z63" s="47">
        <f t="shared" si="14"/>
        <v>14.122996448480665</v>
      </c>
      <c r="AA63" s="47">
        <f t="shared" si="33"/>
        <v>7.0772583372801945</v>
      </c>
      <c r="AB63" s="47">
        <f t="shared" si="29"/>
        <v>77.79122917729914</v>
      </c>
      <c r="AC63" s="47">
        <f t="shared" si="15"/>
        <v>32.67510411635783</v>
      </c>
      <c r="AD63" s="47">
        <f t="shared" si="16"/>
        <v>12.25097583854588</v>
      </c>
      <c r="AE63" s="47">
        <f t="shared" si="17"/>
        <v>0.3638017113690512</v>
      </c>
      <c r="AF63" s="47">
        <f t="shared" si="18"/>
        <v>4.511977968582329</v>
      </c>
      <c r="AG63" s="47">
        <f t="shared" si="19"/>
        <v>13.518134669389276</v>
      </c>
      <c r="AH63" s="47">
        <f t="shared" si="20"/>
        <v>15.802308836201517</v>
      </c>
      <c r="AI63" s="47">
        <f t="shared" si="34"/>
        <v>7.918788506904635</v>
      </c>
      <c r="AJ63" s="47">
        <f t="shared" si="30"/>
        <v>87.04109164735053</v>
      </c>
      <c r="AK63" s="46">
        <v>381399</v>
      </c>
      <c r="AL63" s="46">
        <f t="shared" si="31"/>
        <v>2753126</v>
      </c>
      <c r="AM63" s="46">
        <v>4471281</v>
      </c>
      <c r="AN63" s="47">
        <f t="shared" si="22"/>
        <v>61.57354011076468</v>
      </c>
      <c r="AO63" s="47">
        <f t="shared" si="32"/>
        <v>86.14669288655877</v>
      </c>
    </row>
    <row r="64" spans="1:41" ht="33" customHeight="1" thickBot="1">
      <c r="A64" s="33" t="s">
        <v>92</v>
      </c>
      <c r="B64" s="14">
        <v>5111617</v>
      </c>
      <c r="C64" s="14">
        <v>2714427</v>
      </c>
      <c r="D64" s="14">
        <v>527974</v>
      </c>
      <c r="E64" s="14">
        <v>2011239</v>
      </c>
      <c r="F64" s="14">
        <f t="shared" si="26"/>
        <v>2539213</v>
      </c>
      <c r="G64" s="14">
        <v>0</v>
      </c>
      <c r="H64" s="14">
        <v>250078</v>
      </c>
      <c r="I64" s="15">
        <f t="shared" si="27"/>
        <v>53.10309829551001</v>
      </c>
      <c r="J64" s="15">
        <f t="shared" si="7"/>
        <v>57.99544449437428</v>
      </c>
      <c r="K64" s="15">
        <f t="shared" si="28"/>
        <v>49.67533756930537</v>
      </c>
      <c r="L64" s="15">
        <f t="shared" si="8"/>
        <v>54.56768376816964</v>
      </c>
      <c r="M64" s="14">
        <v>682238</v>
      </c>
      <c r="N64" s="14">
        <v>385011</v>
      </c>
      <c r="O64" s="14">
        <v>63530</v>
      </c>
      <c r="P64" s="14">
        <v>126978</v>
      </c>
      <c r="Q64" s="14">
        <v>311948</v>
      </c>
      <c r="R64" s="14">
        <v>559236</v>
      </c>
      <c r="S64" s="14">
        <v>234744</v>
      </c>
      <c r="T64" s="14">
        <v>2363685</v>
      </c>
      <c r="U64" s="15">
        <f t="shared" si="9"/>
        <v>23.013555382770477</v>
      </c>
      <c r="V64" s="15">
        <f t="shared" si="10"/>
        <v>12.98736213971641</v>
      </c>
      <c r="W64" s="15">
        <f t="shared" si="11"/>
        <v>2.1430221908885296</v>
      </c>
      <c r="X64" s="15">
        <f t="shared" si="12"/>
        <v>4.2832783213386385</v>
      </c>
      <c r="Y64" s="15">
        <f t="shared" si="13"/>
        <v>10.522768556639305</v>
      </c>
      <c r="Z64" s="15">
        <f t="shared" si="14"/>
        <v>18.86439726025087</v>
      </c>
      <c r="AA64" s="15">
        <f t="shared" si="33"/>
        <v>7.918488921421958</v>
      </c>
      <c r="AB64" s="15">
        <f t="shared" si="29"/>
        <v>79.73287277302619</v>
      </c>
      <c r="AC64" s="15">
        <f t="shared" si="15"/>
        <v>25.133775931347575</v>
      </c>
      <c r="AD64" s="15">
        <f t="shared" si="16"/>
        <v>14.183877481324789</v>
      </c>
      <c r="AE64" s="15">
        <f t="shared" si="17"/>
        <v>2.3404571204162057</v>
      </c>
      <c r="AF64" s="15">
        <f t="shared" si="18"/>
        <v>4.677893345446387</v>
      </c>
      <c r="AG64" s="15">
        <f t="shared" si="19"/>
        <v>11.49222285218943</v>
      </c>
      <c r="AH64" s="15">
        <f t="shared" si="20"/>
        <v>20.602359171935735</v>
      </c>
      <c r="AI64" s="15">
        <f t="shared" si="34"/>
        <v>8.648013006059843</v>
      </c>
      <c r="AJ64" s="15">
        <f>T64/(C64)*100</f>
        <v>87.07859890871997</v>
      </c>
      <c r="AK64" s="14">
        <v>436587</v>
      </c>
      <c r="AL64" s="14">
        <f t="shared" si="31"/>
        <v>2800272</v>
      </c>
      <c r="AM64" s="14">
        <v>4719390</v>
      </c>
      <c r="AN64" s="15">
        <f t="shared" si="22"/>
        <v>59.33546496475181</v>
      </c>
      <c r="AO64" s="15">
        <f t="shared" si="32"/>
        <v>84.40912168532199</v>
      </c>
    </row>
    <row r="65" spans="1:41" ht="33" customHeight="1" thickBot="1" thickTop="1">
      <c r="A65" s="22" t="s">
        <v>74</v>
      </c>
      <c r="B65" s="20">
        <f>SUM(B19:B64)</f>
        <v>249074663</v>
      </c>
      <c r="C65" s="20">
        <f aca="true" t="shared" si="35" ref="C65:H65">SUM(C19:C64)</f>
        <v>141228887</v>
      </c>
      <c r="D65" s="20">
        <f>SUM(D19:D64)</f>
        <v>55129479</v>
      </c>
      <c r="E65" s="20">
        <f>SUM(E19:E64)</f>
        <v>76029090</v>
      </c>
      <c r="F65" s="20">
        <f>SUM(F19:F64)</f>
        <v>131158569</v>
      </c>
      <c r="G65" s="20">
        <f t="shared" si="35"/>
        <v>0</v>
      </c>
      <c r="H65" s="20">
        <f t="shared" si="35"/>
        <v>12118221</v>
      </c>
      <c r="I65" s="21">
        <f>C65/B65*100</f>
        <v>56.701426511615914</v>
      </c>
      <c r="J65" s="21">
        <f>(C65+G65+H65)/B65*100</f>
        <v>61.566723067291676</v>
      </c>
      <c r="K65" s="21">
        <f>F65/B65*100</f>
        <v>52.65833442079173</v>
      </c>
      <c r="L65" s="21">
        <f>(F65+G65+H65)/B65*100</f>
        <v>57.52363097646749</v>
      </c>
      <c r="M65" s="20">
        <f aca="true" t="shared" si="36" ref="M65:T65">SUM(M19:M64)</f>
        <v>36827274</v>
      </c>
      <c r="N65" s="20">
        <f t="shared" si="36"/>
        <v>17453354</v>
      </c>
      <c r="O65" s="20">
        <f t="shared" si="36"/>
        <v>2592836</v>
      </c>
      <c r="P65" s="20">
        <f t="shared" si="36"/>
        <v>5395785</v>
      </c>
      <c r="Q65" s="20">
        <f t="shared" si="36"/>
        <v>19648143</v>
      </c>
      <c r="R65" s="20">
        <f t="shared" si="36"/>
        <v>24134321</v>
      </c>
      <c r="S65" s="20">
        <f t="shared" si="36"/>
        <v>17193705</v>
      </c>
      <c r="T65" s="20">
        <f t="shared" si="36"/>
        <v>123319974</v>
      </c>
      <c r="U65" s="21">
        <f>M65/(C65+G65+H65)*100</f>
        <v>24.015629952408364</v>
      </c>
      <c r="V65" s="21">
        <f>N65/(C65+G65+H65)*100</f>
        <v>11.381599710377323</v>
      </c>
      <c r="W65" s="21">
        <f>O65/(C65+G65+H65)*100</f>
        <v>1.6908281048247744</v>
      </c>
      <c r="X65" s="21">
        <f>P65/(C65+G65+H65)*100</f>
        <v>3.518674118066837</v>
      </c>
      <c r="Y65" s="21">
        <f>Q65/(C65+G65+H65)*100</f>
        <v>12.812855264280563</v>
      </c>
      <c r="Z65" s="21">
        <f>R65/(C65+G65+H65)*100</f>
        <v>15.738360713004122</v>
      </c>
      <c r="AA65" s="21">
        <f>S65/(C65+G65+H65)*100</f>
        <v>11.212278616953116</v>
      </c>
      <c r="AB65" s="21">
        <f>T65/(C65+G65+H65)*100</f>
        <v>80.41884559048874</v>
      </c>
      <c r="AC65" s="21">
        <f>M65/(C65)*100</f>
        <v>26.076304063771317</v>
      </c>
      <c r="AD65" s="21">
        <f>N65/(C65)*100</f>
        <v>12.358204026630897</v>
      </c>
      <c r="AE65" s="21">
        <f>O65/(C65)*100</f>
        <v>1.835910524452409</v>
      </c>
      <c r="AF65" s="21">
        <f>P65/(C65)*100</f>
        <v>3.820595853028283</v>
      </c>
      <c r="AG65" s="21">
        <f>Q65/(C65)*100</f>
        <v>13.912269237100197</v>
      </c>
      <c r="AH65" s="21">
        <f>R65/(C65)*100</f>
        <v>17.08879926243418</v>
      </c>
      <c r="AI65" s="21">
        <f>S65/(C65)*100</f>
        <v>12.174354245247292</v>
      </c>
      <c r="AJ65" s="21">
        <f>T65/(C65)*100</f>
        <v>87.31922811230538</v>
      </c>
      <c r="AK65" s="20">
        <f>SUM(AK19:AK64)</f>
        <v>22951760</v>
      </c>
      <c r="AL65" s="20">
        <f>SUM(AL19:AL64)</f>
        <v>146271734</v>
      </c>
      <c r="AM65" s="20">
        <f>SUM(AM19:AM64)</f>
        <v>232273932</v>
      </c>
      <c r="AN65" s="21">
        <f>AL65/AM65*100</f>
        <v>62.97380542901387</v>
      </c>
      <c r="AO65" s="21">
        <f t="shared" si="32"/>
        <v>84.30882073224072</v>
      </c>
    </row>
    <row r="66" spans="1:41" ht="33" customHeight="1" thickTop="1">
      <c r="A66" s="23" t="s">
        <v>75</v>
      </c>
      <c r="B66" s="24">
        <f aca="true" t="shared" si="37" ref="B66:H66">SUM(B65,B18)</f>
        <v>863296221</v>
      </c>
      <c r="C66" s="24">
        <f t="shared" si="37"/>
        <v>485309633</v>
      </c>
      <c r="D66" s="24">
        <f t="shared" si="37"/>
        <v>246204196</v>
      </c>
      <c r="E66" s="24">
        <f t="shared" si="37"/>
        <v>197914251</v>
      </c>
      <c r="F66" s="24">
        <f t="shared" si="37"/>
        <v>444118447</v>
      </c>
      <c r="G66" s="24">
        <f t="shared" si="37"/>
        <v>0</v>
      </c>
      <c r="H66" s="24">
        <f t="shared" si="37"/>
        <v>45694618</v>
      </c>
      <c r="I66" s="25">
        <f>C66/B66*100</f>
        <v>56.21588757076235</v>
      </c>
      <c r="J66" s="25">
        <f>(C66+G66+H66)/B66*100</f>
        <v>61.5089279998134</v>
      </c>
      <c r="K66" s="25">
        <f>F66/B66*100</f>
        <v>51.44450261644317</v>
      </c>
      <c r="L66" s="25">
        <f>(F66+G66+H66)/B66*100</f>
        <v>56.737543045494235</v>
      </c>
      <c r="M66" s="24">
        <f aca="true" t="shared" si="38" ref="M66:T66">SUM(M65,M18)</f>
        <v>121292111</v>
      </c>
      <c r="N66" s="24">
        <f t="shared" si="38"/>
        <v>67535810</v>
      </c>
      <c r="O66" s="24">
        <f t="shared" si="38"/>
        <v>9831608</v>
      </c>
      <c r="P66" s="24">
        <f t="shared" si="38"/>
        <v>38183163</v>
      </c>
      <c r="Q66" s="24">
        <f t="shared" si="38"/>
        <v>52751310</v>
      </c>
      <c r="R66" s="24">
        <f t="shared" si="38"/>
        <v>90850786</v>
      </c>
      <c r="S66" s="24">
        <f t="shared" si="38"/>
        <v>59250572</v>
      </c>
      <c r="T66" s="24">
        <f t="shared" si="38"/>
        <v>440042490</v>
      </c>
      <c r="U66" s="25">
        <f>M66/(C66+G66+H66)*100</f>
        <v>22.842022596161854</v>
      </c>
      <c r="V66" s="25">
        <f>N66/(C66+G66+H66)*100</f>
        <v>12.718506466344653</v>
      </c>
      <c r="W66" s="25">
        <f>O66/(C66+G66+H66)*100</f>
        <v>1.851512107762768</v>
      </c>
      <c r="X66" s="25">
        <f>P66/(C66+G66+H66)*100</f>
        <v>7.190745258271011</v>
      </c>
      <c r="Y66" s="25">
        <f>Q66/(C66+G66+H66)*100</f>
        <v>9.93425380317718</v>
      </c>
      <c r="Z66" s="25">
        <f>R66/(C66+G66+H66)*100</f>
        <v>17.10923892396485</v>
      </c>
      <c r="AA66" s="25">
        <f>S66/(C66+G66+H66)*100</f>
        <v>11.158210482951482</v>
      </c>
      <c r="AB66" s="25">
        <f>T66/(C66+G66+H66)*100</f>
        <v>82.86986199664153</v>
      </c>
      <c r="AC66" s="25">
        <f>M66/(C66)*100</f>
        <v>24.992726859802513</v>
      </c>
      <c r="AD66" s="25">
        <f>N66/(C66)*100</f>
        <v>13.916025029736016</v>
      </c>
      <c r="AE66" s="25">
        <f>O66/(C66)*100</f>
        <v>2.025842334763629</v>
      </c>
      <c r="AF66" s="25">
        <f>P66/(C66)*100</f>
        <v>7.867794167605159</v>
      </c>
      <c r="AG66" s="25">
        <f>Q66/(C66)*100</f>
        <v>10.86961939615981</v>
      </c>
      <c r="AH66" s="25">
        <f>R66/(C66)*100</f>
        <v>18.720169521135386</v>
      </c>
      <c r="AI66" s="25">
        <f>S66/(C66)*100</f>
        <v>12.208818447253035</v>
      </c>
      <c r="AJ66" s="25">
        <f>T66/(C66)*100</f>
        <v>90.6725232878285</v>
      </c>
      <c r="AK66" s="24">
        <f>SUM(AK65,AK18)</f>
        <v>126703403</v>
      </c>
      <c r="AL66" s="24">
        <f>SUM(AL65,AL18)</f>
        <v>566745893</v>
      </c>
      <c r="AM66" s="24">
        <f>SUM(AM65,AM18)</f>
        <v>819552132</v>
      </c>
      <c r="AN66" s="25">
        <f>AL66/AM66*100</f>
        <v>69.15312289127203</v>
      </c>
      <c r="AO66" s="25">
        <f t="shared" si="32"/>
        <v>77.64370160155708</v>
      </c>
    </row>
    <row r="67" spans="1:41" ht="33" customHeight="1">
      <c r="A67" s="49"/>
      <c r="B67" s="50"/>
      <c r="C67" s="50"/>
      <c r="D67" s="50"/>
      <c r="E67" s="50"/>
      <c r="F67" s="50"/>
      <c r="G67" s="50"/>
      <c r="H67" s="50"/>
      <c r="I67" s="51"/>
      <c r="J67" s="51"/>
      <c r="K67" s="51"/>
      <c r="L67" s="51"/>
      <c r="M67" s="50"/>
      <c r="N67" s="50"/>
      <c r="O67" s="50"/>
      <c r="P67" s="50"/>
      <c r="Q67" s="50"/>
      <c r="R67" s="50"/>
      <c r="S67" s="50"/>
      <c r="T67" s="50"/>
      <c r="U67" s="52" t="s">
        <v>103</v>
      </c>
      <c r="V67" s="51"/>
      <c r="W67" s="51"/>
      <c r="X67" s="51"/>
      <c r="Y67" s="51"/>
      <c r="Z67" s="51"/>
      <c r="AA67" s="51"/>
      <c r="AB67" s="51"/>
      <c r="AC67" s="52" t="s">
        <v>103</v>
      </c>
      <c r="AD67" s="51"/>
      <c r="AE67" s="51"/>
      <c r="AF67" s="51"/>
      <c r="AG67" s="51"/>
      <c r="AH67" s="51"/>
      <c r="AI67" s="51"/>
      <c r="AJ67" s="51"/>
      <c r="AK67" s="50"/>
      <c r="AL67" s="50"/>
      <c r="AM67" s="50"/>
      <c r="AN67" s="51"/>
      <c r="AO67" s="51"/>
    </row>
    <row r="68" spans="1:41" s="41" customFormat="1" ht="29.25" customHeight="1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</row>
    <row r="69" s="41" customFormat="1" ht="29.25" customHeight="1">
      <c r="A69" s="39"/>
    </row>
    <row r="70" s="41" customFormat="1" ht="29.25" customHeight="1">
      <c r="A70" s="39"/>
    </row>
  </sheetData>
  <sheetProtection/>
  <mergeCells count="2">
    <mergeCell ref="G1:G2"/>
    <mergeCell ref="H1:H2"/>
  </mergeCells>
  <printOptions/>
  <pageMargins left="0.7874015748031497" right="0.4330708661417323" top="0.7874015748031497" bottom="0.3937007874015748" header="0.5905511811023623" footer="0.31496062992125984"/>
  <pageSetup firstPageNumber="134" useFirstPageNumber="1" fitToHeight="15" horizontalDpi="600" verticalDpi="600" orientation="portrait" paperSize="9" scale="35" r:id="rId3"/>
  <headerFooter alignWithMargins="0">
    <oddHeader>&amp;L&amp;24　　第９表　経常経費に対する一般財源等の充当状況</oddHeader>
    <oddFooter>&amp;C&amp;30&amp;P</oddFooter>
  </headerFooter>
  <colBreaks count="4" manualBreakCount="4">
    <brk id="12" max="65535" man="1"/>
    <brk id="20" max="65535" man="1"/>
    <brk id="28" max="65535" man="1"/>
    <brk id="3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2011-01-26T00:30:53Z</cp:lastPrinted>
  <dcterms:modified xsi:type="dcterms:W3CDTF">2012-08-07T04:23:20Z</dcterms:modified>
  <cp:category/>
  <cp:version/>
  <cp:contentType/>
  <cp:contentStatus/>
</cp:coreProperties>
</file>