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ittflsv\ファイルサーバー\02_財政係\照会文一時保存\令和3年度\R03照会作業中\R03.10.20_令和元年度財政状況資料集の作成について（公会計分）\■回答■\"/>
    </mc:Choice>
  </mc:AlternateContent>
  <xr:revisionPtr revIDLastSave="0" documentId="13_ncr:1_{7C0FB641-702A-4912-BF7A-9F06ED91FF42}" xr6:coauthVersionLast="36" xr6:coauthVersionMax="36" xr10:uidLastSave="{00000000-0000-0000-0000-000000000000}"/>
  <bookViews>
    <workbookView xWindow="0" yWindow="0" windowWidth="28800" windowHeight="1272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C37" i="10"/>
  <c r="BE36" i="10"/>
  <c r="AM36" i="10"/>
  <c r="C36" i="10"/>
  <c r="AM35" i="10"/>
  <c r="C35" i="10"/>
  <c r="CO34" i="10"/>
  <c r="CO35" i="10" s="1"/>
  <c r="CO36" i="10" s="1"/>
  <c r="CO37" i="10" s="1"/>
  <c r="CO38" i="10" s="1"/>
  <c r="CO39" i="10" s="1"/>
  <c r="BW34" i="10"/>
  <c r="BW35" i="10" s="1"/>
  <c r="BW36" i="10" s="1"/>
  <c r="BW37" i="10" s="1"/>
  <c r="BW38" i="10" s="1"/>
  <c r="BW39" i="10" s="1"/>
  <c r="BW40" i="10" s="1"/>
  <c r="BW41" i="10" s="1"/>
  <c r="BW42" i="10" s="1"/>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<sst xmlns="http://schemas.openxmlformats.org/spreadsheetml/2006/main" count="1182" uniqueCount="604">
  <si>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</si>
  <si>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</si>
  <si>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</si>
  <si>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</si>
  <si>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</si>
  <si>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</si>
  <si>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</si>
  <si>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</si>
  <si>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</si>
  <si>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</si>
  <si>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</si>
  <si>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</si>
  <si>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</si>
  <si>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</si>
  <si>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</si>
  <si>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</si>
  <si>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</si>
  <si>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</si>
  <si>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</si>
  <si>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</si>
  <si>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</si>
  <si>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</si>
  <si>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</si>
  <si>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</si>
  <si>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</si>
  <si>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</si>
  <si>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</si>
  <si>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</si>
  <si>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</si>
  <si>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</si>
  <si>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</si>
  <si>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</si>
  <si>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</si>
  <si>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</si>
  <si>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</si>
  <si>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</si>
  <si>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</si>
  <si>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</si>
  <si>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</si>
  <si>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</si>
  <si>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</si>
  <si>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</si>
  <si>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</si>
  <si>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</si>
  <si>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</si>
  <si>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</si>
  <si>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</si>
  <si>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</si>
  <si>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</si>
  <si>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</si>
  <si>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</si>
  <si>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</si>
  <si>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</si>
  <si>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</si>
  <si>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</si>
  <si>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</si>
  <si>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</si>
  <si>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</si>
  <si>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</si>
  <si>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</si>
  <si>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</si>
  <si>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</si>
  <si>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</si>
  <si>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</si>
  <si>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</si>
  <si>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</si>
  <si>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</si>
  <si>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</si>
  <si>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</si>
  <si>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</si>
  <si>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</si>
  <si>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</si>
  <si>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</si>
  <si>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</si>
  <si>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</si>
  <si>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</si>
  <si>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</si>
  <si>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</si>
  <si>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</si>
  <si>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</si>
  <si>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</si>
  <si>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</si>
  <si>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</si>
  <si>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</si>
  <si>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</si>
  <si>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</si>
  <si>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</si>
  <si>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</si>
  <si>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</si>
  <si>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</si>
  <si>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</si>
  <si>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</si>
  <si>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</si>
  <si>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</si>
  <si>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</si>
  <si>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</si>
  <si>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</si>
  <si>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</si>
  <si>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</si>
  <si>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</si>
  <si>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</si>
  <si>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</si>
  <si>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</si>
  <si>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</si>
  <si>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</si>
  <si>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</si>
  <si>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</si>
  <si>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</si>
  <si>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</si>
  <si>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</si>
  <si>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</si>
  <si>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</si>
  <si>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</si>
  <si>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</si>
  <si>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</si>
  <si>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</si>
  <si>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</si>
  <si>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</si>
  <si>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</si>
  <si>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</si>
  <si>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</si>
  <si>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</si>
  <si>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</si>
  <si>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</si>
  <si>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</si>
  <si>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</si>
  <si>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</si>
  <si>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</si>
  <si>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</si>
  <si>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</si>
  <si>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</si>
  <si>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</si>
  <si>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</si>
  <si>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</si>
  <si>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</si>
  <si>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</si>
  <si>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</si>
  <si>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</si>
  <si>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</si>
  <si>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</si>
  <si>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</si>
  <si>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</si>
  <si>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</si>
  <si>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</si>
  <si>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</si>
  <si>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</si>
  <si>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</si>
  <si>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</si>
  <si>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-4.2</t>
    <phoneticPr fontId="5"/>
  </si>
  <si>
    <t>基準財政需要額</t>
    <phoneticPr fontId="25"/>
  </si>
  <si>
    <t>うち日本人(％)</t>
    <phoneticPr fontId="5"/>
  </si>
  <si>
    <t>-4.3</t>
    <phoneticPr fontId="5"/>
  </si>
  <si>
    <t>第3次</t>
    <rPh sb="0" eb="1">
      <t>ダイ</t>
    </rPh>
    <rPh sb="2" eb="3">
      <t>ジ</t>
    </rPh>
    <phoneticPr fontId="5"/>
  </si>
  <si>
    <t>標準税収入額等</t>
    <phoneticPr fontId="25"/>
  </si>
  <si>
    <t>面積 (k㎡)</t>
    <rPh sb="0" eb="2">
      <t>メンセキ</t>
    </rPh>
    <phoneticPr fontId="5"/>
  </si>
  <si>
    <t>-</t>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</si>
  <si>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</si>
  <si>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</si>
  <si>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</si>
  <si>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</si>
  <si>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</si>
  <si>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</si>
  <si>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</si>
  <si>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</si>
  <si>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</si>
  <si>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</si>
  <si>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</si>
  <si>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</si>
  <si>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</si>
  <si>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</si>
  <si>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</si>
  <si>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</si>
  <si>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</si>
  <si>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</si>
  <si>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</si>
  <si>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</si>
  <si>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</si>
  <si>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</si>
  <si>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</si>
  <si>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</si>
  <si>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</si>
  <si>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</si>
  <si>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</si>
  <si>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</si>
  <si>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</si>
  <si>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</si>
  <si>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</si>
  <si>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</si>
  <si>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</si>
  <si>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</si>
  <si>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</si>
  <si>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</si>
  <si>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</si>
  <si>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</si>
  <si>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</si>
  <si>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</si>
  <si>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</si>
  <si>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</si>
  <si>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</si>
  <si>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</si>
  <si>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</si>
  <si>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</si>
  <si>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</si>
  <si>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</si>
  <si>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</si>
  <si>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</si>
  <si>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</si>
  <si>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</si>
  <si>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</si>
  <si>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</si>
  <si>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福島県飯舘村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</si>
  <si>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</si>
  <si>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</si>
  <si>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</si>
  <si>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</si>
  <si>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</si>
  <si>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</si>
  <si>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</si>
  <si>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</si>
  <si>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</si>
  <si>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</si>
  <si>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</si>
  <si>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</si>
  <si>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</si>
  <si>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</si>
  <si>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</si>
  <si>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</si>
  <si>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</si>
  <si>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</si>
  <si>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</si>
  <si>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</si>
  <si>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</si>
  <si>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</si>
  <si>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</si>
  <si>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</si>
  <si>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</si>
  <si>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</si>
  <si>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</si>
  <si>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</si>
  <si>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</si>
  <si>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</si>
  <si>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</si>
  <si>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</si>
  <si>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</si>
  <si>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</si>
  <si>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</si>
  <si>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</si>
  <si>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</si>
  <si>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</si>
  <si>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</si>
  <si>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</si>
  <si>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</si>
  <si>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</si>
  <si>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</si>
  <si>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</si>
  <si>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</si>
  <si>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</si>
  <si>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</si>
  <si>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</si>
  <si>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</si>
  <si>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</si>
  <si>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</si>
  <si>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</si>
  <si>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</si>
  <si>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</si>
  <si>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</si>
  <si>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</si>
  <si>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</si>
  <si>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</si>
  <si>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</si>
  <si>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</si>
  <si>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</si>
  <si>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</si>
  <si>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</si>
  <si>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</si>
  <si>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</si>
  <si>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</si>
  <si>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</si>
  <si>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</si>
  <si>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</si>
  <si>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</si>
  <si>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</si>
  <si>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</si>
  <si>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</si>
  <si>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</si>
  <si>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</si>
  <si>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</si>
  <si>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</si>
  <si>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</si>
  <si>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</si>
  <si>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</si>
  <si>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</si>
  <si>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</si>
  <si>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</si>
  <si>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</si>
  <si>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</si>
  <si>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</si>
  <si>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</si>
  <si>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</si>
  <si>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</si>
  <si>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</si>
  <si>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</si>
  <si>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</si>
  <si>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</si>
  <si>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</si>
  <si>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</si>
  <si>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</si>
  <si>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</si>
  <si>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</si>
  <si>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</si>
  <si>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</si>
  <si>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</si>
  <si>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</si>
  <si>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</si>
  <si>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</si>
  <si>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</si>
  <si>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</si>
  <si>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</si>
  <si>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</si>
  <si>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</si>
  <si>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</si>
  <si>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</si>
  <si>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</si>
  <si>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</si>
  <si>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</si>
  <si>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</si>
  <si>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</si>
  <si>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</si>
  <si>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</si>
  <si>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</si>
  <si>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</si>
  <si>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</si>
  <si>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</si>
  <si>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</si>
  <si>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</si>
  <si>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</si>
  <si>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</si>
  <si>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</si>
  <si>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</si>
  <si>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</si>
  <si>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</si>
  <si>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</si>
  <si>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</si>
  <si>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</si>
  <si>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</si>
  <si>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</si>
  <si>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</si>
  <si>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</si>
  <si>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</si>
  <si>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</si>
  <si>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</si>
  <si>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</si>
  <si>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</si>
  <si>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</si>
  <si>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</si>
  <si>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</si>
  <si>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</si>
  <si>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</si>
  <si>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</si>
  <si>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</si>
  <si>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</si>
  <si>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</si>
  <si>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</si>
  <si>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</si>
  <si>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福島県飯舘村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</si>
  <si>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</si>
  <si>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</si>
  <si>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</si>
  <si>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</si>
  <si>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</si>
  <si>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</si>
  <si>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</si>
  <si>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</si>
  <si>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</si>
  <si>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</si>
  <si>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</si>
  <si>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</si>
  <si>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</si>
  <si>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</si>
  <si>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</si>
  <si>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</si>
  <si>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</si>
  <si>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</si>
  <si>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</si>
  <si>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</si>
  <si>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</si>
  <si>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</si>
  <si>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</si>
  <si>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</si>
  <si>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</si>
  <si>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</si>
  <si>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</si>
  <si>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</si>
  <si>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</si>
  <si>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</si>
  <si>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</si>
  <si>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</si>
  <si>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</si>
  <si>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</si>
  <si>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</si>
  <si>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</si>
  <si>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t>
    <phoneticPr fontId="5"/>
  </si>
  <si>
    <t>後期高齢者医療事業</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</si>
  <si>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</si>
  <si>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</si>
  <si>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</si>
  <si>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</si>
  <si>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</si>
  <si>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</si>
  <si>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</si>
  <si>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</si>
  <si>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</si>
  <si>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</si>
  <si>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</si>
  <si>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</si>
  <si>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</si>
  <si>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</si>
  <si>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</si>
  <si>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</si>
  <si>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</si>
  <si>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</si>
  <si>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</si>
  <si>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</si>
  <si>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</si>
  <si>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</si>
  <si>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</si>
  <si>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</si>
  <si>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</si>
  <si>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</si>
  <si>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</si>
  <si>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</si>
  <si>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</si>
  <si>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</si>
  <si>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</si>
  <si>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</si>
  <si>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</si>
  <si>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</si>
  <si>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</si>
  <si>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</si>
  <si>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</si>
  <si>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</si>
  <si>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</si>
  <si>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</si>
  <si>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</si>
  <si>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</si>
  <si>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</si>
  <si>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</si>
  <si>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</si>
  <si>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</si>
  <si>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</si>
  <si>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</si>
  <si>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</si>
  <si>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</si>
  <si>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</si>
  <si>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</si>
  <si>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</si>
  <si>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</si>
  <si>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</si>
  <si>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</si>
  <si>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</si>
  <si>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</si>
  <si>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</si>
  <si>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</si>
  <si>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</si>
  <si>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</si>
  <si>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</si>
  <si>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介護保険事業（介護サービス）</t>
    <phoneticPr fontId="5"/>
  </si>
  <si>
    <t>(Ｆ)</t>
    <phoneticPr fontId="5"/>
  </si>
  <si>
    <t>介護保険事業（事業勘定）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</si>
  <si>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</si>
  <si>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</si>
  <si>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</si>
  <si>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</si>
  <si>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</si>
  <si>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</si>
  <si>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</si>
  <si>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</si>
  <si>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</si>
  <si>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</si>
  <si>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</si>
  <si>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</si>
  <si>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</si>
  <si>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</si>
  <si>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</si>
  <si>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</si>
  <si>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</si>
  <si>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</si>
  <si>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</si>
  <si>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</si>
  <si>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</si>
  <si>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</si>
  <si>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</si>
  <si>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</si>
  <si>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</si>
  <si>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</si>
  <si>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</si>
  <si>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</si>
  <si>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</si>
  <si>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</si>
  <si>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</si>
  <si>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</si>
  <si>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</si>
  <si>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</si>
  <si>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</si>
  <si>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</si>
  <si>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</si>
  <si>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</si>
  <si>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</si>
  <si>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</si>
  <si>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</si>
  <si>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</si>
  <si>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</si>
  <si>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</si>
  <si>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</si>
  <si>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</si>
  <si>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</si>
  <si>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</si>
  <si>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</si>
  <si>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</si>
  <si>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</si>
  <si>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</si>
  <si>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</si>
  <si>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</si>
  <si>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</si>
  <si>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</si>
  <si>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</si>
  <si>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</si>
  <si>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</si>
  <si>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</si>
  <si>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</si>
  <si>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</si>
  <si>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</si>
  <si>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</si>
  <si>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</si>
  <si>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</si>
  <si>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</si>
  <si>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</si>
  <si>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</si>
  <si>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</si>
  <si>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</si>
  <si>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</si>
  <si>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</si>
  <si>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</si>
  <si>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</si>
  <si>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</si>
  <si>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</si>
  <si>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</si>
  <si>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</si>
  <si>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</si>
  <si>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</si>
  <si>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</si>
  <si>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</si>
  <si>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</si>
  <si>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19.65</t>
  </si>
  <si>
    <t>▲ 33.16</t>
  </si>
  <si>
    <t>▲ 7.74</t>
  </si>
  <si>
    <t>一般会計</t>
  </si>
  <si>
    <t>農業集落排水特別会計</t>
  </si>
  <si>
    <t>国民健康保険事業（事業勘定）</t>
  </si>
  <si>
    <t>介護保険事業（事業勘定）</t>
  </si>
  <si>
    <t>簡易水道特別会計</t>
  </si>
  <si>
    <t>後期高齢者医療事業</t>
  </si>
  <si>
    <t>介護保険事業（介護サービス）</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</si>
  <si>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</si>
  <si>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</si>
  <si>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</si>
  <si>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</si>
  <si>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</si>
  <si>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</si>
  <si>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</si>
  <si>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</si>
  <si>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</si>
  <si>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相馬地方広域市町村圏組合一般会計</t>
    <rPh sb="0" eb="2">
      <t>ソウマ</t>
    </rPh>
    <rPh sb="2" eb="4">
      <t>チホウ</t>
    </rPh>
    <rPh sb="4" eb="6">
      <t>コウイキ</t>
    </rPh>
    <rPh sb="6" eb="9">
      <t>シチョウソン</t>
    </rPh>
    <rPh sb="9" eb="10">
      <t>ケン</t>
    </rPh>
    <rPh sb="10" eb="12">
      <t>クミアイ</t>
    </rPh>
    <rPh sb="12" eb="14">
      <t>イッパン</t>
    </rPh>
    <rPh sb="14" eb="16">
      <t>カイケイ</t>
    </rPh>
    <phoneticPr fontId="2"/>
  </si>
  <si>
    <t>相馬地方広域市町村圏組合看護専門学校特別会計</t>
    <rPh sb="0" eb="2">
      <t>ソウマ</t>
    </rPh>
    <rPh sb="2" eb="4">
      <t>チホウ</t>
    </rPh>
    <rPh sb="4" eb="6">
      <t>コウイキ</t>
    </rPh>
    <rPh sb="6" eb="9">
      <t>シチョウソン</t>
    </rPh>
    <rPh sb="9" eb="10">
      <t>ケン</t>
    </rPh>
    <rPh sb="10" eb="12">
      <t>クミアイ</t>
    </rPh>
    <rPh sb="12" eb="14">
      <t>カンゴ</t>
    </rPh>
    <rPh sb="14" eb="16">
      <t>センモン</t>
    </rPh>
    <rPh sb="16" eb="18">
      <t>ガッコウ</t>
    </rPh>
    <rPh sb="18" eb="20">
      <t>トクベツ</t>
    </rPh>
    <rPh sb="20" eb="22">
      <t>カイケイ</t>
    </rPh>
    <phoneticPr fontId="2"/>
  </si>
  <si>
    <t>福島県市町村総合事務組合 一般会計</t>
  </si>
  <si>
    <t>福島県市町村総合事務組合 消防補償等特別会計</t>
  </si>
  <si>
    <t>福島県市町村総合事務組合 消防賞じゅつ金特別会計</t>
  </si>
  <si>
    <t>福島県市町村総合事務組合 非常勤職員公務災害補償特別会計</t>
  </si>
  <si>
    <t>福島県市町村総合事務組合 自治会館管理特別会計</t>
  </si>
  <si>
    <t>福島県後期高齢者医療広域連合 一般会計</t>
  </si>
  <si>
    <t>福島県後期高齢者医療広域連合 後期高齢者医療特別会計</t>
  </si>
  <si>
    <t>(財)飯舘村振興公社</t>
  </si>
  <si>
    <t>相馬地方土地開発公社</t>
  </si>
  <si>
    <t>いいたてまでいな再エネ発電㈱</t>
  </si>
  <si>
    <t>いいたてまでいな復興㈱</t>
  </si>
  <si>
    <t>㈱までいガーデンビレッジいいたて</t>
  </si>
  <si>
    <t>-</t>
    <phoneticPr fontId="2"/>
  </si>
  <si>
    <t>-</t>
    <phoneticPr fontId="2"/>
  </si>
  <si>
    <t>陽はまた昇る基金</t>
  </si>
  <si>
    <t>農村楽園基金</t>
  </si>
  <si>
    <t>公共施設等整備基金</t>
  </si>
  <si>
    <t>広域的減容化施設影響緩和基金</t>
  </si>
  <si>
    <t>帰還環境整備交付金基金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</si>
  <si>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</si>
  <si>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</si>
  <si>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</si>
  <si>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</si>
  <si>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</si>
  <si>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</si>
  <si>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</si>
  <si>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</si>
  <si>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</si>
  <si>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</si>
  <si>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実質公債費比率ともに類似団体と比較して低い水準である。実質公債費比率についてはH28年度からH29年度にかけて0.3ポイント減少しているが、これはH14年度に老人福祉施設建設に際して発行した地方債4.9億円やH17年度に村道整備に際して発行した地方債0.4億円の償還が終了したことによるものである。今後も本比率が低い水準で推移するよう、計画的な地方債の発行に努めていく。</t>
    <rPh sb="1" eb="7">
      <t>ショウライフタンヒリツ</t>
    </rPh>
    <rPh sb="8" eb="10">
      <t>ジッシツ</t>
    </rPh>
    <rPh sb="10" eb="13">
      <t>コウサイヒ</t>
    </rPh>
    <rPh sb="13" eb="15">
      <t>ヒリツ</t>
    </rPh>
    <rPh sb="18" eb="20">
      <t>ルイジ</t>
    </rPh>
    <rPh sb="20" eb="22">
      <t>ダンタイ</t>
    </rPh>
    <rPh sb="23" eb="25">
      <t>ヒカク</t>
    </rPh>
    <rPh sb="27" eb="28">
      <t>ヒク</t>
    </rPh>
    <rPh sb="29" eb="31">
      <t>スイジュン</t>
    </rPh>
    <rPh sb="35" eb="40">
      <t>ジッシツコウサイヒ</t>
    </rPh>
    <rPh sb="40" eb="42">
      <t>ヒリツ</t>
    </rPh>
    <rPh sb="50" eb="52">
      <t>ネンド</t>
    </rPh>
    <rPh sb="57" eb="59">
      <t>ネンド</t>
    </rPh>
    <rPh sb="70" eb="72">
      <t>ゲンショウ</t>
    </rPh>
    <rPh sb="84" eb="86">
      <t>ネンド</t>
    </rPh>
    <rPh sb="87" eb="95">
      <t>ロウジンフクシシセツケンセツ</t>
    </rPh>
    <rPh sb="96" eb="97">
      <t>サイ</t>
    </rPh>
    <rPh sb="99" eb="101">
      <t>ハッコウ</t>
    </rPh>
    <rPh sb="103" eb="106">
      <t>チホウサイ</t>
    </rPh>
    <rPh sb="109" eb="111">
      <t>オクエン</t>
    </rPh>
    <rPh sb="115" eb="117">
      <t>ネンド</t>
    </rPh>
    <rPh sb="118" eb="122">
      <t>ソンドウセイビ</t>
    </rPh>
    <rPh sb="123" eb="124">
      <t>サイ</t>
    </rPh>
    <rPh sb="126" eb="128">
      <t>ハッコウ</t>
    </rPh>
    <rPh sb="130" eb="133">
      <t>チホウサイ</t>
    </rPh>
    <rPh sb="136" eb="138">
      <t>オクエン</t>
    </rPh>
    <rPh sb="139" eb="141">
      <t>ショウカン</t>
    </rPh>
    <rPh sb="142" eb="144">
      <t>シュウリョウ</t>
    </rPh>
    <rPh sb="157" eb="159">
      <t>コンゴ</t>
    </rPh>
    <rPh sb="160" eb="163">
      <t>ホンヒリツ</t>
    </rPh>
    <rPh sb="164" eb="165">
      <t>ヒク</t>
    </rPh>
    <rPh sb="166" eb="168">
      <t>スイジュン</t>
    </rPh>
    <rPh sb="169" eb="171">
      <t>スイイ</t>
    </rPh>
    <rPh sb="176" eb="179">
      <t>ケイカクテキ</t>
    </rPh>
    <rPh sb="180" eb="183">
      <t>チホウサイ</t>
    </rPh>
    <rPh sb="184" eb="186">
      <t>ハッコウ</t>
    </rPh>
    <rPh sb="187" eb="18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</si>
</sst>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51BCA91-A282-44FA-9D1E-DAD9071684C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6509-4703-BFAA-E79C7B8721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271214</c:v>
                </c:pt>
                <c:pt idx="1">
                  <c:v>423384</c:v>
                </c:pt>
                <c:pt idx="2">
                  <c:v>1224812</c:v>
                </c:pt>
                <c:pt idx="3">
                  <c:v>996873</c:v>
                </c:pt>
                <c:pt idx="4">
                  <c:v>544379</c:v>
                </c:pt>
              </c:numCache>
            </c:numRef>
          </c:val>
          <c:smooth val="0"/>
          <c:extLst>
            <c:ext xmlns:c16="http://schemas.microsoft.com/office/drawing/2014/chart" uri="{C3380CC4-5D6E-409C-BE32-E72D297353CC}">
              <c16:uniqueId val="{00000001-6509-4703-BFAA-E79C7B8721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c:v>
                </c:pt>
                <c:pt idx="1">
                  <c:v>13.61</c:v>
                </c:pt>
                <c:pt idx="2">
                  <c:v>25.68</c:v>
                </c:pt>
                <c:pt idx="3">
                  <c:v>20.440000000000001</c:v>
                </c:pt>
                <c:pt idx="4">
                  <c:v>28.43</c:v>
                </c:pt>
              </c:numCache>
            </c:numRef>
          </c:val>
          <c:extLst>
            <c:ext xmlns:c16="http://schemas.microsoft.com/office/drawing/2014/chart" uri="{C3380CC4-5D6E-409C-BE32-E72D297353CC}">
              <c16:uniqueId val="{00000000-809E-4CFF-9F42-37C9A1B823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59.48</c:v>
                </c:pt>
                <c:pt idx="1">
                  <c:v>47.25</c:v>
                </c:pt>
                <c:pt idx="2">
                  <c:v>49.25</c:v>
                </c:pt>
                <c:pt idx="3">
                  <c:v>61.4</c:v>
                </c:pt>
                <c:pt idx="4">
                  <c:v>68.510000000000005</c:v>
                </c:pt>
              </c:numCache>
            </c:numRef>
          </c:val>
          <c:extLst>
            <c:ext xmlns:c16="http://schemas.microsoft.com/office/drawing/2014/chart" uri="{C3380CC4-5D6E-409C-BE32-E72D297353CC}">
              <c16:uniqueId val="{00000001-809E-4CFF-9F42-37C9A1B823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-19.649999999999999</c:v>
                </c:pt>
                <c:pt idx="1">
                  <c:v>-33.159999999999997</c:v>
                </c:pt>
                <c:pt idx="2">
                  <c:v>4</c:v>
                </c:pt>
                <c:pt idx="3">
                  <c:v>-7.74</c:v>
                </c:pt>
                <c:pt idx="4">
                  <c:v>4.3899999999999997</c:v>
                </c:pt>
              </c:numCache>
            </c:numRef>
          </c:val>
          <c:smooth val="0"/>
          <c:extLst>
            <c:ext xmlns:c16="http://schemas.microsoft.com/office/drawing/2014/chart" uri="{C3380CC4-5D6E-409C-BE32-E72D297353CC}">
              <c16:uniqueId val="{00000002-809E-4CFF-9F42-37C9A1B823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2F-49AA-A036-C37A00996E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2F-49AA-A036-C37A00996E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2F-49AA-A036-C37A00996E18}"/>
            </c:ext>
          </c:extLst>
        </c:ser>
        <c:ser>
          <c:idx val="3"/>
          <c:order val="3"/>
          <c:tx>
            <c:strRef>
              <c:f>データシート!$A$30</c:f>
              <c:strCache>
                <c:ptCount val="1"/>
                <c:pt idx="0">
                  <c:v>介護保険事業（介護サービス）</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32F-49AA-A036-C37A00996E18}"/>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932F-49AA-A036-C37A00996E18}"/>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0.83</c:v>
                </c:pt>
                <c:pt idx="4">
                  <c:v>#N/A</c:v>
                </c:pt>
                <c:pt idx="5">
                  <c:v>0.01</c:v>
                </c:pt>
                <c:pt idx="6">
                  <c:v>#N/A</c:v>
                </c:pt>
                <c:pt idx="7">
                  <c:v>0.01</c:v>
                </c:pt>
                <c:pt idx="8">
                  <c:v>#N/A</c:v>
                </c:pt>
                <c:pt idx="9">
                  <c:v>0.52</c:v>
                </c:pt>
              </c:numCache>
            </c:numRef>
          </c:val>
          <c:extLst>
            <c:ext xmlns:c16="http://schemas.microsoft.com/office/drawing/2014/chart" uri="{C3380CC4-5D6E-409C-BE32-E72D297353CC}">
              <c16:uniqueId val="{00000005-932F-49AA-A036-C37A00996E18}"/>
            </c:ext>
          </c:extLst>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1.76</c:v>
                </c:pt>
                <c:pt idx="2">
                  <c:v>#N/A</c:v>
                </c:pt>
                <c:pt idx="3">
                  <c:v>2.04</c:v>
                </c:pt>
                <c:pt idx="4">
                  <c:v>#N/A</c:v>
                </c:pt>
                <c:pt idx="5">
                  <c:v>3.44</c:v>
                </c:pt>
                <c:pt idx="6">
                  <c:v>#N/A</c:v>
                </c:pt>
                <c:pt idx="7">
                  <c:v>1.1000000000000001</c:v>
                </c:pt>
                <c:pt idx="8">
                  <c:v>#N/A</c:v>
                </c:pt>
                <c:pt idx="9">
                  <c:v>2.87</c:v>
                </c:pt>
              </c:numCache>
            </c:numRef>
          </c:val>
          <c:extLst>
            <c:ext xmlns:c16="http://schemas.microsoft.com/office/drawing/2014/chart" uri="{C3380CC4-5D6E-409C-BE32-E72D297353CC}">
              <c16:uniqueId val="{00000006-932F-49AA-A036-C37A00996E18}"/>
            </c:ext>
          </c:extLst>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1.88</c:v>
                </c:pt>
                <c:pt idx="2">
                  <c:v>#N/A</c:v>
                </c:pt>
                <c:pt idx="3">
                  <c:v>4.4400000000000004</c:v>
                </c:pt>
                <c:pt idx="4">
                  <c:v>#N/A</c:v>
                </c:pt>
                <c:pt idx="5">
                  <c:v>2.34</c:v>
                </c:pt>
                <c:pt idx="6">
                  <c:v>#N/A</c:v>
                </c:pt>
                <c:pt idx="7">
                  <c:v>2.97</c:v>
                </c:pt>
                <c:pt idx="8">
                  <c:v>#N/A</c:v>
                </c:pt>
                <c:pt idx="9">
                  <c:v>4.5</c:v>
                </c:pt>
              </c:numCache>
            </c:numRef>
          </c:val>
          <c:extLst>
            <c:ext xmlns:c16="http://schemas.microsoft.com/office/drawing/2014/chart" uri="{C3380CC4-5D6E-409C-BE32-E72D297353CC}">
              <c16:uniqueId val="{00000007-932F-49AA-A036-C37A00996E18}"/>
            </c:ext>
          </c:extLst>
        </c:ser>
        <c:ser>
          <c:idx val="8"/>
          <c:order val="8"/>
          <c:tx>
            <c:strRef>
              <c:f>データシート!$A$35</c:f>
              <c:strCache>
                <c:ptCount val="1"/>
                <c:pt idx="0">
                  <c:v>農業集落排水特別会計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0.01</c:v>
                </c:pt>
                <c:pt idx="2">
                  <c:v>#N/A</c:v>
                </c:pt>
                <c:pt idx="3">
                  <c:v>0.01</c:v>
                </c:pt>
                <c:pt idx="4">
                  <c:v>#N/A</c:v>
                </c:pt>
                <c:pt idx="5">
                  <c:v>0.01</c:v>
                </c:pt>
                <c:pt idx="6">
                  <c:v>#N/A</c:v>
                </c:pt>
                <c:pt idx="7">
                  <c:v>0.01</c:v>
                </c:pt>
                <c:pt idx="8">
                  <c:v>#N/A</c:v>
                </c:pt>
                <c:pt idx="9">
                  <c:v>4.8499999999999996</c:v>
                </c:pt>
              </c:numCache>
            </c:numRef>
          </c:val>
          <c:extLst>
            <c:ext xmlns:c16="http://schemas.microsoft.com/office/drawing/2014/chart" uri="{C3380CC4-5D6E-409C-BE32-E72D297353CC}">
              <c16:uniqueId val="{00000008-932F-49AA-A036-C37A00996E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c:v>
                </c:pt>
                <c:pt idx="2">
                  <c:v>#N/A</c:v>
                </c:pt>
                <c:pt idx="3">
                  <c:v>13.61</c:v>
                </c:pt>
                <c:pt idx="4">
                  <c:v>#N/A</c:v>
                </c:pt>
                <c:pt idx="5">
                  <c:v>25.67</c:v>
                </c:pt>
                <c:pt idx="6">
                  <c:v>#N/A</c:v>
                </c:pt>
                <c:pt idx="7">
                  <c:v>20.440000000000001</c:v>
                </c:pt>
                <c:pt idx="8">
                  <c:v>#N/A</c:v>
                </c:pt>
                <c:pt idx="9">
                  <c:v>28.42</c:v>
                </c:pt>
              </c:numCache>
            </c:numRef>
          </c:val>
          <c:extLst>
            <c:ext xmlns:c16="http://schemas.microsoft.com/office/drawing/2014/chart" uri="{C3380CC4-5D6E-409C-BE32-E72D297353CC}">
              <c16:uniqueId val="{00000009-932F-49AA-A036-C37A00996E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446</c:v>
                </c:pt>
                <c:pt idx="5">
                  <c:v>378</c:v>
                </c:pt>
                <c:pt idx="8">
                  <c:v>357</c:v>
                </c:pt>
                <c:pt idx="11">
                  <c:v>346</c:v>
                </c:pt>
                <c:pt idx="14">
                  <c:v>367</c:v>
                </c:pt>
              </c:numCache>
            </c:numRef>
          </c:val>
          <c:extLst>
            <c:ext xmlns:c16="http://schemas.microsoft.com/office/drawing/2014/chart" uri="{C3380CC4-5D6E-409C-BE32-E72D297353CC}">
              <c16:uniqueId val="{00000000-8DF4-4FA7-B295-67D185D751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F4-4FA7-B295-67D185D751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F4-4FA7-B295-67D185D751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3-8DF4-4FA7-B295-67D185D751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89</c:v>
                </c:pt>
                <c:pt idx="3">
                  <c:v>89</c:v>
                </c:pt>
                <c:pt idx="6">
                  <c:v>86</c:v>
                </c:pt>
                <c:pt idx="9">
                  <c:v>87</c:v>
                </c:pt>
                <c:pt idx="12">
                  <c:v>82</c:v>
                </c:pt>
              </c:numCache>
            </c:numRef>
          </c:val>
          <c:extLst>
            <c:ext xmlns:c16="http://schemas.microsoft.com/office/drawing/2014/chart" uri="{C3380CC4-5D6E-409C-BE32-E72D297353CC}">
              <c16:uniqueId val="{00000004-8DF4-4FA7-B295-67D185D751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F4-4FA7-B295-67D185D751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F4-4FA7-B295-67D185D751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513</c:v>
                </c:pt>
                <c:pt idx="3">
                  <c:v>429</c:v>
                </c:pt>
                <c:pt idx="6">
                  <c:v>410</c:v>
                </c:pt>
                <c:pt idx="9">
                  <c:v>396</c:v>
                </c:pt>
                <c:pt idx="12">
                  <c:v>428</c:v>
                </c:pt>
              </c:numCache>
            </c:numRef>
          </c:val>
          <c:extLst>
            <c:ext xmlns:c16="http://schemas.microsoft.com/office/drawing/2014/chart" uri="{C3380CC4-5D6E-409C-BE32-E72D297353CC}">
              <c16:uniqueId val="{00000007-8DF4-4FA7-B295-67D185D751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159</c:v>
                </c:pt>
                <c:pt idx="2">
                  <c:v>#N/A</c:v>
                </c:pt>
                <c:pt idx="3">
                  <c:v>#N/A</c:v>
                </c:pt>
                <c:pt idx="4">
                  <c:v>142</c:v>
                </c:pt>
                <c:pt idx="5">
                  <c:v>#N/A</c:v>
                </c:pt>
                <c:pt idx="6">
                  <c:v>#N/A</c:v>
                </c:pt>
                <c:pt idx="7">
                  <c:v>141</c:v>
                </c:pt>
                <c:pt idx="8">
                  <c:v>#N/A</c:v>
                </c:pt>
                <c:pt idx="9">
                  <c:v>#N/A</c:v>
                </c:pt>
                <c:pt idx="10">
                  <c:v>138</c:v>
                </c:pt>
                <c:pt idx="11">
                  <c:v>#N/A</c:v>
                </c:pt>
                <c:pt idx="12">
                  <c:v>#N/A</c:v>
                </c:pt>
                <c:pt idx="13">
                  <c:v>144</c:v>
                </c:pt>
                <c:pt idx="14">
                  <c:v>#N/A</c:v>
                </c:pt>
              </c:numCache>
            </c:numRef>
          </c:val>
          <c:smooth val="0"/>
          <c:extLst>
            <c:ext xmlns:c16="http://schemas.microsoft.com/office/drawing/2014/chart" uri="{C3380CC4-5D6E-409C-BE32-E72D297353CC}">
              <c16:uniqueId val="{00000008-8DF4-4FA7-B295-67D185D751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3665</c:v>
                </c:pt>
                <c:pt idx="5">
                  <c:v>3587</c:v>
                </c:pt>
                <c:pt idx="8">
                  <c:v>3267</c:v>
                </c:pt>
                <c:pt idx="11">
                  <c:v>3166</c:v>
                </c:pt>
                <c:pt idx="14">
                  <c:v>3033</c:v>
                </c:pt>
              </c:numCache>
            </c:numRef>
          </c:val>
          <c:extLst>
            <c:ext xmlns:c16="http://schemas.microsoft.com/office/drawing/2014/chart" uri="{C3380CC4-5D6E-409C-BE32-E72D297353CC}">
              <c16:uniqueId val="{00000000-150C-433C-A781-657FBAE1FB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50C-433C-A781-657FBAE1FB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6993</c:v>
                </c:pt>
                <c:pt idx="5">
                  <c:v>7758</c:v>
                </c:pt>
                <c:pt idx="8">
                  <c:v>8694</c:v>
                </c:pt>
                <c:pt idx="11">
                  <c:v>9556</c:v>
                </c:pt>
                <c:pt idx="14">
                  <c:v>9328</c:v>
                </c:pt>
              </c:numCache>
            </c:numRef>
          </c:val>
          <c:extLst>
            <c:ext xmlns:c16="http://schemas.microsoft.com/office/drawing/2014/chart" uri="{C3380CC4-5D6E-409C-BE32-E72D297353CC}">
              <c16:uniqueId val="{00000002-150C-433C-A781-657FBAE1FB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0C-433C-A781-657FBAE1FB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0C-433C-A781-657FBAE1FB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0C-433C-A781-657FBAE1FB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671</c:v>
                </c:pt>
                <c:pt idx="3">
                  <c:v>544</c:v>
                </c:pt>
                <c:pt idx="6">
                  <c:v>477</c:v>
                </c:pt>
                <c:pt idx="9">
                  <c:v>429</c:v>
                </c:pt>
                <c:pt idx="12">
                  <c:v>345</c:v>
                </c:pt>
              </c:numCache>
            </c:numRef>
          </c:val>
          <c:extLst>
            <c:ext xmlns:c16="http://schemas.microsoft.com/office/drawing/2014/chart" uri="{C3380CC4-5D6E-409C-BE32-E72D297353CC}">
              <c16:uniqueId val="{00000006-150C-433C-A781-657FBAE1FB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c:v>
                </c:pt>
                <c:pt idx="3">
                  <c:v>4</c:v>
                </c:pt>
                <c:pt idx="6">
                  <c:v>2</c:v>
                </c:pt>
                <c:pt idx="9">
                  <c:v>1</c:v>
                </c:pt>
                <c:pt idx="12">
                  <c:v>1</c:v>
                </c:pt>
              </c:numCache>
            </c:numRef>
          </c:val>
          <c:extLst>
            <c:ext xmlns:c16="http://schemas.microsoft.com/office/drawing/2014/chart" uri="{C3380CC4-5D6E-409C-BE32-E72D297353CC}">
              <c16:uniqueId val="{00000007-150C-433C-A781-657FBAE1FB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979</c:v>
                </c:pt>
                <c:pt idx="3">
                  <c:v>911</c:v>
                </c:pt>
                <c:pt idx="6">
                  <c:v>841</c:v>
                </c:pt>
                <c:pt idx="9">
                  <c:v>766</c:v>
                </c:pt>
                <c:pt idx="12">
                  <c:v>680</c:v>
                </c:pt>
              </c:numCache>
            </c:numRef>
          </c:val>
          <c:extLst>
            <c:ext xmlns:c16="http://schemas.microsoft.com/office/drawing/2014/chart" uri="{C3380CC4-5D6E-409C-BE32-E72D297353CC}">
              <c16:uniqueId val="{00000008-150C-433C-A781-657FBAE1FB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0C-433C-A781-657FBAE1FB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4130</c:v>
                </c:pt>
                <c:pt idx="3">
                  <c:v>4085</c:v>
                </c:pt>
                <c:pt idx="6">
                  <c:v>3901</c:v>
                </c:pt>
                <c:pt idx="9">
                  <c:v>3745</c:v>
                </c:pt>
                <c:pt idx="12">
                  <c:v>3555</c:v>
                </c:pt>
              </c:numCache>
            </c:numRef>
          </c:val>
          <c:extLst>
            <c:ext xmlns:c16="http://schemas.microsoft.com/office/drawing/2014/chart" uri="{C3380CC4-5D6E-409C-BE32-E72D297353CC}">
              <c16:uniqueId val="{0000000A-150C-433C-A781-657FBAE1FB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0C-433C-A781-657FBAE1FB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1312</c:v>
                </c:pt>
                <c:pt idx="1">
                  <c:v>1642</c:v>
                </c:pt>
                <c:pt idx="2">
                  <c:v>1843</c:v>
                </c:pt>
              </c:numCache>
            </c:numRef>
          </c:val>
          <c:extLst>
            <c:ext xmlns:c16="http://schemas.microsoft.com/office/drawing/2014/chart" uri="{C3380CC4-5D6E-409C-BE32-E72D297353CC}">
              <c16:uniqueId val="{00000000-778F-4AF6-92F1-DEE76F208A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778F-4AF6-92F1-DEE76F208A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6072</c:v>
                </c:pt>
                <c:pt idx="1">
                  <c:v>6473</c:v>
                </c:pt>
                <c:pt idx="2">
                  <c:v>6045</c:v>
                </c:pt>
              </c:numCache>
            </c:numRef>
          </c:val>
          <c:extLst>
            <c:ext xmlns:c16="http://schemas.microsoft.com/office/drawing/2014/chart" uri="{C3380CC4-5D6E-409C-BE32-E72D297353CC}">
              <c16:uniqueId val="{00000002-778F-4AF6-92F1-DEE76F208A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{41C21234-5674-4EB7-A686-A8EABF939C35}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7DC-4A48-9E3C-2100A95033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{8AF48D64-5094-4149-8C77-3694A8CAB2BC}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DC-4A48-9E3C-2100A95033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{749D0733-1AE4-4AAC-98EA-21E0F8C11E82}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DC-4A48-9E3C-2100A95033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{4163512D-AD9E-47D1-A4F3-33EA87E81E54}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DC-4A48-9E3C-2100A95033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{BAC91A38-BB65-4455-9773-17FB73AA8996}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DC-4A48-9E3C-2100A950337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{1059A339-6C33-43AF-A8A3-2F7B55CB3FEF}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7DC-4A48-9E3C-2100A950337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{8D32A549-FC98-46D7-86D7-7C61A911A0CD}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7DC-4A48-9E3C-2100A950337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{C840ADFF-C5A7-4F2C-ADF3-4D4C0A3BC741}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7DC-4A48-9E3C-2100A950337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{682FF6CE-40D9-4B5A-A660-D3663AE6EAD3}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7DC-4A48-9E3C-2100A95033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7DC-4A48-9E3C-2100A95033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{ED21C562-9393-4FA7-9EA7-3FBC276507DC}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7DC-4A48-9E3C-2100A95033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{0527BCD0-E567-4989-98D7-E61C8F4B66E4}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DC-4A48-9E3C-2100A95033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{AFD38BA3-F7FA-4099-BDDF-4FC96AA4DC10}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DC-4A48-9E3C-2100A95033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{13AD6201-C172-4AE7-86A0-1914E539DE5D}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DC-4A48-9E3C-2100A95033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{56292E38-2907-4193-8688-1208297984B5}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DC-4A48-9E3C-2100A950337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{303259F1-0D08-4DFA-8675-C16E841965BB}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7DC-4A48-9E3C-2100A950337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{D4C02672-6076-4F31-8810-8B0422D45D2A}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7DC-4A48-9E3C-2100A950337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{48FEA458-2B0F-4CA9-B7CF-F01E7B8B6E09}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7DC-4A48-9E3C-2100A950337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{024B9EDF-94D5-4089-860F-746AF8732950}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7DC-4A48-9E3C-2100A95033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07DC-4A48-9E3C-2100A9503378}"/>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{37A4BDCD-FB3D-41F4-9569-518504CFC3A7}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4E3-4430-99A5-6E0F4186CE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{81D76549-9FB5-4AA3-AACD-A8B3EEDE16EC}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E3-4430-99A5-6E0F4186CE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{8A9E27DC-5D4B-45F7-8BC2-6C88933B8B47}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E3-4430-99A5-6E0F4186CE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{7649C595-228A-4477-9761-E96A80E1A0A9}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E3-4430-99A5-6E0F4186CE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{C905A90D-F9ED-4661-A332-CAB8E41F8482}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E3-4430-99A5-6E0F4186CE2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{9A01E767-F6C8-4A65-A483-A2596DED9161}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4E3-4430-99A5-6E0F4186CE2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{B22C85B6-4264-4A4F-8F6A-5BE90D9DEAB4}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4E3-4430-99A5-6E0F4186CE2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{7754D4B3-2EDC-4119-A8DC-E2F201FCEADE}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4E3-4430-99A5-6E0F4186CE2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{B366DEF0-8A61-4638-8B07-86D6BE2538D9}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4E3-4430-99A5-6E0F4186CE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6.4</c:v>
                </c:pt>
                <c:pt idx="16">
                  <c:v>6.1</c:v>
                </c:pt>
                <c:pt idx="24">
                  <c:v>5.9</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4E3-4430-99A5-6E0F4186CE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{5065A779-D97C-4A22-851C-3A413642FB87}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4E3-4430-99A5-6E0F4186CE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{33A985C8-2F10-4A95-A784-4D8B93F4F7F1}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E3-4430-99A5-6E0F4186CE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{23B58EBB-BB9F-479C-889E-6A62CFBB01BC}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E3-4430-99A5-6E0F4186CE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{78B1675C-B455-4F3F-B948-60F8685BB1F2}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E3-4430-99A5-6E0F4186CE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{3858E9DB-648B-4C25-A424-04718BB94691}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E3-4430-99A5-6E0F4186CE2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{C94ECD2D-4640-4D12-B80A-0ABE624DD6B2}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4E3-4430-99A5-6E0F4186CE21}"/>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{41D8CAB5-D401-4A99-A5E3-0AEEF079A088}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4E3-4430-99A5-6E0F4186CE21}"/>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{F16BA7F1-09EF-4564-91C7-59D784F1648F}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4E3-4430-99A5-6E0F4186CE2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{73887676-1393-498A-B405-36F52D084B1C}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4E3-4430-99A5-6E0F4186CE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4E3-4430-99A5-6E0F4186CE21}"/>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上の分子においては、事業費補正算入や災害復旧費等など基準財政需要額に算入された額は増加したが、元利償還金においては平成２７年度に借入した公民館建替建設事業、同年度借入の臨時財政対策債や平成２８年度借入の公共土木施設災害復旧事業の元金償還が始まったため、増加していることから、前年度と比較して約６百万円増加し、分子は約１４４百万円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令和元年度は、昨年度に引き続き、将来負担額に対して、充当可能財源等が上回り、算定上の分子がマイナスとなったため、算定されないこととなった。</a:t>
          </a:r>
        </a:p>
        <a:p>
          <a:r>
            <a:rPr kumimoji="1" lang="ja-JP" altLang="en-US" sz="1400">
              <a:latin typeface="ＭＳ ゴシック" pitchFamily="49" charset="-128"/>
              <a:ea typeface="ＭＳ ゴシック" pitchFamily="49" charset="-128"/>
            </a:rPr>
            <a:t>　これは、公共施設等整備基金の取崩し等「充当可能基金」が約２２８百万円減少しているものの、将来負担額の地方債現在高が１９０百万円の減、同じく簡易水道事業、農業集落排水事業の公営企業債等繰入見込み額が８６百万円の減となっていることが主な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福島県飯舘村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令和元年度の基金残高は、基金全体で見ると前年度より約２億３千万円減の約８４億３千万円となっている。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は、財政調整基金が約２億円、北風と太陽基金が約４千万円増加した反面、公共施設等整備基金１億５千万円、までいの村陽はまた昇る基金約１億５千万円、帰還環境整備交付金基金１億１千万円等が減少したことによる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前年度に引き続き、復旧・復興事業に伴う福島再生加速化交付金を財源とした帰還環境整備交付金基金等への積立は増加すると考えられる。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復旧・復興事業のハード事業は次第に減少していく見込みであるため、今後はこの復興期間に建てられた施設の維持管理経費が以前より高い水準で推移することが予想される。より計画的な基金の取崩し及び積立てをするためにも、財源確保が課題とな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帰還環境整備交付金基金：福島復興再生特別措置法第３４条第１項に規定する帰還環境整備交付金事業等に要する経費の財源</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陽はまた昇る基金：東日本大震災による原発事故災害からの復興に向けて、村民の生活再建のための営農再開や企業の事業再開、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教育や福祉の充実等を図る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農村楽園基金：地域資源等を活用した独創的な地域活性化事業を推進し，魅力と特色ある農村楽園を創造する事業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公共施設等整備基金：飯舘村公共施設及び設備の整備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広域的変容化施設影響緩和基金：原子力発電所事故並びに広域的減容化施設の立地による影響の緩和</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帰還環境整備交付金基金：農業用用排水路整備工事、ため池放射線対策工事等事業の取崩により減少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陽はまた昇る基金：復興復旧事業等への取崩しに伴い減少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公共施設等整備基金：復興復旧事業等公共施設の整備に伴い減少</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復旧・復興や原子力災害への対応のため、基金の積立額は大幅に増減することが予想される。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また、事業完了となり次第、復興・復旧に係る各基金は廃止していく方向である。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令和元年度の基金残高は約１８億４千万円で、前年度と比較して約２億円の増となった。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主に決算剰余金の増である。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東日本大震災や原子力発電所事故に伴い復旧・復興事業などにより財政需要は増加している状況である。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今後も復旧・復興事業を進める中で想定外の費用が発生することも予想されることから、中長期的には減少していく見込みである。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令和元年度末の積立金現在高は約５億４千万円で、積立及び取崩がなかったことから前年度末と比べ大きな増減はなかった。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地方債の償還計画を踏まえ、計画的に取崩しを行う予定である。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3E266B8-26E6-4F8A-ACA5-DC05252D2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B22C97-FD9A-410C-B9EF-9654601D0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F4F11856-9DE5-41C3-B6C3-5D3079F8E1A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F0393ADD-8222-4EE1-AD4B-BF1F664530D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41D2C751-64FE-4863-9ED8-E694D04721A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893152DC-FF9B-46D4-95AB-58E9A7A3C13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E2A76932-CC69-410A-8026-EFA06B7670E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DF35B0D-D686-425B-9A7A-EA93B0675FA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B2F13547-291D-4F77-A66B-AEA4F04BA4B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2FB28E02-3A97-4CE6-9D02-D0F1BB17F01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0981CF37-5A40-47AC-BC95-2258DA4DFC5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E674E5E-682C-4099-98B2-6B0FC6A6F96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867C6EBC-630B-4A09-9CA4-81B0EC83D47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5492BBCD-3EEE-4F04-B6CC-85561C37549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340CF400-00E2-42B6-B88D-DB8B377ACE1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10DA5962-20C9-4CB5-8F4F-7374FAB70AE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D1E9FBD3-DEE3-49D1-A1D2-F24050BEBD6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5,467
5,420
230.13
14,002,696
11,921,081
764,538
2,689,451
3,555,483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4798EC45-FACD-4376-9164-B0698901152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2CD23473-32D7-48D8-81F1-5D023C42FC2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450B3A39-0911-4EED-8E36-6B84B1212BB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F6411C7B-1F3A-437B-BA1F-920A14C7BB4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4BA99FBD-2D44-4568-9BD4-05AD39FDB7E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66CF3D4F-BF36-4192-8058-2455CCC894F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8DC760D3-136F-48B4-B81F-3F35A3EE6A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F0F3B1F4-CAD5-4FE1-BA97-08CEA4977F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D0ED9ED2-9A72-483D-9542-16C8FA242BF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51542178-8368-4613-9573-68B294C6F8A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1ACDF6AB-4036-488A-AF29-FFFC1B3E0B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32F1E49C-D893-406C-905D-3B7B0EB3219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6D3CFE63-F7C9-4D62-AD8F-A37EE636AAB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FCD5F027-4FA6-4929-9FA9-3F86A5BC3F8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E35C2D99-D40D-4647-BABA-994C0D2C10D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A08AA9A6-FB07-4A82-93D4-5D54A2AF3D9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6D558B3F-2ADA-48AA-9EC0-2BACD8E9793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8A35603E-3EBF-4D17-88C5-BEA88060171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76B60DF0-5575-49D6-95E8-E593BC7B0C9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E3F2DA92-DADF-46F8-93AF-EF80ABF1867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82533906-3635-4879-BFB5-50AD51842D7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BFF8FE48-79ED-43F6-AF22-995E06C73BD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3E7529F7-EFAF-4A2C-8552-150C789B2F2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ACED3074-7BA5-4316-B32A-66C30FB965A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B5C889FE-A0F8-4C36-896B-D893FC9A2D6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39AEC274-EF04-49F9-889A-7999BEFCF3D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54933D01-D008-43EC-B0E7-F88E365FECB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2F6A2F42-B0EB-48B5-8E4D-6A5ECA3BD6F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3FA778A6-CFFF-41C9-BA46-4A0726B44B4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E322AE36-9583-42AA-ACBF-48751A32594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26DB093A-C8CC-4C15-9E96-82FC8357CCB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2B3574F9-15F4-42DD-B245-ADE333C4960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6223FF6E-4A3B-451C-960D-861E8FE11B9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3E9C2EB6-3479-46DB-9B63-780AD3A51A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E867305E-7712-4596-9B74-16DFD7BE454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5E3810E2-BDBC-4906-8D7B-31976082CB02}"/>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E5F15E7C-F4BE-4206-B68B-373F9C79055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898E5AA9-4D23-4850-A596-6D52F9626E3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57" name="正方形/長方形 56">
          <a:extLst>
            <a:ext uri="{FF2B5EF4-FFF2-40B4-BE49-F238E27FC236}">
              <a16:creationId xmlns:a16="http://schemas.microsoft.com/office/drawing/2014/main" id="{D3A8CEAD-0A8D-491A-B16A-80C9AE728876}"/>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202CF438-F341-472D-84F8-9B9D48F084E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5DE86DD7-B795-4294-9846-579247DB434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9A6D6D63-2302-46EC-AB08-FF321DBF3A0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1FCC4489-6CDB-43A6-B61B-3ACCB2C99F0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05713246-3CD5-4B05-AB27-2DED4D5F599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2D306F1F-C172-4914-8EBE-6AF66244094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37420769-8663-4D62-8DB3-2158DD0C6C4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A144385E-30D5-4638-B9DB-87400C1CC7D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D3B09476-41A0-4455-9A9E-887BC808760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08930F6B-3851-4908-96D9-0E6D248F680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充当可能財源が将来負担額を上回っているため、債務償還比率は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％となっている。今後も本比率が低い水準で推移するよう、健全な財政運営に努めていく。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B7BE8F71-7600-4528-A5E0-8C94245B021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6353D63F-5AF2-4457-9606-42B8BA67ADE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3CE9EF4C-057B-4204-BF08-255C94DC8B4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71" name="直線コネクタ 70">
          <a:extLst>
            <a:ext uri="{FF2B5EF4-FFF2-40B4-BE49-F238E27FC236}">
              <a16:creationId xmlns:a16="http://schemas.microsoft.com/office/drawing/2014/main" id="{005A7858-EC8D-402D-923F-202B16D9293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72" name="テキスト ボックス 71">
          <a:extLst>
            <a:ext uri="{FF2B5EF4-FFF2-40B4-BE49-F238E27FC236}">
              <a16:creationId xmlns:a16="http://schemas.microsoft.com/office/drawing/2014/main" id="{9AB07BCF-30A0-47DA-9044-C33319032D9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3" name="直線コネクタ 72">
          <a:extLst>
            <a:ext uri="{FF2B5EF4-FFF2-40B4-BE49-F238E27FC236}">
              <a16:creationId xmlns:a16="http://schemas.microsoft.com/office/drawing/2014/main" id="{D29BEEA2-E170-40DF-A553-F4645DDA72D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4" name="テキスト ボックス 73">
          <a:extLst>
            <a:ext uri="{FF2B5EF4-FFF2-40B4-BE49-F238E27FC236}">
              <a16:creationId xmlns:a16="http://schemas.microsoft.com/office/drawing/2014/main" id="{B93EC3F8-EACD-47AE-8B75-95B4114E524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5" name="直線コネクタ 74">
          <a:extLst>
            <a:ext uri="{FF2B5EF4-FFF2-40B4-BE49-F238E27FC236}">
              <a16:creationId xmlns:a16="http://schemas.microsoft.com/office/drawing/2014/main" id="{5A74130D-4A69-4EC5-84CD-055239EA860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6" name="テキスト ボックス 75">
          <a:extLst>
            <a:ext uri="{FF2B5EF4-FFF2-40B4-BE49-F238E27FC236}">
              <a16:creationId xmlns:a16="http://schemas.microsoft.com/office/drawing/2014/main" id="{8284BA15-9E0E-4B12-9642-EE60B2B4B08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7" name="直線コネクタ 76">
          <a:extLst>
            <a:ext uri="{FF2B5EF4-FFF2-40B4-BE49-F238E27FC236}">
              <a16:creationId xmlns:a16="http://schemas.microsoft.com/office/drawing/2014/main" id="{4905B179-759A-428F-8E70-E09327501A7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8" name="テキスト ボックス 77">
          <a:extLst>
            <a:ext uri="{FF2B5EF4-FFF2-40B4-BE49-F238E27FC236}">
              <a16:creationId xmlns:a16="http://schemas.microsoft.com/office/drawing/2014/main" id="{F4E84974-3252-4AFE-B142-405E8CF9F46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9" name="直線コネクタ 78">
          <a:extLst>
            <a:ext uri="{FF2B5EF4-FFF2-40B4-BE49-F238E27FC236}">
              <a16:creationId xmlns:a16="http://schemas.microsoft.com/office/drawing/2014/main" id="{A2C6CC03-7DDA-4320-A439-7A5636D949C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80" name="テキスト ボックス 79">
          <a:extLst>
            <a:ext uri="{FF2B5EF4-FFF2-40B4-BE49-F238E27FC236}">
              <a16:creationId xmlns:a16="http://schemas.microsoft.com/office/drawing/2014/main" id="{DF02CD7C-98E1-40EC-AC11-DA6FEC8739A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81" name="直線コネクタ 80">
          <a:extLst>
            <a:ext uri="{FF2B5EF4-FFF2-40B4-BE49-F238E27FC236}">
              <a16:creationId xmlns:a16="http://schemas.microsoft.com/office/drawing/2014/main" id="{E011C570-2730-4DE0-8F52-124DA5210BC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82" name="テキスト ボックス 81">
          <a:extLst>
            <a:ext uri="{FF2B5EF4-FFF2-40B4-BE49-F238E27FC236}">
              <a16:creationId xmlns:a16="http://schemas.microsoft.com/office/drawing/2014/main" id="{A3D1DBAA-0C9B-466C-BD66-17F7194181D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3" name="直線コネクタ 82">
          <a:extLst>
            <a:ext uri="{FF2B5EF4-FFF2-40B4-BE49-F238E27FC236}">
              <a16:creationId xmlns:a16="http://schemas.microsoft.com/office/drawing/2014/main" id="{8B33BF54-9903-4768-B0B2-6D4FF248E1F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4" name="債務償還比率グラフ枠">
          <a:extLst>
            <a:ext uri="{FF2B5EF4-FFF2-40B4-BE49-F238E27FC236}">
              <a16:creationId xmlns:a16="http://schemas.microsoft.com/office/drawing/2014/main" id="{48BE03A0-2343-4988-B76E-1E7DA1801F2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85" name="直線コネクタ 84">
          <a:extLst>
            <a:ext uri="{FF2B5EF4-FFF2-40B4-BE49-F238E27FC236}">
              <a16:creationId xmlns:a16="http://schemas.microsoft.com/office/drawing/2014/main" id="{00144C5D-2D3A-48C1-9E35-20E78826E151}"/>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86" name="債務償還比率最小値テキスト">
          <a:extLst>
            <a:ext uri="{FF2B5EF4-FFF2-40B4-BE49-F238E27FC236}">
              <a16:creationId xmlns:a16="http://schemas.microsoft.com/office/drawing/2014/main" id="{7D91CF6D-6B85-4D53-9AAA-F44F792DB2C2}"/>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87" name="直線コネクタ 86">
          <a:extLst>
            <a:ext uri="{FF2B5EF4-FFF2-40B4-BE49-F238E27FC236}">
              <a16:creationId xmlns:a16="http://schemas.microsoft.com/office/drawing/2014/main" id="{366DDBAD-6B19-459A-AE0F-D1D80D3CC484}"/>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8" name="債務償還比率最大値テキスト">
          <a:extLst>
            <a:ext uri="{FF2B5EF4-FFF2-40B4-BE49-F238E27FC236}">
              <a16:creationId xmlns:a16="http://schemas.microsoft.com/office/drawing/2014/main" id="{75A72C75-171E-442A-A158-1AAD2BA89D8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9" name="直線コネクタ 88">
          <a:extLst>
            <a:ext uri="{FF2B5EF4-FFF2-40B4-BE49-F238E27FC236}">
              <a16:creationId xmlns:a16="http://schemas.microsoft.com/office/drawing/2014/main" id="{DC270900-0275-43AB-8B2F-A8B9B0A9DFD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90" name="債務償還比率平均値テキスト">
          <a:extLst>
            <a:ext uri="{FF2B5EF4-FFF2-40B4-BE49-F238E27FC236}">
              <a16:creationId xmlns:a16="http://schemas.microsoft.com/office/drawing/2014/main" id="{C7320629-8724-4CE6-9DE5-BDA288FB4A90}"/>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91" name="フローチャート: 判断 90">
          <a:extLst>
            <a:ext uri="{FF2B5EF4-FFF2-40B4-BE49-F238E27FC236}">
              <a16:creationId xmlns:a16="http://schemas.microsoft.com/office/drawing/2014/main" id="{4E9E58EF-61BC-4498-B8AF-1A3FD78FC6EF}"/>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92" name="フローチャート: 判断 91">
          <a:extLst>
            <a:ext uri="{FF2B5EF4-FFF2-40B4-BE49-F238E27FC236}">
              <a16:creationId xmlns:a16="http://schemas.microsoft.com/office/drawing/2014/main" id="{16048D3F-0C03-4A56-AE6D-73FB90FFE4E5}"/>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93" name="フローチャート: 判断 92">
          <a:extLst>
            <a:ext uri="{FF2B5EF4-FFF2-40B4-BE49-F238E27FC236}">
              <a16:creationId xmlns:a16="http://schemas.microsoft.com/office/drawing/2014/main" id="{2C95E9F1-89DD-4D32-B771-15FA13D801BD}"/>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94" name="フローチャート: 判断 93">
          <a:extLst>
            <a:ext uri="{FF2B5EF4-FFF2-40B4-BE49-F238E27FC236}">
              <a16:creationId xmlns:a16="http://schemas.microsoft.com/office/drawing/2014/main" id="{C5A64AF4-2760-4D7E-B9B3-26EC0FAA4FFF}"/>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95" name="フローチャート: 判断 94">
          <a:extLst>
            <a:ext uri="{FF2B5EF4-FFF2-40B4-BE49-F238E27FC236}">
              <a16:creationId xmlns:a16="http://schemas.microsoft.com/office/drawing/2014/main" id="{911B1F9D-034A-469C-BEC3-C8D049C03501}"/>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C42ABC2A-0D8F-4FC3-80D3-4ECC5D9708C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DB8FE61F-E9F0-4B76-B81E-C6175FAB02D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B3D6CE3B-CFD5-4469-A033-D4355478684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9" name="テキスト ボックス 98">
          <a:extLst>
            <a:ext uri="{FF2B5EF4-FFF2-40B4-BE49-F238E27FC236}">
              <a16:creationId xmlns:a16="http://schemas.microsoft.com/office/drawing/2014/main" id="{73377325-751E-4755-9769-DFEF24C0337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00" name="テキスト ボックス 99">
          <a:extLst>
            <a:ext uri="{FF2B5EF4-FFF2-40B4-BE49-F238E27FC236}">
              <a16:creationId xmlns:a16="http://schemas.microsoft.com/office/drawing/2014/main" id="{5B1625A7-20C1-4227-B797-4BA8C19FAA3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10966</xdr:rowOff>
    </xdr:from>
    <xdr:ext cx="469744" cy="259045"/>
    <xdr:sp macro="" textlink="">
      <xdr:nvSpPr>
        <xdr:cNvPr id="101" name="n_1aveValue債務償還比率">
          <a:extLst>
            <a:ext uri="{FF2B5EF4-FFF2-40B4-BE49-F238E27FC236}">
              <a16:creationId xmlns:a16="http://schemas.microsoft.com/office/drawing/2014/main" id="{F737246D-C281-4356-BD68-4C2D9D83007E}"/>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02" name="n_2aveValue債務償還比率">
          <a:extLst>
            <a:ext uri="{FF2B5EF4-FFF2-40B4-BE49-F238E27FC236}">
              <a16:creationId xmlns:a16="http://schemas.microsoft.com/office/drawing/2014/main" id="{689DB783-A9B8-4127-B467-AFABEF8B4A1A}"/>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03" name="n_3aveValue債務償還比率">
          <a:extLst>
            <a:ext uri="{FF2B5EF4-FFF2-40B4-BE49-F238E27FC236}">
              <a16:creationId xmlns:a16="http://schemas.microsoft.com/office/drawing/2014/main" id="{AE59633D-C645-4CB5-A7D1-4B8717F83E01}"/>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04" name="n_4aveValue債務償還比率">
          <a:extLst>
            <a:ext uri="{FF2B5EF4-FFF2-40B4-BE49-F238E27FC236}">
              <a16:creationId xmlns:a16="http://schemas.microsoft.com/office/drawing/2014/main" id="{33125FA7-8CED-4E96-8EBC-910FFD5478D1}"/>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5" name="正方形/長方形 104">
          <a:extLst>
            <a:ext uri="{FF2B5EF4-FFF2-40B4-BE49-F238E27FC236}">
              <a16:creationId xmlns:a16="http://schemas.microsoft.com/office/drawing/2014/main" id="{F47F0EB1-83BB-47B1-865F-C45E3A05C25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6" name="正方形/長方形 105">
          <a:extLst>
            <a:ext uri="{FF2B5EF4-FFF2-40B4-BE49-F238E27FC236}">
              <a16:creationId xmlns:a16="http://schemas.microsoft.com/office/drawing/2014/main" id="{EA7EDB97-DCEC-4AA5-AEB1-EBC110DBBB9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7" name="正方形/長方形 106">
          <a:extLst>
            <a:ext uri="{FF2B5EF4-FFF2-40B4-BE49-F238E27FC236}">
              <a16:creationId xmlns:a16="http://schemas.microsoft.com/office/drawing/2014/main" id="{53172304-1014-4A77-8B53-717905644DF6}"/>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8" name="正方形/長方形 107">
          <a:extLst>
            <a:ext uri="{FF2B5EF4-FFF2-40B4-BE49-F238E27FC236}">
              <a16:creationId xmlns:a16="http://schemas.microsoft.com/office/drawing/2014/main" id="{89656FFA-1727-444F-828B-E7340B7DEC1D}"/>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9" name="テキスト ボックス 108">
          <a:extLst>
            <a:ext uri="{FF2B5EF4-FFF2-40B4-BE49-F238E27FC236}">
              <a16:creationId xmlns:a16="http://schemas.microsoft.com/office/drawing/2014/main" id="{B37C4E99-1D0E-41CB-8EE1-FED88F96A17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0" name="テキスト ボックス 109">
          <a:extLst>
            <a:ext uri="{FF2B5EF4-FFF2-40B4-BE49-F238E27FC236}">
              <a16:creationId xmlns:a16="http://schemas.microsoft.com/office/drawing/2014/main" id="{D9C384A8-32E0-4B19-9C14-F569A11A318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18A83E-E665-4B2C-A52E-00C16163475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85F39F-1FB4-4223-A194-6A4A6DE6177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7F7479-03E7-48DB-A874-FCB8B5736B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6FF86F-692C-4E8E-A75A-663BF548EA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789CF1-759C-45F7-9FB1-4E96AA85A4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B78416B-F5ED-4FF7-AA50-5DACD6C2466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307F6F-0CB4-4147-823D-262E5FF0D2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70E2AD-10BE-4EB6-8990-A0EA7E4F7E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F1A7B88-928C-4610-9F02-1DE87913077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A1E98B-9E8D-4961-B415-05CA77A5925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5,467
5,420
230.13
14,002,696
11,921,081
764,538
2,689,451
3,555,483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4FE033-8BF8-4862-86F0-104704A669D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2F1E35-F7CA-4E8B-96C2-97E3BFC007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716346-9100-4391-9C95-65DA0EE952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888670-3D31-4E96-A700-ECCF59B195B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D5EE0D1-6B27-49DA-BDDE-ADC078FC7AC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014A816-6B4F-48CD-9C4C-5509F109C80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29613427-2D85-4465-A17C-90F121A7B1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1C25D9EF-1B18-4036-AFE1-5F4B4CD8BE4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AD412211-EE6E-4195-99D7-C93507106EE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087AA0E7-46AF-4B7E-AB56-08B48666FA3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B5A99A56-B3DD-4AF9-B6F1-17E0C81F89A6}"/>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5F157ACA-60AB-48BD-A987-7EB29399D6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CBAC4558-98CF-4FEA-A489-B8C2DA199A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D9C404DE-C09D-42CF-A548-A56F740CF9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F228BD-9ADA-4957-A552-98CA924E23D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64D261-FC69-4FBC-B249-5062D3876B8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5C05F33-A218-4FD5-AAE9-FDCA3247E36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885563-0BE1-4E6F-A2BC-57CD02F3932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788C238-43C1-4E52-AB29-5096CA258A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FA6DAD-B9E6-45FC-97C8-E197553FB0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D61557-6659-44FF-8ECB-680533B459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929B5E-5D55-4460-9021-08DE126FA6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65005F-A189-4AC5-AC74-D300356F20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2D638C-8C0A-4E62-8DFA-4AB51EF7224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5,467
5,420
230.13
14,002,696
11,921,081
764,538
2,689,451
3,555,483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9B75A8-3F52-4F29-8B0C-4201052D131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B04758-31EC-412A-9161-C54011BDEE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3F02F0-0B4E-4CB9-9001-060BAF3D75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003DF5F-8860-4583-8D6A-0C5E3CD7A5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FD8C19-9ABC-4C54-AB89-8EA58EF2A5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951E83-346B-411A-9714-C6B85AA95B7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9C5AF480-CBBC-431F-875E-FE7C6F8A63A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1FA1C33C-A40F-4802-AAC5-150B3B202A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D9C33295-4891-4D68-8B71-B3B5D7E93E1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03D005D5-6871-4FEB-8AD7-21664CF1945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46E9DB67-8620-4846-B55A-957DBEABE4DE}"/>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0BDE10FC-D402-490C-A28A-5C5AB7DBC4A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51DE39D8-E2A9-4E11-9A2A-BFBA4C4AFA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22B4B846-F9FA-4254-8446-FFC006D38D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5,467
5,420
230.13
14,002,696
11,921,081
764,538
2,689,451
3,555,483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財政力指数はほぼ横ばいの傾向であり、令和元年度は平成３０年度と同数の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０．３０であった。</a:t>
          </a:r>
        </a:p>
        <a:p>
          <a:r>
            <a:rPr kumimoji="1" lang="ja-JP" altLang="en-US" sz="1300">
              <a:latin typeface="ＭＳ Ｐゴシック" panose="020B0600070205080204" pitchFamily="50" charset="-128"/>
              <a:ea typeface="ＭＳ Ｐゴシック" panose="020B0600070205080204" pitchFamily="50" charset="-128"/>
            </a:rPr>
            <a:t>　本村は、類似団体と比較して財政基盤が弱いため、一部を除いて避難解除となり、一部課税も再開していることから、引き続き歳入の確保に努める。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28363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480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28363</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7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68580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149013</xdr:rowOff>
    </xdr:from>
    <xdr:to>
      <xdr:col>15</xdr:col>
      <xdr:colOff>133350</xdr:colOff>
      <xdr:row>44</xdr:row>
      <xdr:rowOff>79163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89340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105427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経常収支比率は「８４．８％」となり前年度より０．２ポイント増加した。</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本数値となる要因として、経常一般財源においては、１３２，２５７千円の増加（主に、減免が終了したことにより地方税の増、また地方交付税の増）となり、また、経常経費充当一般財源においては、１０２，２７２千円の増加（主に特別会計への繰出金の増、公債費の増、任期付職員数増に伴う人件費の増）となった。</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算定上の分子にあたる経常経費充当一般財源と共に、算定上の分母にあたる経常一般財源総額もあわせて増加し、算定上０．２ポイントの増加となっている。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64</xdr:row>
      <xdr:rowOff>15240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799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7196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7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7196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5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163619</xdr:rowOff>
    </xdr:from>
    <xdr:to>
      <xdr:col>11</xdr:col>
      <xdr:colOff>31750</xdr:colOff>
      <xdr:row>63</xdr:row>
      <xdr:rowOff>154517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22069"/>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68173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9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112819</xdr:rowOff>
    </xdr:from>
    <xdr:to>
      <xdr:col>7</xdr:col>
      <xdr:colOff>31750</xdr:colOff>
      <xdr:row>62</xdr:row>
      <xdr:rowOff>42969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53146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決算額は前年度と比較して１１７，６１７千円の増となった。</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物件費の総額は防犯巡回パトロール業務、復興までい寄付金事務手数料等事業経費が減少した半面、伐採支障木処理業務等事業経費が増加し、前年度に比べ１，０３９千円（０．１％）の増となった。また、任期付職員数増に伴い、人件費の総額は前年度に比べ８９，１６８千円（１１．１％）の増とな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前年度と比較しても復旧復興に係る経費は未だに多く、類似団体と比較すると平均を大きく上回っている状況にあるため、今後もコスト削減を図る必要がある。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85337</xdr:rowOff>
    </xdr:from>
    <xdr:to>
      <xdr:col>23</xdr:col>
      <xdr:colOff>133350</xdr:colOff>
      <xdr:row>85</xdr:row>
      <xdr:rowOff>49036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87137"/>
          <a:ext cx="838200" cy="13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164483</xdr:rowOff>
    </xdr:from>
    <xdr:to>
      <xdr:col>19</xdr:col>
      <xdr:colOff>133350</xdr:colOff>
      <xdr:row>84</xdr:row>
      <xdr:rowOff>85337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94833"/>
          <a:ext cx="889000" cy="9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150774</xdr:rowOff>
    </xdr:from>
    <xdr:to>
      <xdr:col>15</xdr:col>
      <xdr:colOff>82550</xdr:colOff>
      <xdr:row>83</xdr:row>
      <xdr:rowOff>164483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81124"/>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11900</xdr:rowOff>
    </xdr:from>
    <xdr:to>
      <xdr:col>11</xdr:col>
      <xdr:colOff>31750</xdr:colOff>
      <xdr:row>83</xdr:row>
      <xdr:rowOff>150774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42250"/>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169686</xdr:rowOff>
    </xdr:from>
    <xdr:to>
      <xdr:col>23</xdr:col>
      <xdr:colOff>184150</xdr:colOff>
      <xdr:row>85</xdr:row>
      <xdr:rowOff>99836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141763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34537</xdr:rowOff>
    </xdr:from>
    <xdr:to>
      <xdr:col>19</xdr:col>
      <xdr:colOff>184150</xdr:colOff>
      <xdr:row>84</xdr:row>
      <xdr:rowOff>136137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120914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22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113683</xdr:rowOff>
    </xdr:from>
    <xdr:to>
      <xdr:col>15</xdr:col>
      <xdr:colOff>133350</xdr:colOff>
      <xdr:row>84</xdr:row>
      <xdr:rowOff>43833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28610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3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99974</xdr:rowOff>
    </xdr:from>
    <xdr:to>
      <xdr:col>11</xdr:col>
      <xdr:colOff>82550</xdr:colOff>
      <xdr:row>84</xdr:row>
      <xdr:rowOff>30124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14901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1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132550</xdr:rowOff>
    </xdr:from>
    <xdr:to>
      <xdr:col>7</xdr:col>
      <xdr:colOff>31750</xdr:colOff>
      <xdr:row>83</xdr:row>
      <xdr:rowOff>62700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9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47477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7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令和元年度は昨年度と比較して０．７ポイントの減となった。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要因としては、一般行政職に占める、課長、係長相当職在職者割合や、経験年数階層の変動などによるものである。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9525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68107"/>
          <a:ext cx="0" cy="1200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153052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9525</xdr:rowOff>
    </xdr:from>
    <xdr:to>
      <xdr:col>81</xdr:col>
      <xdr:colOff>133350</xdr:colOff>
      <xdr:row>89</xdr:row>
      <xdr:rowOff>9525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6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150813</xdr:rowOff>
    </xdr:from>
    <xdr:to>
      <xdr:col>81</xdr:col>
      <xdr:colOff>44450</xdr:colOff>
      <xdr:row>89</xdr:row>
      <xdr:rowOff>21589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238413"/>
          <a:ext cx="8382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3493</xdr:rowOff>
    </xdr:from>
    <xdr:to>
      <xdr:col>77</xdr:col>
      <xdr:colOff>44450</xdr:colOff>
      <xdr:row>89</xdr:row>
      <xdr:rowOff>21589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262543"/>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3493</xdr:rowOff>
    </xdr:from>
    <xdr:to>
      <xdr:col>72</xdr:col>
      <xdr:colOff>203200</xdr:colOff>
      <xdr:row>89</xdr:row>
      <xdr:rowOff>57786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26254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27623</xdr:rowOff>
    </xdr:from>
    <xdr:to>
      <xdr:col>68</xdr:col>
      <xdr:colOff>152400</xdr:colOff>
      <xdr:row>89</xdr:row>
      <xdr:rowOff>57786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2866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75582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100013</xdr:rowOff>
    </xdr:from>
    <xdr:to>
      <xdr:col>81</xdr:col>
      <xdr:colOff>95250</xdr:colOff>
      <xdr:row>89</xdr:row>
      <xdr:rowOff>30163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167340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8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142239</xdr:rowOff>
    </xdr:from>
    <xdr:to>
      <xdr:col>77</xdr:col>
      <xdr:colOff>95250</xdr:colOff>
      <xdr:row>89</xdr:row>
      <xdr:rowOff>72389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57166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124143</xdr:rowOff>
    </xdr:from>
    <xdr:to>
      <xdr:col>73</xdr:col>
      <xdr:colOff>44450</xdr:colOff>
      <xdr:row>89</xdr:row>
      <xdr:rowOff>54293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39070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6986</xdr:rowOff>
    </xdr:from>
    <xdr:to>
      <xdr:col>68</xdr:col>
      <xdr:colOff>203200</xdr:colOff>
      <xdr:row>89</xdr:row>
      <xdr:rowOff>108586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93363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35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148273</xdr:rowOff>
    </xdr:from>
    <xdr:to>
      <xdr:col>64</xdr:col>
      <xdr:colOff>152400</xdr:colOff>
      <xdr:row>89</xdr:row>
      <xdr:rowOff>78423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2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63200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令和元年度は前年度と比較して０．３４人の増となった。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千人当たり職員数は、１２．２６人と類似団体と比べ１０．１人少ない状況であるが、原子力災害の影響もあり、帰村後の人口推計を見通すことが難しいことから、正規職員の増員は引き続き難しい状況にある。</a:t>
          </a:r>
        </a:p>
        <a:p>
          <a:r>
            <a:rPr kumimoji="1" lang="ja-JP" altLang="en-US" sz="1300">
              <a:latin typeface="ＭＳ Ｐゴシック" panose="020B0600070205080204" pitchFamily="50" charset="-128"/>
              <a:ea typeface="ＭＳ Ｐゴシック" panose="020B0600070205080204" pitchFamily="50" charset="-128"/>
            </a:rPr>
            <a:t>　しかし、震災後の対応にかかる職員不足の面もあり、適正な職員配置についても引き続き検討していく。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55300</xdr:rowOff>
    </xdr:from>
    <xdr:to>
      <xdr:col>81</xdr:col>
      <xdr:colOff>44450</xdr:colOff>
      <xdr:row>58</xdr:row>
      <xdr:rowOff>67020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9999400"/>
          <a:ext cx="8382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48750</xdr:rowOff>
    </xdr:from>
    <xdr:to>
      <xdr:col>77</xdr:col>
      <xdr:colOff>44450</xdr:colOff>
      <xdr:row>58</xdr:row>
      <xdr:rowOff>55300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9992850"/>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170216</xdr:rowOff>
    </xdr:from>
    <xdr:to>
      <xdr:col>72</xdr:col>
      <xdr:colOff>203200</xdr:colOff>
      <xdr:row>58</xdr:row>
      <xdr:rowOff>48750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9942866"/>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157807</xdr:rowOff>
    </xdr:from>
    <xdr:to>
      <xdr:col>68</xdr:col>
      <xdr:colOff>152400</xdr:colOff>
      <xdr:row>57</xdr:row>
      <xdr:rowOff>170216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9930457"/>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16220</xdr:rowOff>
    </xdr:from>
    <xdr:to>
      <xdr:col>81</xdr:col>
      <xdr:colOff>95250</xdr:colOff>
      <xdr:row>58</xdr:row>
      <xdr:rowOff>117820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99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108947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8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4500</xdr:rowOff>
    </xdr:from>
    <xdr:to>
      <xdr:col>77</xdr:col>
      <xdr:colOff>95250</xdr:colOff>
      <xdr:row>58</xdr:row>
      <xdr:rowOff>106100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99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116277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71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169400</xdr:rowOff>
    </xdr:from>
    <xdr:to>
      <xdr:col>73</xdr:col>
      <xdr:colOff>44450</xdr:colOff>
      <xdr:row>58</xdr:row>
      <xdr:rowOff>99550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99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109727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7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119416</xdr:rowOff>
    </xdr:from>
    <xdr:to>
      <xdr:col>68</xdr:col>
      <xdr:colOff>203200</xdr:colOff>
      <xdr:row>58</xdr:row>
      <xdr:rowOff>49566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98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59743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66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107007</xdr:rowOff>
    </xdr:from>
    <xdr:to>
      <xdr:col>64</xdr:col>
      <xdr:colOff>152400</xdr:colOff>
      <xdr:row>58</xdr:row>
      <xdr:rowOff>37157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987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47334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64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実質公債費比率は「６．０％」となり０．１ポイント増加した。</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要因としては、算定上の分母は、普通交付税が９２，３２３千円増加したものの、標準税収入額等や臨時財政対策債発行可能額が７７，６００千円と減少し、さらに基準財政需要額に算入された控除額が２１，１８８千円増額したことにより減少。</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また算定上の分子は、事業費補正算入や災害復旧費など基準財政需要額に算入された額が２１，１８８千円増加、更に元利償還金が３１，９３２千円増加したことにより増加したことが主な要因である。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170434</xdr:rowOff>
    </xdr:from>
    <xdr:to>
      <xdr:col>81</xdr:col>
      <xdr:colOff>44450</xdr:colOff>
      <xdr:row>41</xdr:row>
      <xdr:rowOff>3810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02843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170434</xdr:rowOff>
    </xdr:from>
    <xdr:to>
      <xdr:col>77</xdr:col>
      <xdr:colOff>44450</xdr:colOff>
      <xdr:row>41</xdr:row>
      <xdr:rowOff>8636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0284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23114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0380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32766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119634</xdr:rowOff>
    </xdr:from>
    <xdr:to>
      <xdr:col>77</xdr:col>
      <xdr:colOff>95250</xdr:colOff>
      <xdr:row>41</xdr:row>
      <xdr:rowOff>49784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59961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昨年度に引き続き、「将来負担額」に対して「充当可能財源等」が上回り、算定上の分子がマイナスとなったため、将来負担比率は算定されないこととなった。</a:t>
          </a:r>
        </a:p>
        <a:p>
          <a:r>
            <a:rPr kumimoji="1" lang="ja-JP" altLang="en-US" sz="1300">
              <a:latin typeface="ＭＳ Ｐゴシック" panose="020B0600070205080204" pitchFamily="50" charset="-128"/>
              <a:ea typeface="ＭＳ Ｐゴシック" panose="020B0600070205080204" pitchFamily="50" charset="-128"/>
            </a:rPr>
            <a:t>　これは、公共施設等整備基金の取崩し等「充当可能基金」が２２７，２９８千円の減となったものの、将来負担額の地方債現在高が１８９，２７２千円減、公営企業債等繰入見込み額が８６，１１７千円減となったことが主な要因であ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5,467
5,420
230.13
14,002,696
11,921,081
764,538
2,689,451
3,555,483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前年度は開園した認定こども園の職員採用により増加していたが、令和元年度は前年度と比較して０．９ポイントの減少となっている。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震災後の対応にかかる職員不足の面もあり、適正な職員配置についても引き続き検討していきながらも、飯舘村自立計画（新たな出発プラン）等に基づき、人件費抑制を図る必要がある。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0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29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物件費は昨年度と比較して０．４ポイント減少となった。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現状、物件費においては復旧・復興事業に伴う業者への業務委託が多い状況にある。</a:t>
          </a:r>
        </a:p>
        <a:p>
          <a:r>
            <a:rPr kumimoji="1" lang="ja-JP" altLang="en-US" sz="1300">
              <a:latin typeface="ＭＳ Ｐゴシック" panose="020B0600070205080204" pitchFamily="50" charset="-128"/>
              <a:ea typeface="ＭＳ Ｐゴシック" panose="020B0600070205080204" pitchFamily="50" charset="-128"/>
            </a:rPr>
            <a:t>　引き続き、経常経費の削減取り組みや事務事業の見直し等により、抑制を図りたい。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8890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93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54610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3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17</xdr:row>
      <xdr:rowOff>54610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24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扶助費は、昨年度と比較して０．３ポイントの減少となった。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主な要因としては在宅サービス提供加算費等が増加した反面、児童手当、自立支援居住系サービス給付費等が減少したことによるものである。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性質上、容易に削減、圧縮できない経費である。類似団体平均を下回っているものの、給付の適正化を検討する必要があると考える。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139700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5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その他の項目としては主に操出金と維持補修費であるが、昨年度と比較し、２．１ポイントの増となっている。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令和元年度は特に復興・復旧事業に伴う簡易水道事業特別会計、農業集落排水事業特別会計への操出金額が増加したことが主な要因である。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今後も引き続き、将来を見通した上で事業執行を行うなど、財政の健全化を図る。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56</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453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55</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9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xdr:rowOff>
    </xdr:from>
    <xdr:to>
      <xdr:col>69</xdr:col>
      <xdr:colOff>92075</xdr:colOff>
      <xdr:row>55</xdr:row>
      <xdr:rowOff>62230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348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144780</xdr:rowOff>
    </xdr:from>
    <xdr:to>
      <xdr:col>82</xdr:col>
      <xdr:colOff>158750</xdr:colOff>
      <xdr:row>56</xdr:row>
      <xdr:rowOff>74930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116857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4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151147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151147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125730</xdr:rowOff>
    </xdr:from>
    <xdr:to>
      <xdr:col>65</xdr:col>
      <xdr:colOff>53975</xdr:colOff>
      <xdr:row>55</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66057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5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補助費等は、昨年度と比較して０．６ポイントの減少となり、令和元年度においては類似団体の平均を下回る結果となった。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一部地域を除いて避難指示解除となったことから、今後も既得権にとらわれることなく、事業の必要性・優先度などの再点検、終期を設定するなど、補助金・負担金の整理、合理化を図っていく。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80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159004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159004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113284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894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公債費は、昨年度と比較して０．５ポイント増加となった。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７年度に借入した公民館建替建設事業債、臨時財政対策債や、平成２８年度借入の公共土木施設災害復旧事業債の元金償還が始まったため、過疎債、臨時財政対策債、災害復旧事業債等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公債費のピークは越えた現在は減少傾向にあり、引き続き規律ある財政運営に努める。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119380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305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8889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公債費以外の経費で見てみると昨年度と比較し、０．３ポイントの減少となっている。今後とも人件費や物件費等の抑制等を図る必要がある。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21273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14350"/>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167005</xdr:rowOff>
    </xdr:from>
    <xdr:to>
      <xdr:col>78</xdr:col>
      <xdr:colOff>69850</xdr:colOff>
      <xdr:row>77</xdr:row>
      <xdr:rowOff>21273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9720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132714</xdr:rowOff>
    </xdr:from>
    <xdr:to>
      <xdr:col>73</xdr:col>
      <xdr:colOff>180975</xdr:colOff>
      <xdr:row>76</xdr:row>
      <xdr:rowOff>167005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629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49847</xdr:rowOff>
    </xdr:from>
    <xdr:to>
      <xdr:col>69</xdr:col>
      <xdr:colOff>92075</xdr:colOff>
      <xdr:row>76</xdr:row>
      <xdr:rowOff>132714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08597"/>
          <a:ext cx="889000" cy="25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105427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141923</xdr:rowOff>
    </xdr:from>
    <xdr:to>
      <xdr:col>78</xdr:col>
      <xdr:colOff>120650</xdr:colOff>
      <xdr:row>77</xdr:row>
      <xdr:rowOff>72073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56850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116205</xdr:rowOff>
    </xdr:from>
    <xdr:to>
      <xdr:col>74</xdr:col>
      <xdr:colOff>31750</xdr:colOff>
      <xdr:row>77</xdr:row>
      <xdr:rowOff>46355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31132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81914</xdr:rowOff>
    </xdr:from>
    <xdr:to>
      <xdr:col>69</xdr:col>
      <xdr:colOff>142875</xdr:colOff>
      <xdr:row>77</xdr:row>
      <xdr:rowOff>12064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168291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9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170497</xdr:rowOff>
    </xdr:from>
    <xdr:to>
      <xdr:col>65</xdr:col>
      <xdr:colOff>53975</xdr:colOff>
      <xdr:row>75</xdr:row>
      <xdr:rowOff>100647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110824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2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29527</xdr:rowOff>
    </xdr:from>
    <xdr:to>
      <xdr:col>29</xdr:col>
      <xdr:colOff>127000</xdr:colOff>
      <xdr:row>18</xdr:row>
      <xdr:rowOff>50147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3252"/>
          <a:ext cx="6477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50147</xdr:rowOff>
    </xdr:from>
    <xdr:to>
      <xdr:col>26</xdr:col>
      <xdr:colOff>50800</xdr:colOff>
      <xdr:row>18</xdr:row>
      <xdr:rowOff>86142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83872"/>
          <a:ext cx="698500" cy="3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86142</xdr:rowOff>
    </xdr:from>
    <xdr:to>
      <xdr:col>22</xdr:col>
      <xdr:colOff>114300</xdr:colOff>
      <xdr:row>18</xdr:row>
      <xdr:rowOff>114162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19867"/>
          <a:ext cx="698500" cy="2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74207</xdr:rowOff>
    </xdr:from>
    <xdr:to>
      <xdr:col>18</xdr:col>
      <xdr:colOff>177800</xdr:colOff>
      <xdr:row>18</xdr:row>
      <xdr:rowOff>114162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207932"/>
          <a:ext cx="698500" cy="39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150177</xdr:rowOff>
    </xdr:from>
    <xdr:to>
      <xdr:col>29</xdr:col>
      <xdr:colOff>177800</xdr:colOff>
      <xdr:row>18</xdr:row>
      <xdr:rowOff>80327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122254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170797</xdr:rowOff>
    </xdr:from>
    <xdr:to>
      <xdr:col>26</xdr:col>
      <xdr:colOff>101600</xdr:colOff>
      <xdr:row>18</xdr:row>
      <xdr:rowOff>100947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3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85724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1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35342</xdr:rowOff>
    </xdr:from>
    <xdr:to>
      <xdr:col>22</xdr:col>
      <xdr:colOff>165100</xdr:colOff>
      <xdr:row>18</xdr:row>
      <xdr:rowOff>136942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121719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5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63362</xdr:rowOff>
    </xdr:from>
    <xdr:to>
      <xdr:col>19</xdr:col>
      <xdr:colOff>38100</xdr:colOff>
      <xdr:row>18</xdr:row>
      <xdr:rowOff>164962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97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149739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8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23407</xdr:rowOff>
    </xdr:from>
    <xdr:to>
      <xdr:col>15</xdr:col>
      <xdr:colOff>101600</xdr:colOff>
      <xdr:row>18</xdr:row>
      <xdr:rowOff>125007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5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109784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4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21250</xdr:rowOff>
    </xdr:from>
    <xdr:to>
      <xdr:col>29</xdr:col>
      <xdr:colOff>127000</xdr:colOff>
      <xdr:row>36</xdr:row>
      <xdr:rowOff>38227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74500"/>
          <a:ext cx="647700" cy="16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38227</xdr:rowOff>
    </xdr:from>
    <xdr:to>
      <xdr:col>26</xdr:col>
      <xdr:colOff>50800</xdr:colOff>
      <xdr:row>36</xdr:row>
      <xdr:rowOff>39781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91477"/>
          <a:ext cx="698500" cy="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39781</xdr:rowOff>
    </xdr:from>
    <xdr:to>
      <xdr:col>22</xdr:col>
      <xdr:colOff>114300</xdr:colOff>
      <xdr:row>36</xdr:row>
      <xdr:rowOff>46030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93031"/>
          <a:ext cx="698500" cy="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29647</xdr:rowOff>
    </xdr:from>
    <xdr:to>
      <xdr:col>18</xdr:col>
      <xdr:colOff>177800</xdr:colOff>
      <xdr:row>36</xdr:row>
      <xdr:rowOff>46030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82897"/>
          <a:ext cx="698500" cy="1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313350</xdr:rowOff>
    </xdr:from>
    <xdr:to>
      <xdr:col>29</xdr:col>
      <xdr:colOff>177800</xdr:colOff>
      <xdr:row>36</xdr:row>
      <xdr:rowOff>72050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23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285427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9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330327</xdr:rowOff>
    </xdr:from>
    <xdr:to>
      <xdr:col>26</xdr:col>
      <xdr:colOff>101600</xdr:colOff>
      <xdr:row>36</xdr:row>
      <xdr:rowOff>89027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4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73804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27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331881</xdr:rowOff>
    </xdr:from>
    <xdr:to>
      <xdr:col>22</xdr:col>
      <xdr:colOff>165100</xdr:colOff>
      <xdr:row>36</xdr:row>
      <xdr:rowOff>90581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4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75358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2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338130</xdr:rowOff>
    </xdr:from>
    <xdr:to>
      <xdr:col>19</xdr:col>
      <xdr:colOff>38100</xdr:colOff>
      <xdr:row>36</xdr:row>
      <xdr:rowOff>96830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4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81607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3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321747</xdr:rowOff>
    </xdr:from>
    <xdr:to>
      <xdr:col>15</xdr:col>
      <xdr:colOff>101600</xdr:colOff>
      <xdr:row>36</xdr:row>
      <xdr:rowOff>80447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3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65224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5,467
5,420
230.13
14,002,696
11,921,081
764,538
2,689,451
3,555,483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78708</xdr:rowOff>
    </xdr:from>
    <xdr:to>
      <xdr:col>24</xdr:col>
      <xdr:colOff>63500</xdr:colOff>
      <xdr:row>37</xdr:row>
      <xdr:rowOff>119473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22358"/>
          <a:ext cx="8382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119473</xdr:rowOff>
    </xdr:from>
    <xdr:to>
      <xdr:col>19</xdr:col>
      <xdr:colOff>177800</xdr:colOff>
      <xdr:row>37</xdr:row>
      <xdr:rowOff>134339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3123"/>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134339</xdr:rowOff>
    </xdr:from>
    <xdr:to>
      <xdr:col>15</xdr:col>
      <xdr:colOff>50800</xdr:colOff>
      <xdr:row>37</xdr:row>
      <xdr:rowOff>160038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7989"/>
          <a:ext cx="8890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160038</xdr:rowOff>
    </xdr:from>
    <xdr:to>
      <xdr:col>10</xdr:col>
      <xdr:colOff>114300</xdr:colOff>
      <xdr:row>38</xdr:row>
      <xdr:rowOff>13705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03688"/>
          <a:ext cx="889000" cy="2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27908</xdr:rowOff>
    </xdr:from>
    <xdr:to>
      <xdr:col>24</xdr:col>
      <xdr:colOff>114300</xdr:colOff>
      <xdr:row>37</xdr:row>
      <xdr:rowOff>129508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6335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68673</xdr:rowOff>
    </xdr:from>
    <xdr:to>
      <xdr:col>20</xdr:col>
      <xdr:colOff>38100</xdr:colOff>
      <xdr:row>37</xdr:row>
      <xdr:rowOff>170273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161400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83539</xdr:rowOff>
    </xdr:from>
    <xdr:to>
      <xdr:col>15</xdr:col>
      <xdr:colOff>101600</xdr:colOff>
      <xdr:row>38</xdr:row>
      <xdr:rowOff>13689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4816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109238</xdr:rowOff>
    </xdr:from>
    <xdr:to>
      <xdr:col>10</xdr:col>
      <xdr:colOff>165100</xdr:colOff>
      <xdr:row>38</xdr:row>
      <xdr:rowOff>39388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30515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4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134355</xdr:rowOff>
    </xdr:from>
    <xdr:to>
      <xdr:col>6</xdr:col>
      <xdr:colOff>38100</xdr:colOff>
      <xdr:row>38</xdr:row>
      <xdr:rowOff>64505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55632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7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12749</xdr:rowOff>
    </xdr:from>
    <xdr:to>
      <xdr:col>24</xdr:col>
      <xdr:colOff>63500</xdr:colOff>
      <xdr:row>56</xdr:row>
      <xdr:rowOff>37996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3949"/>
          <a:ext cx="8382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152851</xdr:rowOff>
    </xdr:from>
    <xdr:to>
      <xdr:col>19</xdr:col>
      <xdr:colOff>177800</xdr:colOff>
      <xdr:row>56</xdr:row>
      <xdr:rowOff>37996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82601"/>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152851</xdr:rowOff>
    </xdr:from>
    <xdr:to>
      <xdr:col>15</xdr:col>
      <xdr:colOff>50800</xdr:colOff>
      <xdr:row>56</xdr:row>
      <xdr:rowOff>30336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82601"/>
          <a:ext cx="889000" cy="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30336</xdr:rowOff>
    </xdr:from>
    <xdr:to>
      <xdr:col>10</xdr:col>
      <xdr:colOff>114300</xdr:colOff>
      <xdr:row>56</xdr:row>
      <xdr:rowOff>119235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1536"/>
          <a:ext cx="889000" cy="8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133399</xdr:rowOff>
    </xdr:from>
    <xdr:to>
      <xdr:col>24</xdr:col>
      <xdr:colOff>114300</xdr:colOff>
      <xdr:row>56</xdr:row>
      <xdr:rowOff>63549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156276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158646</xdr:rowOff>
    </xdr:from>
    <xdr:to>
      <xdr:col>20</xdr:col>
      <xdr:colOff>38100</xdr:colOff>
      <xdr:row>56</xdr:row>
      <xdr:rowOff>88796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105323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102051</xdr:rowOff>
    </xdr:from>
    <xdr:to>
      <xdr:col>15</xdr:col>
      <xdr:colOff>101600</xdr:colOff>
      <xdr:row>56</xdr:row>
      <xdr:rowOff>32201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48728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0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150986</xdr:rowOff>
    </xdr:from>
    <xdr:to>
      <xdr:col>10</xdr:col>
      <xdr:colOff>165100</xdr:colOff>
      <xdr:row>56</xdr:row>
      <xdr:rowOff>81136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97663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68435</xdr:rowOff>
    </xdr:from>
    <xdr:to>
      <xdr:col>6</xdr:col>
      <xdr:colOff>38100</xdr:colOff>
      <xdr:row>56</xdr:row>
      <xdr:rowOff>170035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15112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4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54748</xdr:rowOff>
    </xdr:from>
    <xdr:to>
      <xdr:col>24</xdr:col>
      <xdr:colOff>63500</xdr:colOff>
      <xdr:row>74</xdr:row>
      <xdr:rowOff>124023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399148"/>
          <a:ext cx="838200" cy="4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124023</xdr:rowOff>
    </xdr:from>
    <xdr:to>
      <xdr:col>19</xdr:col>
      <xdr:colOff>177800</xdr:colOff>
      <xdr:row>77</xdr:row>
      <xdr:rowOff>40149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811323"/>
          <a:ext cx="889000" cy="43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61922</xdr:rowOff>
    </xdr:from>
    <xdr:to>
      <xdr:col>15</xdr:col>
      <xdr:colOff>50800</xdr:colOff>
      <xdr:row>77</xdr:row>
      <xdr:rowOff>40149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092122"/>
          <a:ext cx="889000" cy="14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61922</xdr:rowOff>
    </xdr:from>
    <xdr:to>
      <xdr:col>10</xdr:col>
      <xdr:colOff>114300</xdr:colOff>
      <xdr:row>77</xdr:row>
      <xdr:rowOff>125161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92122"/>
          <a:ext cx="889000" cy="23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3948</xdr:rowOff>
    </xdr:from>
    <xdr:to>
      <xdr:col>24</xdr:col>
      <xdr:colOff>114300</xdr:colOff>
      <xdr:row>72</xdr:row>
      <xdr:rowOff>105548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3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128425</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30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73223</xdr:rowOff>
    </xdr:from>
    <xdr:to>
      <xdr:col>20</xdr:col>
      <xdr:colOff>38100</xdr:colOff>
      <xdr:row>75</xdr:row>
      <xdr:rowOff>3373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7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19900</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53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160799</xdr:rowOff>
    </xdr:from>
    <xdr:to>
      <xdr:col>15</xdr:col>
      <xdr:colOff>101600</xdr:colOff>
      <xdr:row>77</xdr:row>
      <xdr:rowOff>90949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107476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6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11122</xdr:rowOff>
    </xdr:from>
    <xdr:to>
      <xdr:col>10</xdr:col>
      <xdr:colOff>165100</xdr:colOff>
      <xdr:row>76</xdr:row>
      <xdr:rowOff>112722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129248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81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74361</xdr:rowOff>
    </xdr:from>
    <xdr:to>
      <xdr:col>6</xdr:col>
      <xdr:colOff>38100</xdr:colOff>
      <xdr:row>78</xdr:row>
      <xdr:rowOff>4511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21038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135097</xdr:rowOff>
    </xdr:from>
    <xdr:to>
      <xdr:col>24</xdr:col>
      <xdr:colOff>63500</xdr:colOff>
      <xdr:row>98</xdr:row>
      <xdr:rowOff>135356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7197"/>
          <a:ext cx="8382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115422</xdr:rowOff>
    </xdr:from>
    <xdr:to>
      <xdr:col>19</xdr:col>
      <xdr:colOff>177800</xdr:colOff>
      <xdr:row>98</xdr:row>
      <xdr:rowOff>135356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17522"/>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113889</xdr:rowOff>
    </xdr:from>
    <xdr:to>
      <xdr:col>15</xdr:col>
      <xdr:colOff>50800</xdr:colOff>
      <xdr:row>98</xdr:row>
      <xdr:rowOff>115422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15989"/>
          <a:ext cx="889000" cy="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113889</xdr:rowOff>
    </xdr:from>
    <xdr:to>
      <xdr:col>10</xdr:col>
      <xdr:colOff>114300</xdr:colOff>
      <xdr:row>98</xdr:row>
      <xdr:rowOff>121017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15989"/>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84297</xdr:rowOff>
    </xdr:from>
    <xdr:to>
      <xdr:col>24</xdr:col>
      <xdr:colOff>114300</xdr:colOff>
      <xdr:row>99</xdr:row>
      <xdr:rowOff>14447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84556</xdr:rowOff>
    </xdr:from>
    <xdr:to>
      <xdr:col>20</xdr:col>
      <xdr:colOff>38100</xdr:colOff>
      <xdr:row>99</xdr:row>
      <xdr:rowOff>14706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5833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64622</xdr:rowOff>
    </xdr:from>
    <xdr:to>
      <xdr:col>15</xdr:col>
      <xdr:colOff>101600</xdr:colOff>
      <xdr:row>98</xdr:row>
      <xdr:rowOff>166222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157349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5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63089</xdr:rowOff>
    </xdr:from>
    <xdr:to>
      <xdr:col>10</xdr:col>
      <xdr:colOff>165100</xdr:colOff>
      <xdr:row>98</xdr:row>
      <xdr:rowOff>164689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155816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70217</xdr:rowOff>
    </xdr:from>
    <xdr:to>
      <xdr:col>6</xdr:col>
      <xdr:colOff>38100</xdr:colOff>
      <xdr:row>99</xdr:row>
      <xdr:rowOff>367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162944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24042</xdr:rowOff>
    </xdr:from>
    <xdr:to>
      <xdr:col>55</xdr:col>
      <xdr:colOff>0</xdr:colOff>
      <xdr:row>37</xdr:row>
      <xdr:rowOff>46820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67692"/>
          <a:ext cx="8382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46820</xdr:rowOff>
    </xdr:from>
    <xdr:to>
      <xdr:col>50</xdr:col>
      <xdr:colOff>114300</xdr:colOff>
      <xdr:row>37</xdr:row>
      <xdr:rowOff>87504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90470"/>
          <a:ext cx="889000" cy="4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87504</xdr:rowOff>
    </xdr:from>
    <xdr:to>
      <xdr:col>45</xdr:col>
      <xdr:colOff>177800</xdr:colOff>
      <xdr:row>38</xdr:row>
      <xdr:rowOff>57910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31154"/>
          <a:ext cx="889000" cy="1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57910</xdr:rowOff>
    </xdr:from>
    <xdr:to>
      <xdr:col>41</xdr:col>
      <xdr:colOff>50800</xdr:colOff>
      <xdr:row>38</xdr:row>
      <xdr:rowOff>82262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73010"/>
          <a:ext cx="889000" cy="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144692</xdr:rowOff>
    </xdr:from>
    <xdr:to>
      <xdr:col>55</xdr:col>
      <xdr:colOff>50800</xdr:colOff>
      <xdr:row>37</xdr:row>
      <xdr:rowOff>74842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1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167569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167470</xdr:rowOff>
    </xdr:from>
    <xdr:to>
      <xdr:col>50</xdr:col>
      <xdr:colOff>165100</xdr:colOff>
      <xdr:row>37</xdr:row>
      <xdr:rowOff>97620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114147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1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36704</xdr:rowOff>
    </xdr:from>
    <xdr:to>
      <xdr:col>46</xdr:col>
      <xdr:colOff>38100</xdr:colOff>
      <xdr:row>37</xdr:row>
      <xdr:rowOff>138304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154831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5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7110</xdr:rowOff>
    </xdr:from>
    <xdr:to>
      <xdr:col>41</xdr:col>
      <xdr:colOff>101600</xdr:colOff>
      <xdr:row>38</xdr:row>
      <xdr:rowOff>108710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99837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1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31462</xdr:rowOff>
    </xdr:from>
    <xdr:to>
      <xdr:col>36</xdr:col>
      <xdr:colOff>165100</xdr:colOff>
      <xdr:row>38</xdr:row>
      <xdr:rowOff>133062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124189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3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7541</xdr:rowOff>
    </xdr:from>
    <xdr:to>
      <xdr:col>55</xdr:col>
      <xdr:colOff>0</xdr:colOff>
      <xdr:row>58</xdr:row>
      <xdr:rowOff>8492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80191"/>
          <a:ext cx="838200" cy="1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92146</xdr:rowOff>
    </xdr:from>
    <xdr:to>
      <xdr:col>50</xdr:col>
      <xdr:colOff>114300</xdr:colOff>
      <xdr:row>57</xdr:row>
      <xdr:rowOff>7541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693346"/>
          <a:ext cx="889000" cy="8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92146</xdr:rowOff>
    </xdr:from>
    <xdr:to>
      <xdr:col>45</xdr:col>
      <xdr:colOff>177800</xdr:colOff>
      <xdr:row>58</xdr:row>
      <xdr:rowOff>54590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693346"/>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54590</xdr:rowOff>
    </xdr:from>
    <xdr:to>
      <xdr:col>41</xdr:col>
      <xdr:colOff>50800</xdr:colOff>
      <xdr:row>58</xdr:row>
      <xdr:rowOff>112568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98690"/>
          <a:ext cx="889000" cy="5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129142</xdr:rowOff>
    </xdr:from>
    <xdr:to>
      <xdr:col>55</xdr:col>
      <xdr:colOff>50800</xdr:colOff>
      <xdr:row>58</xdr:row>
      <xdr:rowOff>59292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152019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5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128191</xdr:rowOff>
    </xdr:from>
    <xdr:to>
      <xdr:col>50</xdr:col>
      <xdr:colOff>165100</xdr:colOff>
      <xdr:row>57</xdr:row>
      <xdr:rowOff>58341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74868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0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41346</xdr:rowOff>
    </xdr:from>
    <xdr:to>
      <xdr:col>46</xdr:col>
      <xdr:colOff>38100</xdr:colOff>
      <xdr:row>56</xdr:row>
      <xdr:rowOff>142946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159473</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94177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3790</xdr:rowOff>
    </xdr:from>
    <xdr:to>
      <xdr:col>41</xdr:col>
      <xdr:colOff>101600</xdr:colOff>
      <xdr:row>58</xdr:row>
      <xdr:rowOff>105390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121917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2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61768</xdr:rowOff>
    </xdr:from>
    <xdr:to>
      <xdr:col>36</xdr:col>
      <xdr:colOff>165100</xdr:colOff>
      <xdr:row>58</xdr:row>
      <xdr:rowOff>163368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0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154495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9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40131</xdr:rowOff>
    </xdr:from>
    <xdr:to>
      <xdr:col>55</xdr:col>
      <xdr:colOff>0</xdr:colOff>
      <xdr:row>78</xdr:row>
      <xdr:rowOff>87731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13231"/>
          <a:ext cx="8382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96630</xdr:rowOff>
    </xdr:from>
    <xdr:to>
      <xdr:col>50</xdr:col>
      <xdr:colOff>114300</xdr:colOff>
      <xdr:row>78</xdr:row>
      <xdr:rowOff>87731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298280"/>
          <a:ext cx="889000" cy="16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96630</xdr:rowOff>
    </xdr:from>
    <xdr:to>
      <xdr:col>45</xdr:col>
      <xdr:colOff>177800</xdr:colOff>
      <xdr:row>78</xdr:row>
      <xdr:rowOff>95949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98280"/>
          <a:ext cx="889000" cy="17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95949</xdr:rowOff>
    </xdr:from>
    <xdr:to>
      <xdr:col>41</xdr:col>
      <xdr:colOff>50800</xdr:colOff>
      <xdr:row>78</xdr:row>
      <xdr:rowOff>128620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69049"/>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160781</xdr:rowOff>
    </xdr:from>
    <xdr:to>
      <xdr:col>55</xdr:col>
      <xdr:colOff>50800</xdr:colOff>
      <xdr:row>78</xdr:row>
      <xdr:rowOff>90931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120158</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36931</xdr:rowOff>
    </xdr:from>
    <xdr:to>
      <xdr:col>50</xdr:col>
      <xdr:colOff>165100</xdr:colOff>
      <xdr:row>78</xdr:row>
      <xdr:rowOff>138531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155058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8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45830</xdr:rowOff>
    </xdr:from>
    <xdr:to>
      <xdr:col>46</xdr:col>
      <xdr:colOff>38100</xdr:colOff>
      <xdr:row>77</xdr:row>
      <xdr:rowOff>147430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163957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02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45149</xdr:rowOff>
    </xdr:from>
    <xdr:to>
      <xdr:col>41</xdr:col>
      <xdr:colOff>101600</xdr:colOff>
      <xdr:row>78</xdr:row>
      <xdr:rowOff>146749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163276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77820</xdr:rowOff>
    </xdr:from>
    <xdr:to>
      <xdr:col>36</xdr:col>
      <xdr:colOff>165100</xdr:colOff>
      <xdr:row>79</xdr:row>
      <xdr:rowOff>7970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170547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42503</xdr:rowOff>
    </xdr:from>
    <xdr:to>
      <xdr:col>55</xdr:col>
      <xdr:colOff>0</xdr:colOff>
      <xdr:row>97</xdr:row>
      <xdr:rowOff>39075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158803"/>
          <a:ext cx="838200" cy="5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42503</xdr:rowOff>
    </xdr:from>
    <xdr:to>
      <xdr:col>50</xdr:col>
      <xdr:colOff>114300</xdr:colOff>
      <xdr:row>94</xdr:row>
      <xdr:rowOff>153964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158803"/>
          <a:ext cx="889000" cy="1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153964</xdr:rowOff>
    </xdr:from>
    <xdr:to>
      <xdr:col>45</xdr:col>
      <xdr:colOff>177800</xdr:colOff>
      <xdr:row>97</xdr:row>
      <xdr:rowOff>31113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270264"/>
          <a:ext cx="889000" cy="39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31113</xdr:rowOff>
    </xdr:from>
    <xdr:to>
      <xdr:col>41</xdr:col>
      <xdr:colOff>50800</xdr:colOff>
      <xdr:row>97</xdr:row>
      <xdr:rowOff>129966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61763"/>
          <a:ext cx="889000" cy="9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159725</xdr:rowOff>
    </xdr:from>
    <xdr:to>
      <xdr:col>55</xdr:col>
      <xdr:colOff>50800</xdr:colOff>
      <xdr:row>97</xdr:row>
      <xdr:rowOff>89875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11152</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163153</xdr:rowOff>
    </xdr:from>
    <xdr:to>
      <xdr:col>50</xdr:col>
      <xdr:colOff>165100</xdr:colOff>
      <xdr:row>94</xdr:row>
      <xdr:rowOff>93303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10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109830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88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103164</xdr:rowOff>
    </xdr:from>
    <xdr:to>
      <xdr:col>46</xdr:col>
      <xdr:colOff>38100</xdr:colOff>
      <xdr:row>95</xdr:row>
      <xdr:rowOff>33314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2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49841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99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151763</xdr:rowOff>
    </xdr:from>
    <xdr:to>
      <xdr:col>41</xdr:col>
      <xdr:colOff>101600</xdr:colOff>
      <xdr:row>97</xdr:row>
      <xdr:rowOff>81913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98440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8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79166</xdr:rowOff>
    </xdr:from>
    <xdr:to>
      <xdr:col>36</xdr:col>
      <xdr:colOff>165100</xdr:colOff>
      <xdr:row>98</xdr:row>
      <xdr:rowOff>9316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25843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54268</xdr:rowOff>
    </xdr:from>
    <xdr:to>
      <xdr:col>85</xdr:col>
      <xdr:colOff>127000</xdr:colOff>
      <xdr:row>39</xdr:row>
      <xdr:rowOff>75026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40818"/>
          <a:ext cx="838200" cy="2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75026</xdr:rowOff>
    </xdr:from>
    <xdr:to>
      <xdr:col>81</xdr:col>
      <xdr:colOff>50800</xdr:colOff>
      <xdr:row>39</xdr:row>
      <xdr:rowOff>83975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61576"/>
          <a:ext cx="889000" cy="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12894</xdr:rowOff>
    </xdr:from>
    <xdr:to>
      <xdr:col>76</xdr:col>
      <xdr:colOff>114300</xdr:colOff>
      <xdr:row>39</xdr:row>
      <xdr:rowOff>83975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99444"/>
          <a:ext cx="889000" cy="7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12894</xdr:rowOff>
    </xdr:from>
    <xdr:to>
      <xdr:col>71</xdr:col>
      <xdr:colOff>177800</xdr:colOff>
      <xdr:row>39</xdr:row>
      <xdr:rowOff>67655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99444"/>
          <a:ext cx="889000" cy="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3468</xdr:rowOff>
    </xdr:from>
    <xdr:to>
      <xdr:col>85</xdr:col>
      <xdr:colOff>177800</xdr:colOff>
      <xdr:row>39</xdr:row>
      <xdr:rowOff>105068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134295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7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24226</xdr:rowOff>
    </xdr:from>
    <xdr:to>
      <xdr:col>81</xdr:col>
      <xdr:colOff>101600</xdr:colOff>
      <xdr:row>39</xdr:row>
      <xdr:rowOff>125826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142353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8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33175</xdr:rowOff>
    </xdr:from>
    <xdr:to>
      <xdr:col>76</xdr:col>
      <xdr:colOff>165100</xdr:colOff>
      <xdr:row>39</xdr:row>
      <xdr:rowOff>134775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125902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8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133544</xdr:rowOff>
    </xdr:from>
    <xdr:to>
      <xdr:col>72</xdr:col>
      <xdr:colOff>38100</xdr:colOff>
      <xdr:row>39</xdr:row>
      <xdr:rowOff>63694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80220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2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16855</xdr:rowOff>
    </xdr:from>
    <xdr:to>
      <xdr:col>67</xdr:col>
      <xdr:colOff>101600</xdr:colOff>
      <xdr:row>39</xdr:row>
      <xdr:rowOff>118455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134982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66849</xdr:rowOff>
    </xdr:from>
    <xdr:to>
      <xdr:col>85</xdr:col>
      <xdr:colOff>127000</xdr:colOff>
      <xdr:row>78</xdr:row>
      <xdr:rowOff>83689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39949"/>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83027</xdr:rowOff>
    </xdr:from>
    <xdr:to>
      <xdr:col>81</xdr:col>
      <xdr:colOff>50800</xdr:colOff>
      <xdr:row>78</xdr:row>
      <xdr:rowOff>83689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456127"/>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82482</xdr:rowOff>
    </xdr:from>
    <xdr:to>
      <xdr:col>76</xdr:col>
      <xdr:colOff>114300</xdr:colOff>
      <xdr:row>78</xdr:row>
      <xdr:rowOff>83027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5558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59486</xdr:rowOff>
    </xdr:from>
    <xdr:to>
      <xdr:col>71</xdr:col>
      <xdr:colOff>177800</xdr:colOff>
      <xdr:row>78</xdr:row>
      <xdr:rowOff>82482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32586"/>
          <a:ext cx="889000" cy="2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16049</xdr:rowOff>
    </xdr:from>
    <xdr:to>
      <xdr:col>85</xdr:col>
      <xdr:colOff>177800</xdr:colOff>
      <xdr:row>78</xdr:row>
      <xdr:rowOff>117649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165926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32889</xdr:rowOff>
    </xdr:from>
    <xdr:to>
      <xdr:col>81</xdr:col>
      <xdr:colOff>101600</xdr:colOff>
      <xdr:row>78</xdr:row>
      <xdr:rowOff>134489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125616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32227</xdr:rowOff>
    </xdr:from>
    <xdr:to>
      <xdr:col>76</xdr:col>
      <xdr:colOff>165100</xdr:colOff>
      <xdr:row>78</xdr:row>
      <xdr:rowOff>133827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124954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31682</xdr:rowOff>
    </xdr:from>
    <xdr:to>
      <xdr:col>72</xdr:col>
      <xdr:colOff>38100</xdr:colOff>
      <xdr:row>78</xdr:row>
      <xdr:rowOff>133282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124409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9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8686</xdr:rowOff>
    </xdr:from>
    <xdr:to>
      <xdr:col>67</xdr:col>
      <xdr:colOff>101600</xdr:colOff>
      <xdr:row>78</xdr:row>
      <xdr:rowOff>110286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101413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7885</xdr:rowOff>
    </xdr:from>
    <xdr:to>
      <xdr:col>85</xdr:col>
      <xdr:colOff>127000</xdr:colOff>
      <xdr:row>98</xdr:row>
      <xdr:rowOff>14286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638535"/>
          <a:ext cx="8382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136247</xdr:rowOff>
    </xdr:from>
    <xdr:to>
      <xdr:col>81</xdr:col>
      <xdr:colOff>50800</xdr:colOff>
      <xdr:row>97</xdr:row>
      <xdr:rowOff>7885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595447"/>
          <a:ext cx="889000" cy="4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136247</xdr:rowOff>
    </xdr:from>
    <xdr:to>
      <xdr:col>76</xdr:col>
      <xdr:colOff>114300</xdr:colOff>
      <xdr:row>98</xdr:row>
      <xdr:rowOff>12103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595447"/>
          <a:ext cx="889000" cy="21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12103</xdr:rowOff>
    </xdr:from>
    <xdr:to>
      <xdr:col>71</xdr:col>
      <xdr:colOff>177800</xdr:colOff>
      <xdr:row>98</xdr:row>
      <xdr:rowOff>30290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14203"/>
          <a:ext cx="8890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134936</xdr:rowOff>
    </xdr:from>
    <xdr:to>
      <xdr:col>85</xdr:col>
      <xdr:colOff>177800</xdr:colOff>
      <xdr:row>98</xdr:row>
      <xdr:rowOff>65086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94313</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5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128535</xdr:rowOff>
    </xdr:from>
    <xdr:to>
      <xdr:col>81</xdr:col>
      <xdr:colOff>101600</xdr:colOff>
      <xdr:row>97</xdr:row>
      <xdr:rowOff>58685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75212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36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85447</xdr:rowOff>
    </xdr:from>
    <xdr:to>
      <xdr:col>76</xdr:col>
      <xdr:colOff>165100</xdr:colOff>
      <xdr:row>97</xdr:row>
      <xdr:rowOff>15597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32124</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3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132753</xdr:rowOff>
    </xdr:from>
    <xdr:to>
      <xdr:col>72</xdr:col>
      <xdr:colOff>38100</xdr:colOff>
      <xdr:row>98</xdr:row>
      <xdr:rowOff>62903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79430</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150940</xdr:rowOff>
    </xdr:from>
    <xdr:to>
      <xdr:col>67</xdr:col>
      <xdr:colOff>101600</xdr:colOff>
      <xdr:row>98</xdr:row>
      <xdr:rowOff>81090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97617</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5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99009</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14109"/>
          <a:ext cx="838200" cy="1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99009</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14109"/>
          <a:ext cx="889000" cy="1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29210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1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48209</xdr:rowOff>
    </xdr:from>
    <xdr:to>
      <xdr:col>112</xdr:col>
      <xdr:colOff>38100</xdr:colOff>
      <xdr:row>38</xdr:row>
      <xdr:rowOff>149809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166336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3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97447</xdr:rowOff>
    </xdr:from>
    <xdr:to>
      <xdr:col>116</xdr:col>
      <xdr:colOff>63500</xdr:colOff>
      <xdr:row>56</xdr:row>
      <xdr:rowOff>118611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698647"/>
          <a:ext cx="8382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118611</xdr:rowOff>
    </xdr:from>
    <xdr:to>
      <xdr:col>111</xdr:col>
      <xdr:colOff>177800</xdr:colOff>
      <xdr:row>56</xdr:row>
      <xdr:rowOff>129204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19811"/>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129204</xdr:rowOff>
    </xdr:from>
    <xdr:to>
      <xdr:col>107</xdr:col>
      <xdr:colOff>50800</xdr:colOff>
      <xdr:row>57</xdr:row>
      <xdr:rowOff>67158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730404"/>
          <a:ext cx="889000" cy="10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67158</xdr:rowOff>
    </xdr:from>
    <xdr:to>
      <xdr:col>102</xdr:col>
      <xdr:colOff>114300</xdr:colOff>
      <xdr:row>57</xdr:row>
      <xdr:rowOff>67920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398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46647</xdr:rowOff>
    </xdr:from>
    <xdr:to>
      <xdr:col>116</xdr:col>
      <xdr:colOff>114300</xdr:colOff>
      <xdr:row>56</xdr:row>
      <xdr:rowOff>148247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69524</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4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67811</xdr:rowOff>
    </xdr:from>
    <xdr:to>
      <xdr:col>112</xdr:col>
      <xdr:colOff>38100</xdr:colOff>
      <xdr:row>56</xdr:row>
      <xdr:rowOff>169411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14488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4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78404</xdr:rowOff>
    </xdr:from>
    <xdr:to>
      <xdr:col>107</xdr:col>
      <xdr:colOff>101600</xdr:colOff>
      <xdr:row>57</xdr:row>
      <xdr:rowOff>8554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6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25081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4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16358</xdr:rowOff>
    </xdr:from>
    <xdr:to>
      <xdr:col>102</xdr:col>
      <xdr:colOff>165100</xdr:colOff>
      <xdr:row>57</xdr:row>
      <xdr:rowOff>117958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134485</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56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17120</xdr:rowOff>
    </xdr:from>
    <xdr:to>
      <xdr:col>98</xdr:col>
      <xdr:colOff>38100</xdr:colOff>
      <xdr:row>57</xdr:row>
      <xdr:rowOff>118720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135247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5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170839</xdr:rowOff>
    </xdr:from>
    <xdr:to>
      <xdr:col>116</xdr:col>
      <xdr:colOff>63500</xdr:colOff>
      <xdr:row>77</xdr:row>
      <xdr:rowOff>1770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29589"/>
          <a:ext cx="838200" cy="1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1770</xdr:rowOff>
    </xdr:from>
    <xdr:to>
      <xdr:col>111</xdr:col>
      <xdr:colOff>177800</xdr:colOff>
      <xdr:row>77</xdr:row>
      <xdr:rowOff>96048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03420"/>
          <a:ext cx="889000" cy="9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96048</xdr:rowOff>
    </xdr:from>
    <xdr:to>
      <xdr:col>107</xdr:col>
      <xdr:colOff>50800</xdr:colOff>
      <xdr:row>77</xdr:row>
      <xdr:rowOff>147118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97698"/>
          <a:ext cx="8890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60337</xdr:rowOff>
    </xdr:from>
    <xdr:to>
      <xdr:col>102</xdr:col>
      <xdr:colOff>114300</xdr:colOff>
      <xdr:row>77</xdr:row>
      <xdr:rowOff>147118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61987"/>
          <a:ext cx="889000" cy="8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120039</xdr:rowOff>
    </xdr:from>
    <xdr:to>
      <xdr:col>116</xdr:col>
      <xdr:colOff>114300</xdr:colOff>
      <xdr:row>76</xdr:row>
      <xdr:rowOff>50189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142916</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3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122420</xdr:rowOff>
    </xdr:from>
    <xdr:to>
      <xdr:col>112</xdr:col>
      <xdr:colOff>38100</xdr:colOff>
      <xdr:row>77</xdr:row>
      <xdr:rowOff>52570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43697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324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45248</xdr:rowOff>
    </xdr:from>
    <xdr:to>
      <xdr:col>107</xdr:col>
      <xdr:colOff>101600</xdr:colOff>
      <xdr:row>77</xdr:row>
      <xdr:rowOff>146848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137975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3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96318</xdr:rowOff>
    </xdr:from>
    <xdr:to>
      <xdr:col>102</xdr:col>
      <xdr:colOff>165100</xdr:colOff>
      <xdr:row>78</xdr:row>
      <xdr:rowOff>26468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17595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9537</xdr:rowOff>
    </xdr:from>
    <xdr:to>
      <xdr:col>98</xdr:col>
      <xdr:colOff>38100</xdr:colOff>
      <xdr:row>77</xdr:row>
      <xdr:rowOff>111137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102264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0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歳出決算総額で見ると、住民一人当たり２，１８１千円となっている。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主な構成項目である普通建設事業費は住民一人当たり５４４千円、物件費は３６８千円、積立金は２７４千円、維持補修費は２４４千円となり、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原子力発電所の事故に伴い全村避難して復旧・復興事業が増加していることから、いずれも類似団体平均と比べて高い水準にある。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今後、復旧・復興事業が進めば普通建設事業費等の投資的経費は減少していく見込みであるが、その分建てた施設を維持するための物件費や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維持補修費の増加が見込まれるため、より一層の経費削減に努め、健全財政を維持していかなければならない。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5,467
5,420
230.13
14,002,696
11,921,081
764,538
2,689,451
3,555,483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155588</xdr:rowOff>
    </xdr:from>
    <xdr:to>
      <xdr:col>24</xdr:col>
      <xdr:colOff>63500</xdr:colOff>
      <xdr:row>37</xdr:row>
      <xdr:rowOff>164732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9923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164732</xdr:rowOff>
    </xdr:from>
    <xdr:to>
      <xdr:col>19</xdr:col>
      <xdr:colOff>177800</xdr:colOff>
      <xdr:row>38</xdr:row>
      <xdr:rowOff>9151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08382"/>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161398</xdr:rowOff>
    </xdr:from>
    <xdr:to>
      <xdr:col>15</xdr:col>
      <xdr:colOff>50800</xdr:colOff>
      <xdr:row>38</xdr:row>
      <xdr:rowOff>9151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05048"/>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161398</xdr:rowOff>
    </xdr:from>
    <xdr:to>
      <xdr:col>10</xdr:col>
      <xdr:colOff>114300</xdr:colOff>
      <xdr:row>38</xdr:row>
      <xdr:rowOff>6941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05048"/>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104788</xdr:rowOff>
    </xdr:from>
    <xdr:to>
      <xdr:col>24</xdr:col>
      <xdr:colOff>114300</xdr:colOff>
      <xdr:row>38</xdr:row>
      <xdr:rowOff>34937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19715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113932</xdr:rowOff>
    </xdr:from>
    <xdr:to>
      <xdr:col>20</xdr:col>
      <xdr:colOff>38100</xdr:colOff>
      <xdr:row>38</xdr:row>
      <xdr:rowOff>44082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35209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129800</xdr:rowOff>
    </xdr:from>
    <xdr:to>
      <xdr:col>15</xdr:col>
      <xdr:colOff>101600</xdr:colOff>
      <xdr:row>38</xdr:row>
      <xdr:rowOff>59950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51078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110598</xdr:rowOff>
    </xdr:from>
    <xdr:to>
      <xdr:col>10</xdr:col>
      <xdr:colOff>165100</xdr:colOff>
      <xdr:row>38</xdr:row>
      <xdr:rowOff>40748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31875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127591</xdr:rowOff>
    </xdr:from>
    <xdr:to>
      <xdr:col>6</xdr:col>
      <xdr:colOff>38100</xdr:colOff>
      <xdr:row>38</xdr:row>
      <xdr:rowOff>57741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48868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11898</xdr:rowOff>
    </xdr:from>
    <xdr:to>
      <xdr:col>24</xdr:col>
      <xdr:colOff>63500</xdr:colOff>
      <xdr:row>58</xdr:row>
      <xdr:rowOff>7321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84548"/>
          <a:ext cx="838200" cy="16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47485</xdr:rowOff>
    </xdr:from>
    <xdr:to>
      <xdr:col>19</xdr:col>
      <xdr:colOff>177800</xdr:colOff>
      <xdr:row>57</xdr:row>
      <xdr:rowOff>11898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48685"/>
          <a:ext cx="889000" cy="13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47485</xdr:rowOff>
    </xdr:from>
    <xdr:to>
      <xdr:col>15</xdr:col>
      <xdr:colOff>50800</xdr:colOff>
      <xdr:row>57</xdr:row>
      <xdr:rowOff>156663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48685"/>
          <a:ext cx="889000" cy="28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156663</xdr:rowOff>
    </xdr:from>
    <xdr:to>
      <xdr:col>10</xdr:col>
      <xdr:colOff>114300</xdr:colOff>
      <xdr:row>58</xdr:row>
      <xdr:rowOff>8072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293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127971</xdr:rowOff>
    </xdr:from>
    <xdr:to>
      <xdr:col>24</xdr:col>
      <xdr:colOff>114300</xdr:colOff>
      <xdr:row>58</xdr:row>
      <xdr:rowOff>58121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150848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5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132548</xdr:rowOff>
    </xdr:from>
    <xdr:to>
      <xdr:col>20</xdr:col>
      <xdr:colOff>38100</xdr:colOff>
      <xdr:row>57</xdr:row>
      <xdr:rowOff>62698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79225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0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168135</xdr:rowOff>
    </xdr:from>
    <xdr:to>
      <xdr:col>15</xdr:col>
      <xdr:colOff>101600</xdr:colOff>
      <xdr:row>56</xdr:row>
      <xdr:rowOff>98285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114812</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373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105863</xdr:rowOff>
    </xdr:from>
    <xdr:to>
      <xdr:col>10</xdr:col>
      <xdr:colOff>165100</xdr:colOff>
      <xdr:row>58</xdr:row>
      <xdr:rowOff>36013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52540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128722</xdr:rowOff>
    </xdr:from>
    <xdr:to>
      <xdr:col>6</xdr:col>
      <xdr:colOff>38100</xdr:colOff>
      <xdr:row>58</xdr:row>
      <xdr:rowOff>58872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0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75399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7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133364</xdr:rowOff>
    </xdr:from>
    <xdr:to>
      <xdr:col>24</xdr:col>
      <xdr:colOff>63500</xdr:colOff>
      <xdr:row>77</xdr:row>
      <xdr:rowOff>134096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35014"/>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133364</xdr:rowOff>
    </xdr:from>
    <xdr:to>
      <xdr:col>19</xdr:col>
      <xdr:colOff>177800</xdr:colOff>
      <xdr:row>77</xdr:row>
      <xdr:rowOff>161227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5014"/>
          <a:ext cx="8890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161227</xdr:rowOff>
    </xdr:from>
    <xdr:to>
      <xdr:col>15</xdr:col>
      <xdr:colOff>50800</xdr:colOff>
      <xdr:row>78</xdr:row>
      <xdr:rowOff>29772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2877"/>
          <a:ext cx="889000" cy="3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15636</xdr:rowOff>
    </xdr:from>
    <xdr:to>
      <xdr:col>10</xdr:col>
      <xdr:colOff>114300</xdr:colOff>
      <xdr:row>78</xdr:row>
      <xdr:rowOff>29772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88736"/>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83296</xdr:rowOff>
    </xdr:from>
    <xdr:to>
      <xdr:col>24</xdr:col>
      <xdr:colOff>114300</xdr:colOff>
      <xdr:row>78</xdr:row>
      <xdr:rowOff>13446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82564</xdr:rowOff>
    </xdr:from>
    <xdr:to>
      <xdr:col>20</xdr:col>
      <xdr:colOff>38100</xdr:colOff>
      <xdr:row>78</xdr:row>
      <xdr:rowOff>12714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110427</xdr:rowOff>
    </xdr:from>
    <xdr:to>
      <xdr:col>15</xdr:col>
      <xdr:colOff>101600</xdr:colOff>
      <xdr:row>78</xdr:row>
      <xdr:rowOff>40577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31704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150422</xdr:rowOff>
    </xdr:from>
    <xdr:to>
      <xdr:col>10</xdr:col>
      <xdr:colOff>165100</xdr:colOff>
      <xdr:row>78</xdr:row>
      <xdr:rowOff>80572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71699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136286</xdr:rowOff>
    </xdr:from>
    <xdr:to>
      <xdr:col>6</xdr:col>
      <xdr:colOff>38100</xdr:colOff>
      <xdr:row>78</xdr:row>
      <xdr:rowOff>66436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57563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95929</xdr:rowOff>
    </xdr:from>
    <xdr:to>
      <xdr:col>24</xdr:col>
      <xdr:colOff>63500</xdr:colOff>
      <xdr:row>98</xdr:row>
      <xdr:rowOff>24240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26579"/>
          <a:ext cx="838200" cy="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32755</xdr:rowOff>
    </xdr:from>
    <xdr:to>
      <xdr:col>19</xdr:col>
      <xdr:colOff>177800</xdr:colOff>
      <xdr:row>98</xdr:row>
      <xdr:rowOff>24240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91955"/>
          <a:ext cx="889000" cy="3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32755</xdr:rowOff>
    </xdr:from>
    <xdr:to>
      <xdr:col>15</xdr:col>
      <xdr:colOff>50800</xdr:colOff>
      <xdr:row>96</xdr:row>
      <xdr:rowOff>148864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91955"/>
          <a:ext cx="889000" cy="11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148864</xdr:rowOff>
    </xdr:from>
    <xdr:to>
      <xdr:col>10</xdr:col>
      <xdr:colOff>114300</xdr:colOff>
      <xdr:row>97</xdr:row>
      <xdr:rowOff>125214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08064"/>
          <a:ext cx="889000" cy="1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45129</xdr:rowOff>
    </xdr:from>
    <xdr:to>
      <xdr:col>24</xdr:col>
      <xdr:colOff>114300</xdr:colOff>
      <xdr:row>97</xdr:row>
      <xdr:rowOff>146729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23556</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144890</xdr:rowOff>
    </xdr:from>
    <xdr:to>
      <xdr:col>20</xdr:col>
      <xdr:colOff>38100</xdr:colOff>
      <xdr:row>98</xdr:row>
      <xdr:rowOff>75040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66167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153405</xdr:rowOff>
    </xdr:from>
    <xdr:to>
      <xdr:col>15</xdr:col>
      <xdr:colOff>101600</xdr:colOff>
      <xdr:row>96</xdr:row>
      <xdr:rowOff>83555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100082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21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98064</xdr:rowOff>
    </xdr:from>
    <xdr:to>
      <xdr:col>10</xdr:col>
      <xdr:colOff>165100</xdr:colOff>
      <xdr:row>97</xdr:row>
      <xdr:rowOff>28214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44741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3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74414</xdr:rowOff>
    </xdr:from>
    <xdr:to>
      <xdr:col>6</xdr:col>
      <xdr:colOff>38100</xdr:colOff>
      <xdr:row>98</xdr:row>
      <xdr:rowOff>4564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167141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9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17037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6532137"/>
          <a:ext cx="1270" cy="198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88333</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748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135164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63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17037</xdr:rowOff>
    </xdr:from>
    <xdr:to>
      <xdr:col>55</xdr:col>
      <xdr:colOff>88900</xdr:colOff>
      <xdr:row>38</xdr:row>
      <xdr:rowOff>17037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53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43193</xdr:rowOff>
    </xdr:from>
    <xdr:to>
      <xdr:col>55</xdr:col>
      <xdr:colOff>0</xdr:colOff>
      <xdr:row>39</xdr:row>
      <xdr:rowOff>43250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2974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5783</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08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154356</xdr:rowOff>
    </xdr:from>
    <xdr:to>
      <xdr:col>55</xdr:col>
      <xdr:colOff>50800</xdr:colOff>
      <xdr:row>39</xdr:row>
      <xdr:rowOff>84506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43250</xdr:rowOff>
    </xdr:from>
    <xdr:to>
      <xdr:col>50</xdr:col>
      <xdr:colOff>114300</xdr:colOff>
      <xdr:row>39</xdr:row>
      <xdr:rowOff>43479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98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155060</xdr:rowOff>
    </xdr:from>
    <xdr:to>
      <xdr:col>50</xdr:col>
      <xdr:colOff>165100</xdr:colOff>
      <xdr:row>39</xdr:row>
      <xdr:rowOff>85210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101738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43326</xdr:rowOff>
    </xdr:from>
    <xdr:to>
      <xdr:col>45</xdr:col>
      <xdr:colOff>177800</xdr:colOff>
      <xdr:row>39</xdr:row>
      <xdr:rowOff>43479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987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154984</xdr:rowOff>
    </xdr:from>
    <xdr:to>
      <xdr:col>46</xdr:col>
      <xdr:colOff>38100</xdr:colOff>
      <xdr:row>39</xdr:row>
      <xdr:rowOff>85134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101661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85922</xdr:rowOff>
    </xdr:from>
    <xdr:to>
      <xdr:col>41</xdr:col>
      <xdr:colOff>50800</xdr:colOff>
      <xdr:row>39</xdr:row>
      <xdr:rowOff>43326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400872"/>
          <a:ext cx="889000" cy="132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139192</xdr:rowOff>
    </xdr:from>
    <xdr:to>
      <xdr:col>41</xdr:col>
      <xdr:colOff>101600</xdr:colOff>
      <xdr:row>39</xdr:row>
      <xdr:rowOff>69342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85869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146317</xdr:rowOff>
    </xdr:from>
    <xdr:to>
      <xdr:col>36</xdr:col>
      <xdr:colOff>165100</xdr:colOff>
      <xdr:row>39</xdr:row>
      <xdr:rowOff>76467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67594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5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163843</xdr:rowOff>
    </xdr:from>
    <xdr:to>
      <xdr:col>55</xdr:col>
      <xdr:colOff>50800</xdr:colOff>
      <xdr:row>39</xdr:row>
      <xdr:rowOff>93993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132783</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7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163900</xdr:rowOff>
    </xdr:from>
    <xdr:to>
      <xdr:col>50</xdr:col>
      <xdr:colOff>165100</xdr:colOff>
      <xdr:row>39</xdr:row>
      <xdr:rowOff>94050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85177</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71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164129</xdr:rowOff>
    </xdr:from>
    <xdr:to>
      <xdr:col>46</xdr:col>
      <xdr:colOff>38100</xdr:colOff>
      <xdr:row>39</xdr:row>
      <xdr:rowOff>94279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85406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71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163976</xdr:rowOff>
    </xdr:from>
    <xdr:to>
      <xdr:col>41</xdr:col>
      <xdr:colOff>101600</xdr:colOff>
      <xdr:row>39</xdr:row>
      <xdr:rowOff>94126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85253</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71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35122</xdr:rowOff>
    </xdr:from>
    <xdr:to>
      <xdr:col>36</xdr:col>
      <xdr:colOff>165100</xdr:colOff>
      <xdr:row>31</xdr:row>
      <xdr:rowOff>136722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3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153249</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51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27708</xdr:rowOff>
    </xdr:from>
    <xdr:to>
      <xdr:col>55</xdr:col>
      <xdr:colOff>0</xdr:colOff>
      <xdr:row>55</xdr:row>
      <xdr:rowOff>42066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286008"/>
          <a:ext cx="838200" cy="18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42066</xdr:rowOff>
    </xdr:from>
    <xdr:to>
      <xdr:col>50</xdr:col>
      <xdr:colOff>114300</xdr:colOff>
      <xdr:row>56</xdr:row>
      <xdr:rowOff>155794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71816"/>
          <a:ext cx="889000" cy="28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155794</xdr:rowOff>
    </xdr:from>
    <xdr:to>
      <xdr:col>45</xdr:col>
      <xdr:colOff>177800</xdr:colOff>
      <xdr:row>57</xdr:row>
      <xdr:rowOff>151489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56994"/>
          <a:ext cx="889000" cy="1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151489</xdr:rowOff>
    </xdr:from>
    <xdr:to>
      <xdr:col>41</xdr:col>
      <xdr:colOff>50800</xdr:colOff>
      <xdr:row>58</xdr:row>
      <xdr:rowOff>79591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4139"/>
          <a:ext cx="889000" cy="9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148358</xdr:rowOff>
    </xdr:from>
    <xdr:to>
      <xdr:col>55</xdr:col>
      <xdr:colOff>50800</xdr:colOff>
      <xdr:row>54</xdr:row>
      <xdr:rowOff>78508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2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171235</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08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162716</xdr:rowOff>
    </xdr:from>
    <xdr:to>
      <xdr:col>50</xdr:col>
      <xdr:colOff>165100</xdr:colOff>
      <xdr:row>55</xdr:row>
      <xdr:rowOff>92866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109393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19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104994</xdr:rowOff>
    </xdr:from>
    <xdr:to>
      <xdr:col>46</xdr:col>
      <xdr:colOff>38100</xdr:colOff>
      <xdr:row>57</xdr:row>
      <xdr:rowOff>35144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51671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48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100689</xdr:rowOff>
    </xdr:from>
    <xdr:to>
      <xdr:col>41</xdr:col>
      <xdr:colOff>101600</xdr:colOff>
      <xdr:row>58</xdr:row>
      <xdr:rowOff>30839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47366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4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28791</xdr:rowOff>
    </xdr:from>
    <xdr:to>
      <xdr:col>36</xdr:col>
      <xdr:colOff>165100</xdr:colOff>
      <xdr:row>58</xdr:row>
      <xdr:rowOff>130391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121518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6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60162</xdr:rowOff>
    </xdr:from>
    <xdr:to>
      <xdr:col>55</xdr:col>
      <xdr:colOff>0</xdr:colOff>
      <xdr:row>78</xdr:row>
      <xdr:rowOff>59324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61812"/>
          <a:ext cx="838200" cy="17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59324</xdr:rowOff>
    </xdr:from>
    <xdr:to>
      <xdr:col>50</xdr:col>
      <xdr:colOff>114300</xdr:colOff>
      <xdr:row>78</xdr:row>
      <xdr:rowOff>90402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32424"/>
          <a:ext cx="889000" cy="3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90402</xdr:rowOff>
    </xdr:from>
    <xdr:to>
      <xdr:col>45</xdr:col>
      <xdr:colOff>177800</xdr:colOff>
      <xdr:row>78</xdr:row>
      <xdr:rowOff>152166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63502"/>
          <a:ext cx="889000" cy="6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152166</xdr:rowOff>
    </xdr:from>
    <xdr:to>
      <xdr:col>41</xdr:col>
      <xdr:colOff>50800</xdr:colOff>
      <xdr:row>79</xdr:row>
      <xdr:rowOff>8637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25266"/>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9362</xdr:rowOff>
    </xdr:from>
    <xdr:to>
      <xdr:col>55</xdr:col>
      <xdr:colOff>50800</xdr:colOff>
      <xdr:row>77</xdr:row>
      <xdr:rowOff>110962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1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32239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6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8524</xdr:rowOff>
    </xdr:from>
    <xdr:to>
      <xdr:col>50</xdr:col>
      <xdr:colOff>165100</xdr:colOff>
      <xdr:row>78</xdr:row>
      <xdr:rowOff>110124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101251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39602</xdr:rowOff>
    </xdr:from>
    <xdr:to>
      <xdr:col>46</xdr:col>
      <xdr:colOff>38100</xdr:colOff>
      <xdr:row>78</xdr:row>
      <xdr:rowOff>141202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132329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101366</xdr:rowOff>
    </xdr:from>
    <xdr:to>
      <xdr:col>41</xdr:col>
      <xdr:colOff>101600</xdr:colOff>
      <xdr:row>79</xdr:row>
      <xdr:rowOff>31516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22643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6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129287</xdr:rowOff>
    </xdr:from>
    <xdr:to>
      <xdr:col>36</xdr:col>
      <xdr:colOff>165100</xdr:colOff>
      <xdr:row>79</xdr:row>
      <xdr:rowOff>59437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50564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89081</xdr:rowOff>
    </xdr:from>
    <xdr:to>
      <xdr:col>55</xdr:col>
      <xdr:colOff>0</xdr:colOff>
      <xdr:row>97</xdr:row>
      <xdr:rowOff>40044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48281"/>
          <a:ext cx="838200" cy="1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40044</xdr:rowOff>
    </xdr:from>
    <xdr:to>
      <xdr:col>50</xdr:col>
      <xdr:colOff>114300</xdr:colOff>
      <xdr:row>98</xdr:row>
      <xdr:rowOff>103005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70694"/>
          <a:ext cx="889000" cy="23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70912</xdr:rowOff>
    </xdr:from>
    <xdr:to>
      <xdr:col>45</xdr:col>
      <xdr:colOff>177800</xdr:colOff>
      <xdr:row>98</xdr:row>
      <xdr:rowOff>103005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73012"/>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70912</xdr:rowOff>
    </xdr:from>
    <xdr:to>
      <xdr:col>41</xdr:col>
      <xdr:colOff>50800</xdr:colOff>
      <xdr:row>99</xdr:row>
      <xdr:rowOff>6348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73012"/>
          <a:ext cx="889000" cy="10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38281</xdr:rowOff>
    </xdr:from>
    <xdr:to>
      <xdr:col>55</xdr:col>
      <xdr:colOff>50800</xdr:colOff>
      <xdr:row>96</xdr:row>
      <xdr:rowOff>139881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61158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4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160694</xdr:rowOff>
    </xdr:from>
    <xdr:to>
      <xdr:col>50</xdr:col>
      <xdr:colOff>165100</xdr:colOff>
      <xdr:row>97</xdr:row>
      <xdr:rowOff>90844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107371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39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52205</xdr:rowOff>
    </xdr:from>
    <xdr:to>
      <xdr:col>46</xdr:col>
      <xdr:colOff>38100</xdr:colOff>
      <xdr:row>98</xdr:row>
      <xdr:rowOff>153805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144932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94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20112</xdr:rowOff>
    </xdr:from>
    <xdr:to>
      <xdr:col>41</xdr:col>
      <xdr:colOff>101600</xdr:colOff>
      <xdr:row>98</xdr:row>
      <xdr:rowOff>121712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112839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91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126998</xdr:rowOff>
    </xdr:from>
    <xdr:to>
      <xdr:col>36</xdr:col>
      <xdr:colOff>165100</xdr:colOff>
      <xdr:row>99</xdr:row>
      <xdr:rowOff>57148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2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48275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154650</xdr:rowOff>
    </xdr:from>
    <xdr:to>
      <xdr:col>85</xdr:col>
      <xdr:colOff>127000</xdr:colOff>
      <xdr:row>38</xdr:row>
      <xdr:rowOff>165307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69750"/>
          <a:ext cx="8382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147369</xdr:rowOff>
    </xdr:from>
    <xdr:to>
      <xdr:col>81</xdr:col>
      <xdr:colOff>50800</xdr:colOff>
      <xdr:row>38</xdr:row>
      <xdr:rowOff>165307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62469"/>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142003</xdr:rowOff>
    </xdr:from>
    <xdr:to>
      <xdr:col>76</xdr:col>
      <xdr:colOff>114300</xdr:colOff>
      <xdr:row>38</xdr:row>
      <xdr:rowOff>147369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57103"/>
          <a:ext cx="8890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137925</xdr:rowOff>
    </xdr:from>
    <xdr:to>
      <xdr:col>71</xdr:col>
      <xdr:colOff>177800</xdr:colOff>
      <xdr:row>38</xdr:row>
      <xdr:rowOff>142003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53025"/>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103850</xdr:rowOff>
    </xdr:from>
    <xdr:to>
      <xdr:col>85</xdr:col>
      <xdr:colOff>177800</xdr:colOff>
      <xdr:row>39</xdr:row>
      <xdr:rowOff>34000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114507</xdr:rowOff>
    </xdr:from>
    <xdr:to>
      <xdr:col>81</xdr:col>
      <xdr:colOff>101600</xdr:colOff>
      <xdr:row>39</xdr:row>
      <xdr:rowOff>44657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35784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2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96569</xdr:rowOff>
    </xdr:from>
    <xdr:to>
      <xdr:col>76</xdr:col>
      <xdr:colOff>165100</xdr:colOff>
      <xdr:row>39</xdr:row>
      <xdr:rowOff>26719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17846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91203</xdr:rowOff>
    </xdr:from>
    <xdr:to>
      <xdr:col>72</xdr:col>
      <xdr:colOff>38100</xdr:colOff>
      <xdr:row>39</xdr:row>
      <xdr:rowOff>21353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12480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87125</xdr:rowOff>
    </xdr:from>
    <xdr:to>
      <xdr:col>67</xdr:col>
      <xdr:colOff>101600</xdr:colOff>
      <xdr:row>39</xdr:row>
      <xdr:rowOff>17275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8402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115212</xdr:rowOff>
    </xdr:from>
    <xdr:to>
      <xdr:col>85</xdr:col>
      <xdr:colOff>126364</xdr:colOff>
      <xdr:row>59</xdr:row>
      <xdr:rowOff>6805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9030612"/>
          <a:ext cx="1269" cy="1091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10632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6805</xdr:rowOff>
    </xdr:from>
    <xdr:to>
      <xdr:col>86</xdr:col>
      <xdr:colOff>25400</xdr:colOff>
      <xdr:row>59</xdr:row>
      <xdr:rowOff>6805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2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61889</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80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115212</xdr:rowOff>
    </xdr:from>
    <xdr:to>
      <xdr:col>86</xdr:col>
      <xdr:colOff>25400</xdr:colOff>
      <xdr:row>52</xdr:row>
      <xdr:rowOff>115212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03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94155</xdr:rowOff>
    </xdr:from>
    <xdr:to>
      <xdr:col>85</xdr:col>
      <xdr:colOff>127000</xdr:colOff>
      <xdr:row>58</xdr:row>
      <xdr:rowOff>63309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009555"/>
          <a:ext cx="838200" cy="99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126623</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278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103746</xdr:rowOff>
    </xdr:from>
    <xdr:to>
      <xdr:col>85</xdr:col>
      <xdr:colOff>177800</xdr:colOff>
      <xdr:row>58</xdr:row>
      <xdr:rowOff>33896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10901</xdr:rowOff>
    </xdr:from>
    <xdr:to>
      <xdr:col>81</xdr:col>
      <xdr:colOff>50800</xdr:colOff>
      <xdr:row>52</xdr:row>
      <xdr:rowOff>94155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8754851"/>
          <a:ext cx="889000" cy="2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103312</xdr:rowOff>
    </xdr:from>
    <xdr:to>
      <xdr:col>81</xdr:col>
      <xdr:colOff>101600</xdr:colOff>
      <xdr:row>58</xdr:row>
      <xdr:rowOff>33462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24589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81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10901</xdr:rowOff>
    </xdr:from>
    <xdr:to>
      <xdr:col>76</xdr:col>
      <xdr:colOff>114300</xdr:colOff>
      <xdr:row>56</xdr:row>
      <xdr:rowOff>57955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754851"/>
          <a:ext cx="889000" cy="90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88942</xdr:rowOff>
    </xdr:from>
    <xdr:to>
      <xdr:col>76</xdr:col>
      <xdr:colOff>165100</xdr:colOff>
      <xdr:row>58</xdr:row>
      <xdr:rowOff>19092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10219</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57955</xdr:rowOff>
    </xdr:from>
    <xdr:to>
      <xdr:col>71</xdr:col>
      <xdr:colOff>177800</xdr:colOff>
      <xdr:row>57</xdr:row>
      <xdr:rowOff>130680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59155"/>
          <a:ext cx="889000" cy="2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98890</xdr:rowOff>
    </xdr:from>
    <xdr:to>
      <xdr:col>72</xdr:col>
      <xdr:colOff>38100</xdr:colOff>
      <xdr:row>58</xdr:row>
      <xdr:rowOff>29040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20167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84572</xdr:rowOff>
    </xdr:from>
    <xdr:to>
      <xdr:col>67</xdr:col>
      <xdr:colOff>101600</xdr:colOff>
      <xdr:row>58</xdr:row>
      <xdr:rowOff>14722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5849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12509</xdr:rowOff>
    </xdr:from>
    <xdr:to>
      <xdr:col>85</xdr:col>
      <xdr:colOff>177800</xdr:colOff>
      <xdr:row>58</xdr:row>
      <xdr:rowOff>114109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98886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7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43355</xdr:rowOff>
    </xdr:from>
    <xdr:to>
      <xdr:col>81</xdr:col>
      <xdr:colOff>101600</xdr:colOff>
      <xdr:row>52</xdr:row>
      <xdr:rowOff>144955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9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161482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87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131551</xdr:rowOff>
    </xdr:from>
    <xdr:to>
      <xdr:col>76</xdr:col>
      <xdr:colOff>165100</xdr:colOff>
      <xdr:row>51</xdr:row>
      <xdr:rowOff>61701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7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78228</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847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7155</xdr:rowOff>
    </xdr:from>
    <xdr:to>
      <xdr:col>72</xdr:col>
      <xdr:colOff>38100</xdr:colOff>
      <xdr:row>56</xdr:row>
      <xdr:rowOff>108755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125282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93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79880</xdr:rowOff>
    </xdr:from>
    <xdr:to>
      <xdr:col>67</xdr:col>
      <xdr:colOff>101600</xdr:colOff>
      <xdr:row>58</xdr:row>
      <xdr:rowOff>10030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26557</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5" y="962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54268</xdr:rowOff>
    </xdr:from>
    <xdr:to>
      <xdr:col>85</xdr:col>
      <xdr:colOff>127000</xdr:colOff>
      <xdr:row>79</xdr:row>
      <xdr:rowOff>75026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98818"/>
          <a:ext cx="838200" cy="2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75026</xdr:rowOff>
    </xdr:from>
    <xdr:to>
      <xdr:col>81</xdr:col>
      <xdr:colOff>50800</xdr:colOff>
      <xdr:row>79</xdr:row>
      <xdr:rowOff>83975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619576"/>
          <a:ext cx="889000" cy="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12894</xdr:rowOff>
    </xdr:from>
    <xdr:to>
      <xdr:col>76</xdr:col>
      <xdr:colOff>114300</xdr:colOff>
      <xdr:row>79</xdr:row>
      <xdr:rowOff>83975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57444"/>
          <a:ext cx="889000" cy="7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12894</xdr:rowOff>
    </xdr:from>
    <xdr:to>
      <xdr:col>71</xdr:col>
      <xdr:colOff>177800</xdr:colOff>
      <xdr:row>79</xdr:row>
      <xdr:rowOff>67655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57444"/>
          <a:ext cx="889000" cy="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3468</xdr:rowOff>
    </xdr:from>
    <xdr:to>
      <xdr:col>85</xdr:col>
      <xdr:colOff>177800</xdr:colOff>
      <xdr:row>79</xdr:row>
      <xdr:rowOff>105068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134295</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24226</xdr:rowOff>
    </xdr:from>
    <xdr:to>
      <xdr:col>81</xdr:col>
      <xdr:colOff>101600</xdr:colOff>
      <xdr:row>79</xdr:row>
      <xdr:rowOff>125826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142353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3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33175</xdr:rowOff>
    </xdr:from>
    <xdr:to>
      <xdr:col>76</xdr:col>
      <xdr:colOff>165100</xdr:colOff>
      <xdr:row>79</xdr:row>
      <xdr:rowOff>134775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125902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6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133544</xdr:rowOff>
    </xdr:from>
    <xdr:to>
      <xdr:col>72</xdr:col>
      <xdr:colOff>38100</xdr:colOff>
      <xdr:row>79</xdr:row>
      <xdr:rowOff>63694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80221</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28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16855</xdr:rowOff>
    </xdr:from>
    <xdr:to>
      <xdr:col>67</xdr:col>
      <xdr:colOff>101600</xdr:colOff>
      <xdr:row>79</xdr:row>
      <xdr:rowOff>118455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134982</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33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66849</xdr:rowOff>
    </xdr:from>
    <xdr:to>
      <xdr:col>85</xdr:col>
      <xdr:colOff>127000</xdr:colOff>
      <xdr:row>98</xdr:row>
      <xdr:rowOff>83689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68949"/>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83027</xdr:rowOff>
    </xdr:from>
    <xdr:to>
      <xdr:col>81</xdr:col>
      <xdr:colOff>50800</xdr:colOff>
      <xdr:row>98</xdr:row>
      <xdr:rowOff>83689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885127"/>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82482</xdr:rowOff>
    </xdr:from>
    <xdr:to>
      <xdr:col>76</xdr:col>
      <xdr:colOff>114300</xdr:colOff>
      <xdr:row>98</xdr:row>
      <xdr:rowOff>83027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88458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59486</xdr:rowOff>
    </xdr:from>
    <xdr:to>
      <xdr:col>71</xdr:col>
      <xdr:colOff>177800</xdr:colOff>
      <xdr:row>98</xdr:row>
      <xdr:rowOff>82482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861586"/>
          <a:ext cx="889000" cy="2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16049</xdr:rowOff>
    </xdr:from>
    <xdr:to>
      <xdr:col>85</xdr:col>
      <xdr:colOff>177800</xdr:colOff>
      <xdr:row>98</xdr:row>
      <xdr:rowOff>117649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8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165926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32889</xdr:rowOff>
    </xdr:from>
    <xdr:to>
      <xdr:col>81</xdr:col>
      <xdr:colOff>101600</xdr:colOff>
      <xdr:row>98</xdr:row>
      <xdr:rowOff>134489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8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125616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32227</xdr:rowOff>
    </xdr:from>
    <xdr:to>
      <xdr:col>76</xdr:col>
      <xdr:colOff>165100</xdr:colOff>
      <xdr:row>98</xdr:row>
      <xdr:rowOff>133827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8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124954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9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31682</xdr:rowOff>
    </xdr:from>
    <xdr:to>
      <xdr:col>72</xdr:col>
      <xdr:colOff>38100</xdr:colOff>
      <xdr:row>98</xdr:row>
      <xdr:rowOff>133282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8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124409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9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8686</xdr:rowOff>
    </xdr:from>
    <xdr:to>
      <xdr:col>67</xdr:col>
      <xdr:colOff>101600</xdr:colOff>
      <xdr:row>98</xdr:row>
      <xdr:rowOff>110286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101413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129276</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44376"/>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80721</xdr:rowOff>
    </xdr:from>
    <xdr:to>
      <xdr:col>111</xdr:col>
      <xdr:colOff>177800</xdr:colOff>
      <xdr:row>38</xdr:row>
      <xdr:rowOff>129276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95821"/>
          <a:ext cx="889000" cy="4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80721</xdr:rowOff>
    </xdr:from>
    <xdr:to>
      <xdr:col>107</xdr:col>
      <xdr:colOff>50800</xdr:colOff>
      <xdr:row>38</xdr:row>
      <xdr:rowOff>89819</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595821"/>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161968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89819</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604919"/>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153326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78476</xdr:rowOff>
    </xdr:from>
    <xdr:to>
      <xdr:col>112</xdr:col>
      <xdr:colOff>38100</xdr:colOff>
      <xdr:row>39</xdr:row>
      <xdr:rowOff>8626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5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171203</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4017" y="6686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29921</xdr:rowOff>
    </xdr:from>
    <xdr:to>
      <xdr:col>107</xdr:col>
      <xdr:colOff>101600</xdr:colOff>
      <xdr:row>38</xdr:row>
      <xdr:rowOff>131521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148048</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39019</xdr:rowOff>
    </xdr:from>
    <xdr:to>
      <xdr:col>102</xdr:col>
      <xdr:colOff>165100</xdr:colOff>
      <xdr:row>38</xdr:row>
      <xdr:rowOff>140619</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157146</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632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目的別にみると農林水産業費が一人当たり６８８千円と、類似団体と比較しても高い水準となっており、次いで総務費が５４７千円、土木費が３２１千円となっている。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特に農林水産業においては令和元年度に被災地域農業復興総合支援事業、ため池放射線対策工事費、農業用用排水路保全工事費、農業用用排水路整備工事費等の増加が主な要因である。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今後、復旧・復興事業が進めば各目的別費用のの普通建設事業費等は減少していく見込みである。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latin typeface="ＭＳ ゴシック" pitchFamily="49" charset="-128"/>
              <a:ea typeface="ＭＳ ゴシック" pitchFamily="49" charset="-128"/>
            </a:rPr>
            <a:t>　実質収支額は２８．４３となり、前年度と比較して７．９９ポイントの増である。また、実質単年度収支は４．３９となり、１２．１３ポイントの増となった。</a:t>
          </a:r>
          <a:endParaRPr kumimoji="1" lang="en-US" altLang="ja-JP" sz="1400">
            <a:latin typeface="ＭＳ ゴシック" pitchFamily="49" charset="-128"/>
            <a:ea typeface="ＭＳ ゴシック" pitchFamily="49" charset="-128"/>
          </a:endParaRPr>
        </a:p>
        <a:p>
          <a:pPr>
            <a:lnSpc>
              <a:spcPts val="1600"/>
            </a:lnSpc>
          </a:pPr>
          <a:r>
            <a:rPr kumimoji="1" lang="ja-JP" altLang="en-US" sz="1400">
              <a:latin typeface="ＭＳ ゴシック" pitchFamily="49" charset="-128"/>
              <a:ea typeface="ＭＳ ゴシック" pitchFamily="49" charset="-128"/>
            </a:rPr>
            <a:t>　震災以降標準財政規模に対する財政調整基金残高の割合は上昇傾向であるが、復興創生期間以降の財源の見通しが立たないことから、財政調整基金を財源として確保しつつ健全な行財政運営に努めていく。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標準財政規模比で令和元年度決算は、一般会計においては赤字額の会計は皆無である。また、黒字額については、震災以降大きく増加していたが、昨年と比較しても令和元年度は増加している。</a:t>
          </a:r>
        </a:p>
        <a:p>
          <a:r>
            <a:rPr kumimoji="1" lang="ja-JP" altLang="en-US" sz="1400">
              <a:latin typeface="ＭＳ ゴシック" pitchFamily="49" charset="-128"/>
              <a:ea typeface="ＭＳ ゴシック" pitchFamily="49" charset="-128"/>
            </a:rPr>
            <a:t>　令和元年度は一般会計において、減免措置終了により村民税の徴収が始まり、また業績好調により法人税の徴収額が増加している。また、簡易水道特別会計、農業集落排水特別会計ともに、使用料の徴収が始まっていることから、復興事業の実施により歳出決算額は引き続き数値で推移しているものの、収入額が前年度よりも増加していることが主な要因である。また、前年度と比較して普通交付税及び特別交付税額が増額していることも要因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CE16" sqref="CE16:DI17"/>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14002696</v>
      </c>
      <c r="BO4" s="431"/>
      <c r="BP4" s="431"/>
      <c r="BQ4" s="431"/>
      <c r="BR4" s="431"/>
      <c r="BS4" s="431"/>
      <c r="BT4" s="431"/>
      <c r="BU4" s="432"/>
      <c r="BV4" s="430">
        <v>16901471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28.4</v>
      </c>
      <c r="CU4" s="437"/>
      <c r="CV4" s="437"/>
      <c r="CW4" s="437"/>
      <c r="CX4" s="437"/>
      <c r="CY4" s="437"/>
      <c r="CZ4" s="437"/>
      <c r="DA4" s="438"/>
      <c r="DB4" s="436">
        <v>20.399999999999999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11921081</v>
      </c>
      <c r="BO5" s="468"/>
      <c r="BP5" s="468"/>
      <c r="BQ5" s="468"/>
      <c r="BR5" s="468"/>
      <c r="BS5" s="468"/>
      <c r="BT5" s="468"/>
      <c r="BU5" s="469"/>
      <c r="BV5" s="467">
        <v>16042134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84.8</v>
      </c>
      <c r="CU5" s="465"/>
      <c r="CV5" s="465"/>
      <c r="CW5" s="465"/>
      <c r="CX5" s="465"/>
      <c r="CY5" s="465"/>
      <c r="CZ5" s="465"/>
      <c r="DA5" s="466"/>
      <c r="DB5" s="464">
        <v>84.6</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2081615</v>
      </c>
      <c r="BO6" s="468"/>
      <c r="BP6" s="468"/>
      <c r="BQ6" s="468"/>
      <c r="BR6" s="468"/>
      <c r="BS6" s="468"/>
      <c r="BT6" s="468"/>
      <c r="BU6" s="469"/>
      <c r="BV6" s="467">
        <v>859337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87.7</v>
      </c>
      <c r="CU6" s="505"/>
      <c r="CV6" s="505"/>
      <c r="CW6" s="505"/>
      <c r="CX6" s="505"/>
      <c r="CY6" s="505"/>
      <c r="CZ6" s="505"/>
      <c r="DA6" s="506"/>
      <c r="DB6" s="504">
        <v>88.3</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1317077</v>
      </c>
      <c r="BO7" s="468"/>
      <c r="BP7" s="468"/>
      <c r="BQ7" s="468"/>
      <c r="BR7" s="468"/>
      <c r="BS7" s="468"/>
      <c r="BT7" s="468"/>
      <c r="BU7" s="469"/>
      <c r="BV7" s="467">
        <v>312573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2689451</v>
      </c>
      <c r="CU7" s="468"/>
      <c r="CV7" s="468"/>
      <c r="CW7" s="468"/>
      <c r="CX7" s="468"/>
      <c r="CY7" s="468"/>
      <c r="CZ7" s="468"/>
      <c r="DA7" s="469"/>
      <c r="DB7" s="467">
        <v>2674728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764538</v>
      </c>
      <c r="BO8" s="468"/>
      <c r="BP8" s="468"/>
      <c r="BQ8" s="468"/>
      <c r="BR8" s="468"/>
      <c r="BS8" s="468"/>
      <c r="BT8" s="468"/>
      <c r="BU8" s="469"/>
      <c r="BV8" s="467">
        <v>546764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v>
      </c>
      <c r="CU8" s="508"/>
      <c r="CV8" s="508"/>
      <c r="CW8" s="508"/>
      <c r="CX8" s="508"/>
      <c r="CY8" s="508"/>
      <c r="CZ8" s="508"/>
      <c r="DA8" s="509"/>
      <c r="DB8" s="507">
        <v>0.3</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41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217774</v>
      </c>
      <c r="BO9" s="468"/>
      <c r="BP9" s="468"/>
      <c r="BQ9" s="468"/>
      <c r="BR9" s="468"/>
      <c r="BS9" s="468"/>
      <c r="BT9" s="468"/>
      <c r="BU9" s="469"/>
      <c r="BV9" s="467">
        <v>-137202</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7.3</v>
      </c>
      <c r="CU9" s="465"/>
      <c r="CV9" s="465"/>
      <c r="CW9" s="465"/>
      <c r="CX9" s="465"/>
      <c r="CY9" s="465"/>
      <c r="CZ9" s="465"/>
      <c r="DA9" s="466"/>
      <c r="DB9" s="464">
        <v>9.1</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6209</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401</v>
      </c>
      <c r="BO10" s="468"/>
      <c r="BP10" s="468"/>
      <c r="BQ10" s="468"/>
      <c r="BR10" s="468"/>
      <c r="BS10" s="468"/>
      <c r="BT10" s="468"/>
      <c r="BU10" s="469"/>
      <c r="BV10" s="467">
        <v>264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5467</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100000</v>
      </c>
      <c r="BO12" s="468"/>
      <c r="BP12" s="468"/>
      <c r="BQ12" s="468"/>
      <c r="BR12" s="468"/>
      <c r="BS12" s="468"/>
      <c r="BT12" s="468"/>
      <c r="BU12" s="469"/>
      <c r="BV12" s="467">
        <v>70000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137</v>
      </c>
      <c r="N13" s="559"/>
      <c r="O13" s="559"/>
      <c r="P13" s="559"/>
      <c r="Q13" s="560"/>
      <c r="R13" s="551">
        <v>5420</v>
      </c>
      <c r="S13" s="552"/>
      <c r="T13" s="552"/>
      <c r="U13" s="552"/>
      <c r="V13" s="553"/>
      <c r="W13" s="483" t="s">
        <v>138</v>
      </c>
      <c r="X13" s="484"/>
      <c r="Y13" s="484"/>
      <c r="Z13" s="484"/>
      <c r="AA13" s="484"/>
      <c r="AB13" s="474"/>
      <c r="AC13" s="518" t="s">
        <v>128</v>
      </c>
      <c r="AD13" s="519"/>
      <c r="AE13" s="519"/>
      <c r="AF13" s="519"/>
      <c r="AG13" s="561"/>
      <c r="AH13" s="518">
        <v>876</v>
      </c>
      <c r="AI13" s="519"/>
      <c r="AJ13" s="519"/>
      <c r="AK13" s="519"/>
      <c r="AL13" s="520"/>
      <c r="AM13" s="496" t="s">
        <v>139</v>
      </c>
      <c r="AN13" s="497"/>
      <c r="AO13" s="497"/>
      <c r="AP13" s="497"/>
      <c r="AQ13" s="497"/>
      <c r="AR13" s="497"/>
      <c r="AS13" s="497"/>
      <c r="AT13" s="498"/>
      <c r="AU13" s="499" t="s">
        <v>134</v>
      </c>
      <c r="AV13" s="500"/>
      <c r="AW13" s="500"/>
      <c r="AX13" s="500"/>
      <c r="AY13" s="501" t="s">
        <v>140</v>
      </c>
      <c r="AZ13" s="502"/>
      <c r="BA13" s="502"/>
      <c r="BB13" s="502"/>
      <c r="BC13" s="502"/>
      <c r="BD13" s="502"/>
      <c r="BE13" s="502"/>
      <c r="BF13" s="502"/>
      <c r="BG13" s="502"/>
      <c r="BH13" s="502"/>
      <c r="BI13" s="502"/>
      <c r="BJ13" s="502"/>
      <c r="BK13" s="502"/>
      <c r="BL13" s="502"/>
      <c r="BM13" s="503"/>
      <c r="BN13" s="467">
        <v>118175</v>
      </c>
      <c r="BO13" s="468"/>
      <c r="BP13" s="468"/>
      <c r="BQ13" s="468"/>
      <c r="BR13" s="468"/>
      <c r="BS13" s="468"/>
      <c r="BT13" s="468"/>
      <c r="BU13" s="469"/>
      <c r="BV13" s="467">
        <v>-206938</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v>
      </c>
      <c r="CU13" s="465"/>
      <c r="CV13" s="465"/>
      <c r="CW13" s="465"/>
      <c r="CX13" s="465"/>
      <c r="CY13" s="465"/>
      <c r="CZ13" s="465"/>
      <c r="DA13" s="466"/>
      <c r="DB13" s="464">
        <v>5.9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142</v>
      </c>
      <c r="M14" s="549"/>
      <c r="N14" s="549"/>
      <c r="O14" s="549"/>
      <c r="P14" s="549"/>
      <c r="Q14" s="550"/>
      <c r="R14" s="551">
        <v>5704</v>
      </c>
      <c r="S14" s="552"/>
      <c r="T14" s="552"/>
      <c r="U14" s="552"/>
      <c r="V14" s="553"/>
      <c r="W14" s="457"/>
      <c r="X14" s="458"/>
      <c r="Y14" s="458"/>
      <c r="Z14" s="458"/>
      <c r="AA14" s="458"/>
      <c r="AB14" s="447"/>
      <c r="AC14" s="554" t="s">
        <v>128</v>
      </c>
      <c r="AD14" s="555"/>
      <c r="AE14" s="555"/>
      <c r="AF14" s="555"/>
      <c r="AG14" s="556"/>
      <c r="AH14" s="554">
        <v>28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137</v>
      </c>
      <c r="N15" s="559"/>
      <c r="O15" s="559"/>
      <c r="P15" s="559"/>
      <c r="Q15" s="560"/>
      <c r="R15" s="551">
        <v>5664</v>
      </c>
      <c r="S15" s="552"/>
      <c r="T15" s="552"/>
      <c r="U15" s="552"/>
      <c r="V15" s="553"/>
      <c r="W15" s="483" t="s">
        <v>144</v>
      </c>
      <c r="X15" s="484"/>
      <c r="Y15" s="484"/>
      <c r="Z15" s="484"/>
      <c r="AA15" s="484"/>
      <c r="AB15" s="474"/>
      <c r="AC15" s="518" t="s">
        <v>128</v>
      </c>
      <c r="AD15" s="519"/>
      <c r="AE15" s="519"/>
      <c r="AF15" s="519"/>
      <c r="AG15" s="561"/>
      <c r="AH15" s="518">
        <v>1202</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727527</v>
      </c>
      <c r="BO15" s="431"/>
      <c r="BP15" s="431"/>
      <c r="BQ15" s="431"/>
      <c r="BR15" s="431"/>
      <c r="BS15" s="431"/>
      <c r="BT15" s="431"/>
      <c r="BU15" s="432"/>
      <c r="BV15" s="430">
        <v>765493</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t="s">
        <v>128</v>
      </c>
      <c r="AD16" s="555"/>
      <c r="AE16" s="555"/>
      <c r="AF16" s="555"/>
      <c r="AG16" s="556"/>
      <c r="AH16" s="554">
        <v>38.5</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2423047</v>
      </c>
      <c r="BO16" s="468"/>
      <c r="BP16" s="468"/>
      <c r="BQ16" s="468"/>
      <c r="BR16" s="468"/>
      <c r="BS16" s="468"/>
      <c r="BT16" s="468"/>
      <c r="BU16" s="469"/>
      <c r="BV16" s="467">
        <v>2366556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t="s">
        <v>128</v>
      </c>
      <c r="AD17" s="519"/>
      <c r="AE17" s="519"/>
      <c r="AF17" s="519"/>
      <c r="AG17" s="561"/>
      <c r="AH17" s="518">
        <v>1045</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910870</v>
      </c>
      <c r="BO17" s="468"/>
      <c r="BP17" s="468"/>
      <c r="BQ17" s="468"/>
      <c r="BR17" s="468"/>
      <c r="BS17" s="468"/>
      <c r="BT17" s="468"/>
      <c r="BU17" s="469"/>
      <c r="BV17" s="467">
        <v>970553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154</v>
      </c>
      <c r="C18" s="510"/>
      <c r="D18" s="510"/>
      <c r="E18" s="582"/>
      <c r="F18" s="582"/>
      <c r="G18" s="582"/>
      <c r="H18" s="582"/>
      <c r="I18" s="582"/>
      <c r="J18" s="582"/>
      <c r="K18" s="582"/>
      <c r="L18" s="583">
        <v>230.13</v>
      </c>
      <c r="M18" s="583"/>
      <c r="N18" s="583"/>
      <c r="O18" s="583"/>
      <c r="P18" s="583"/>
      <c r="Q18" s="583"/>
      <c r="R18" s="584"/>
      <c r="S18" s="584"/>
      <c r="T18" s="584"/>
      <c r="U18" s="584"/>
      <c r="V18" s="585"/>
      <c r="W18" s="485"/>
      <c r="X18" s="486"/>
      <c r="Y18" s="486"/>
      <c r="Z18" s="486"/>
      <c r="AA18" s="486"/>
      <c r="AB18" s="477"/>
      <c r="AC18" s="586" t="s">
        <v>155</v>
      </c>
      <c r="AD18" s="587"/>
      <c r="AE18" s="587"/>
      <c r="AF18" s="587"/>
      <c r="AG18" s="588"/>
      <c r="AH18" s="586">
        <v>33.5</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2158682</v>
      </c>
      <c r="BO18" s="468"/>
      <c r="BP18" s="468"/>
      <c r="BQ18" s="468"/>
      <c r="BR18" s="468"/>
      <c r="BS18" s="468"/>
      <c r="BT18" s="468"/>
      <c r="BU18" s="469"/>
      <c r="BV18" s="467">
        <v>2056410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5851640</v>
      </c>
      <c r="BO19" s="468"/>
      <c r="BP19" s="468"/>
      <c r="BQ19" s="468"/>
      <c r="BR19" s="468"/>
      <c r="BS19" s="468"/>
      <c r="BT19" s="468"/>
      <c r="BU19" s="469"/>
      <c r="BV19" s="467">
        <v>4343418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3555483</v>
      </c>
      <c r="BO23" s="468"/>
      <c r="BP23" s="468"/>
      <c r="BQ23" s="468"/>
      <c r="BR23" s="468"/>
      <c r="BS23" s="468"/>
      <c r="BT23" s="468"/>
      <c r="BU23" s="469"/>
      <c r="BV23" s="467">
        <v>3744755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6440</v>
      </c>
      <c r="R24" s="519"/>
      <c r="S24" s="519"/>
      <c r="T24" s="519"/>
      <c r="U24" s="519"/>
      <c r="V24" s="561"/>
      <c r="W24" s="620"/>
      <c r="X24" s="608"/>
      <c r="Y24" s="609"/>
      <c r="Z24" s="517" t="s">
        <v>169</v>
      </c>
      <c r="AA24" s="497"/>
      <c r="AB24" s="497"/>
      <c r="AC24" s="497"/>
      <c r="AD24" s="497"/>
      <c r="AE24" s="497"/>
      <c r="AF24" s="497"/>
      <c r="AG24" s="498"/>
      <c r="AH24" s="518">
        <v>64</v>
      </c>
      <c r="AI24" s="519"/>
      <c r="AJ24" s="519"/>
      <c r="AK24" s="519"/>
      <c r="AL24" s="561"/>
      <c r="AM24" s="518">
        <v>199680</v>
      </c>
      <c r="AN24" s="519"/>
      <c r="AO24" s="519"/>
      <c r="AP24" s="519"/>
      <c r="AQ24" s="519"/>
      <c r="AR24" s="561"/>
      <c r="AS24" s="518">
        <v>3120</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3484777</v>
      </c>
      <c r="BO24" s="468"/>
      <c r="BP24" s="468"/>
      <c r="BQ24" s="468"/>
      <c r="BR24" s="468"/>
      <c r="BS24" s="468"/>
      <c r="BT24" s="468"/>
      <c r="BU24" s="469"/>
      <c r="BV24" s="467">
        <v>3664312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1</v>
      </c>
      <c r="M25" s="519"/>
      <c r="N25" s="519"/>
      <c r="O25" s="519"/>
      <c r="P25" s="561"/>
      <c r="Q25" s="518">
        <v>5850</v>
      </c>
      <c r="R25" s="519"/>
      <c r="S25" s="519"/>
      <c r="T25" s="519"/>
      <c r="U25" s="519"/>
      <c r="V25" s="561"/>
      <c r="W25" s="620"/>
      <c r="X25" s="608"/>
      <c r="Y25" s="609"/>
      <c r="Z25" s="517" t="s">
        <v>172</v>
      </c>
      <c r="AA25" s="497"/>
      <c r="AB25" s="497"/>
      <c r="AC25" s="497"/>
      <c r="AD25" s="497"/>
      <c r="AE25" s="497"/>
      <c r="AF25" s="497"/>
      <c r="AG25" s="498"/>
      <c r="AH25" s="518" t="s">
        <v>155</v>
      </c>
      <c r="AI25" s="519"/>
      <c r="AJ25" s="519"/>
      <c r="AK25" s="519"/>
      <c r="AL25" s="561"/>
      <c r="AM25" s="518" t="s">
        <v>128</v>
      </c>
      <c r="AN25" s="519"/>
      <c r="AO25" s="519"/>
      <c r="AP25" s="519"/>
      <c r="AQ25" s="519"/>
      <c r="AR25" s="561"/>
      <c r="AS25" s="518" t="s">
        <v>128</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t="s">
        <v>155</v>
      </c>
      <c r="BO25" s="431"/>
      <c r="BP25" s="431"/>
      <c r="BQ25" s="431"/>
      <c r="BR25" s="431"/>
      <c r="BS25" s="431"/>
      <c r="BT25" s="431"/>
      <c r="BU25" s="432"/>
      <c r="BV25" s="430" t="s">
        <v>155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174</v>
      </c>
      <c r="F26" s="497"/>
      <c r="G26" s="497"/>
      <c r="H26" s="497"/>
      <c r="I26" s="497"/>
      <c r="J26" s="497"/>
      <c r="K26" s="498"/>
      <c r="L26" s="518">
        <v>1</v>
      </c>
      <c r="M26" s="519"/>
      <c r="N26" s="519"/>
      <c r="O26" s="519"/>
      <c r="P26" s="561"/>
      <c r="Q26" s="518">
        <v>5580</v>
      </c>
      <c r="R26" s="519"/>
      <c r="S26" s="519"/>
      <c r="T26" s="519"/>
      <c r="U26" s="519"/>
      <c r="V26" s="561"/>
      <c r="W26" s="620"/>
      <c r="X26" s="608"/>
      <c r="Y26" s="609"/>
      <c r="Z26" s="517" t="s">
        <v>175</v>
      </c>
      <c r="AA26" s="630"/>
      <c r="AB26" s="630"/>
      <c r="AC26" s="630"/>
      <c r="AD26" s="630"/>
      <c r="AE26" s="630"/>
      <c r="AF26" s="630"/>
      <c r="AG26" s="631"/>
      <c r="AH26" s="518" t="s">
        <v>128</v>
      </c>
      <c r="AI26" s="519"/>
      <c r="AJ26" s="519"/>
      <c r="AK26" s="519"/>
      <c r="AL26" s="561"/>
      <c r="AM26" s="518" t="s">
        <v>128</v>
      </c>
      <c r="AN26" s="519"/>
      <c r="AO26" s="519"/>
      <c r="AP26" s="519"/>
      <c r="AQ26" s="519"/>
      <c r="AR26" s="561"/>
      <c r="AS26" s="518" t="s">
        <v>155</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155</v>
      </c>
      <c r="BO26" s="468"/>
      <c r="BP26" s="468"/>
      <c r="BQ26" s="468"/>
      <c r="BR26" s="468"/>
      <c r="BS26" s="468"/>
      <c r="BT26" s="468"/>
      <c r="BU26" s="469"/>
      <c r="BV26" s="467" t="s">
        <v>155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177</v>
      </c>
      <c r="F27" s="497"/>
      <c r="G27" s="497"/>
      <c r="H27" s="497"/>
      <c r="I27" s="497"/>
      <c r="J27" s="497"/>
      <c r="K27" s="498"/>
      <c r="L27" s="518">
        <v>1</v>
      </c>
      <c r="M27" s="519"/>
      <c r="N27" s="519"/>
      <c r="O27" s="519"/>
      <c r="P27" s="561"/>
      <c r="Q27" s="518">
        <v>3000</v>
      </c>
      <c r="R27" s="519"/>
      <c r="S27" s="519"/>
      <c r="T27" s="519"/>
      <c r="U27" s="519"/>
      <c r="V27" s="561"/>
      <c r="W27" s="620"/>
      <c r="X27" s="608"/>
      <c r="Y27" s="609"/>
      <c r="Z27" s="517" t="s">
        <v>178</v>
      </c>
      <c r="AA27" s="497"/>
      <c r="AB27" s="497"/>
      <c r="AC27" s="497"/>
      <c r="AD27" s="497"/>
      <c r="AE27" s="497"/>
      <c r="AF27" s="497"/>
      <c r="AG27" s="498"/>
      <c r="AH27" s="518">
        <v>3</v>
      </c>
      <c r="AI27" s="519"/>
      <c r="AJ27" s="519"/>
      <c r="AK27" s="519"/>
      <c r="AL27" s="561"/>
      <c r="AM27" s="518">
        <v>9024</v>
      </c>
      <c r="AN27" s="519"/>
      <c r="AO27" s="519"/>
      <c r="AP27" s="519"/>
      <c r="AQ27" s="519"/>
      <c r="AR27" s="561"/>
      <c r="AS27" s="518">
        <v>3008</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476946</v>
      </c>
      <c r="BO27" s="644"/>
      <c r="BP27" s="644"/>
      <c r="BQ27" s="644"/>
      <c r="BR27" s="644"/>
      <c r="BS27" s="644"/>
      <c r="BT27" s="644"/>
      <c r="BU27" s="645"/>
      <c r="BV27" s="643">
        <v>476895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180</v>
      </c>
      <c r="F28" s="497"/>
      <c r="G28" s="497"/>
      <c r="H28" s="497"/>
      <c r="I28" s="497"/>
      <c r="J28" s="497"/>
      <c r="K28" s="498"/>
      <c r="L28" s="518">
        <v>1</v>
      </c>
      <c r="M28" s="519"/>
      <c r="N28" s="519"/>
      <c r="O28" s="519"/>
      <c r="P28" s="561"/>
      <c r="Q28" s="518">
        <v>2510</v>
      </c>
      <c r="R28" s="519"/>
      <c r="S28" s="519"/>
      <c r="T28" s="519"/>
      <c r="U28" s="519"/>
      <c r="V28" s="561"/>
      <c r="W28" s="620"/>
      <c r="X28" s="608"/>
      <c r="Y28" s="609"/>
      <c r="Z28" s="517" t="s">
        <v>181</v>
      </c>
      <c r="AA28" s="497"/>
      <c r="AB28" s="497"/>
      <c r="AC28" s="497"/>
      <c r="AD28" s="497"/>
      <c r="AE28" s="497"/>
      <c r="AF28" s="497"/>
      <c r="AG28" s="498"/>
      <c r="AH28" s="518" t="s">
        <v>128</v>
      </c>
      <c r="AI28" s="519"/>
      <c r="AJ28" s="519"/>
      <c r="AK28" s="519"/>
      <c r="AL28" s="561"/>
      <c r="AM28" s="518" t="s">
        <v>155</v>
      </c>
      <c r="AN28" s="519"/>
      <c r="AO28" s="519"/>
      <c r="AP28" s="519"/>
      <c r="AQ28" s="519"/>
      <c r="AR28" s="561"/>
      <c r="AS28" s="518" t="s">
        <v>155</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1842638</v>
      </c>
      <c r="BO28" s="431"/>
      <c r="BP28" s="431"/>
      <c r="BQ28" s="431"/>
      <c r="BR28" s="431"/>
      <c r="BS28" s="431"/>
      <c r="BT28" s="431"/>
      <c r="BU28" s="432"/>
      <c r="BV28" s="430">
        <v>1642237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183</v>
      </c>
      <c r="F29" s="497"/>
      <c r="G29" s="497"/>
      <c r="H29" s="497"/>
      <c r="I29" s="497"/>
      <c r="J29" s="497"/>
      <c r="K29" s="498"/>
      <c r="L29" s="518">
        <v>8</v>
      </c>
      <c r="M29" s="519"/>
      <c r="N29" s="519"/>
      <c r="O29" s="519"/>
      <c r="P29" s="561"/>
      <c r="Q29" s="518">
        <v>2350</v>
      </c>
      <c r="R29" s="519"/>
      <c r="S29" s="519"/>
      <c r="T29" s="519"/>
      <c r="U29" s="519"/>
      <c r="V29" s="561"/>
      <c r="W29" s="621"/>
      <c r="X29" s="622"/>
      <c r="Y29" s="623"/>
      <c r="Z29" s="517" t="s">
        <v>184</v>
      </c>
      <c r="AA29" s="497"/>
      <c r="AB29" s="497"/>
      <c r="AC29" s="497"/>
      <c r="AD29" s="497"/>
      <c r="AE29" s="497"/>
      <c r="AF29" s="497"/>
      <c r="AG29" s="498"/>
      <c r="AH29" s="518">
        <v>67</v>
      </c>
      <c r="AI29" s="519"/>
      <c r="AJ29" s="519"/>
      <c r="AK29" s="519"/>
      <c r="AL29" s="561"/>
      <c r="AM29" s="518">
        <v>208704</v>
      </c>
      <c r="AN29" s="519"/>
      <c r="AO29" s="519"/>
      <c r="AP29" s="519"/>
      <c r="AQ29" s="519"/>
      <c r="AR29" s="561"/>
      <c r="AS29" s="518">
        <v>3115</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537236</v>
      </c>
      <c r="BO29" s="468"/>
      <c r="BP29" s="468"/>
      <c r="BQ29" s="468"/>
      <c r="BR29" s="468"/>
      <c r="BS29" s="468"/>
      <c r="BT29" s="468"/>
      <c r="BU29" s="469"/>
      <c r="BV29" s="467">
        <v>537082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100.5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6044734</v>
      </c>
      <c r="BO30" s="644"/>
      <c r="BP30" s="644"/>
      <c r="BQ30" s="644"/>
      <c r="BR30" s="644"/>
      <c r="BS30" s="644"/>
      <c r="BT30" s="644"/>
      <c r="BU30" s="645"/>
      <c r="BV30" s="643">
        <v>6472759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198</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国民健康保険事業（事業勘定）</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相馬地方広域市町村圏組合一般会計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(財)飯舘村振興公社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相馬地方広域市町村圏組合看護専門学校特別会計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相馬地方土地開発公社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介護保険事業（介護サービス）</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福島県市町村総合事務組合 一般会計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いいたてまでいな再エネ発電㈱</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後期高齢者医療事業</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福島県市町村総合事務組合 消防補償等特別会計</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いいたてまでいな復興㈱</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福島県市町村総合事務組合 消防賞じゅつ金特別会計</v>
      </c>
      <c r="BZ38" s="657"/>
      <c r="CA38" s="657"/>
      <c r="CB38" s="657"/>
      <c r="CC38" s="657"/>
      <c r="CD38" s="657"/>
      <c r="CE38" s="657"/>
      <c r="CF38" s="657"/>
      <c r="CG38" s="657"/>
      <c r="CH38" s="657"/>
      <c r="CI38" s="657"/>
      <c r="CJ38" s="657"/>
      <c r="CK38" s="657"/>
      <c r="CL38" s="657"/>
      <c r="CM38" s="657"/>
      <c r="CN38" s="214"/>
      <c r="CO38" s="656">
        <f t="shared" si="3"/>
        <v>21</v>
      </c>
      <c r="CP38" s="656"/>
      <c r="CQ38" s="657" t="str">
        <f>IF('各会計、関係団体の財政状況及び健全化判断比率'!BS11="","",'各会計、関係団体の財政状況及び健全化判断比率'!BS11)</f>
        <v>㈱までいガーデンビレッジいいたて</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福島県市町村総合事務組合 非常勤職員公務災害補償特別会計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福島県市町村総合事務組合 自治会館管理特別会計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福島県後期高齢者医療広域連合 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福島県後期高齢者医療広域連合 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EH/XSymQfvFb3xEewy1fM3I64fDVKQKi6RgtMWmqcrKG0/ADUCSidfmWbiwAF80QU5poGegGy8UKC47m4wCoIA==" saltValue="5q302H455CwPiJxRmjDf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CR16" sqref="CR16:DC1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48" t="s">
        <v>556</v>
      </c>
      <c r="D34" s="1248"/>
      <c r="E34" s="1249"/>
      <c r="F34" s="32">
        <v>21</v>
      </c>
      <c r="G34" s="33">
        <v>13.61</v>
      </c>
      <c r="H34" s="33">
        <v>25.67</v>
      </c>
      <c r="I34" s="33">
        <v>20.440000000000001</v>
      </c>
      <c r="J34" s="34">
        <v>28.42</v>
      </c>
      <c r="K34" s="22"/>
      <c r="L34" s="22"/>
      <c r="M34" s="22"/>
      <c r="N34" s="22"/>
      <c r="O34" s="22"/>
      <c r="P34" s="22"/>
    </row>
    <row r="35" spans="1:16" ht="39" customHeight="1">
      <c r="A35" s="22"/>
      <c r="B35" s="35"/>
      <c r="C35" s="1242" t="s">
        <v>557</v>
      </c>
      <c r="D35" s="1243"/>
      <c r="E35" s="1244"/>
      <c r="F35" s="36">
        <v>0.01</v>
      </c>
      <c r="G35" s="37">
        <v>0.01</v>
      </c>
      <c r="H35" s="37">
        <v>0.01</v>
      </c>
      <c r="I35" s="37">
        <v>0.01</v>
      </c>
      <c r="J35" s="38">
        <v>4.8499999999999996</v>
      </c>
      <c r="K35" s="22"/>
      <c r="L35" s="22"/>
      <c r="M35" s="22"/>
      <c r="N35" s="22"/>
      <c r="O35" s="22"/>
      <c r="P35" s="22"/>
    </row>
    <row r="36" spans="1:16" ht="39" customHeight="1">
      <c r="A36" s="22"/>
      <c r="B36" s="35"/>
      <c r="C36" s="1242" t="s">
        <v>558</v>
      </c>
      <c r="D36" s="1243"/>
      <c r="E36" s="1244"/>
      <c r="F36" s="36">
        <v>1.88</v>
      </c>
      <c r="G36" s="37">
        <v>4.4400000000000004</v>
      </c>
      <c r="H36" s="37">
        <v>2.34</v>
      </c>
      <c r="I36" s="37">
        <v>2.97</v>
      </c>
      <c r="J36" s="38">
        <v>4.5</v>
      </c>
      <c r="K36" s="22"/>
      <c r="L36" s="22"/>
      <c r="M36" s="22"/>
      <c r="N36" s="22"/>
      <c r="O36" s="22"/>
      <c r="P36" s="22"/>
    </row>
    <row r="37" spans="1:16" ht="39" customHeight="1">
      <c r="A37" s="22"/>
      <c r="B37" s="35"/>
      <c r="C37" s="1242" t="s">
        <v>559</v>
      </c>
      <c r="D37" s="1243"/>
      <c r="E37" s="1244"/>
      <c r="F37" s="36">
        <v>1.76</v>
      </c>
      <c r="G37" s="37">
        <v>2.04</v>
      </c>
      <c r="H37" s="37">
        <v>3.44</v>
      </c>
      <c r="I37" s="37">
        <v>1.1000000000000001</v>
      </c>
      <c r="J37" s="38">
        <v>2.87</v>
      </c>
      <c r="K37" s="22"/>
      <c r="L37" s="22"/>
      <c r="M37" s="22"/>
      <c r="N37" s="22"/>
      <c r="O37" s="22"/>
      <c r="P37" s="22"/>
    </row>
    <row r="38" spans="1:16" ht="39" customHeight="1">
      <c r="A38" s="22"/>
      <c r="B38" s="35"/>
      <c r="C38" s="1242" t="s">
        <v>560</v>
      </c>
      <c r="D38" s="1243"/>
      <c r="E38" s="1244"/>
      <c r="F38" s="36">
        <v>0.01</v>
      </c>
      <c r="G38" s="37">
        <v>0.83</v>
      </c>
      <c r="H38" s="37">
        <v>0.01</v>
      </c>
      <c r="I38" s="37">
        <v>0.01</v>
      </c>
      <c r="J38" s="38">
        <v>0.52</v>
      </c>
      <c r="K38" s="22"/>
      <c r="L38" s="22"/>
      <c r="M38" s="22"/>
      <c r="N38" s="22"/>
      <c r="O38" s="22"/>
      <c r="P38" s="22"/>
    </row>
    <row r="39" spans="1:16" ht="39" customHeight="1">
      <c r="A39" s="22"/>
      <c r="B39" s="35"/>
      <c r="C39" s="1242" t="s">
        <v>561</v>
      </c>
      <c r="D39" s="1243"/>
      <c r="E39" s="1244"/>
      <c r="F39" s="36">
        <v>0</v>
      </c>
      <c r="G39" s="37">
        <v>0</v>
      </c>
      <c r="H39" s="37">
        <v>0</v>
      </c>
      <c r="I39" s="37">
        <v>0.01</v>
      </c>
      <c r="J39" s="38">
        <v>0</v>
      </c>
      <c r="K39" s="22"/>
      <c r="L39" s="22"/>
      <c r="M39" s="22"/>
      <c r="N39" s="22"/>
      <c r="O39" s="22"/>
      <c r="P39" s="22"/>
    </row>
    <row r="40" spans="1:16" ht="39" customHeight="1">
      <c r="A40" s="22"/>
      <c r="B40" s="35"/>
      <c r="C40" s="1242" t="s">
        <v>562</v>
      </c>
      <c r="D40" s="1243"/>
      <c r="E40" s="1244"/>
      <c r="F40" s="36" t="s">
        <v>506</v>
      </c>
      <c r="G40" s="37">
        <v>0</v>
      </c>
      <c r="H40" s="37">
        <v>0</v>
      </c>
      <c r="I40" s="37">
        <v>0</v>
      </c>
      <c r="J40" s="38">
        <v>0</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563</v>
      </c>
      <c r="D42" s="1243"/>
      <c r="E42" s="1244"/>
      <c r="F42" s="36" t="s">
        <v>506</v>
      </c>
      <c r="G42" s="37" t="s">
        <v>506</v>
      </c>
      <c r="H42" s="37" t="s">
        <v>506</v>
      </c>
      <c r="I42" s="37" t="s">
        <v>506</v>
      </c>
      <c r="J42" s="38" t="s">
        <v>506</v>
      </c>
      <c r="K42" s="22"/>
      <c r="L42" s="22"/>
      <c r="M42" s="22"/>
      <c r="N42" s="22"/>
      <c r="O42" s="22"/>
      <c r="P42" s="22"/>
    </row>
    <row r="43" spans="1:16" ht="39" customHeight="1" thickBot="1">
      <c r="A43" s="22"/>
      <c r="B43" s="40"/>
      <c r="C43" s="1245" t="s">
        <v>564</v>
      </c>
      <c r="D43" s="1246"/>
      <c r="E43" s="1247"/>
      <c r="F43" s="41">
        <v>0</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YCcPpyHMtMBANmHZVJiKrdLu+6V4+fMT0w+qZPIACoBzY2Qnit1w2zyJYpr+ynylZmY6czj8/fsURLo1fRxrQ==" saltValue="OBWhByaUcJ4POQMea4id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CR16" sqref="CR16:DC1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50" t="s">
        <v>11</v>
      </c>
      <c r="C45" s="1251"/>
      <c r="D45" s="58"/>
      <c r="E45" s="1256" t="s">
        <v>12</v>
      </c>
      <c r="F45" s="1256"/>
      <c r="G45" s="1256"/>
      <c r="H45" s="1256"/>
      <c r="I45" s="1256"/>
      <c r="J45" s="1257"/>
      <c r="K45" s="59">
        <v>513</v>
      </c>
      <c r="L45" s="60">
        <v>429</v>
      </c>
      <c r="M45" s="60">
        <v>410</v>
      </c>
      <c r="N45" s="60">
        <v>396</v>
      </c>
      <c r="O45" s="61">
        <v>428</v>
      </c>
      <c r="P45" s="48"/>
      <c r="Q45" s="48"/>
      <c r="R45" s="48"/>
      <c r="S45" s="48"/>
      <c r="T45" s="48"/>
      <c r="U45" s="48"/>
    </row>
    <row r="46" spans="1:21" ht="30.75" customHeight="1">
      <c r="A46" s="48"/>
      <c r="B46" s="1252"/>
      <c r="C46" s="1253"/>
      <c r="D46" s="62"/>
      <c r="E46" s="1258" t="s">
        <v>13</v>
      </c>
      <c r="F46" s="1258"/>
      <c r="G46" s="1258"/>
      <c r="H46" s="1258"/>
      <c r="I46" s="1258"/>
      <c r="J46" s="1259"/>
      <c r="K46" s="63" t="s">
        <v>506</v>
      </c>
      <c r="L46" s="64" t="s">
        <v>506</v>
      </c>
      <c r="M46" s="64" t="s">
        <v>506</v>
      </c>
      <c r="N46" s="64" t="s">
        <v>506</v>
      </c>
      <c r="O46" s="65" t="s">
        <v>506</v>
      </c>
      <c r="P46" s="48"/>
      <c r="Q46" s="48"/>
      <c r="R46" s="48"/>
      <c r="S46" s="48"/>
      <c r="T46" s="48"/>
      <c r="U46" s="48"/>
    </row>
    <row r="47" spans="1:21" ht="30.75" customHeight="1">
      <c r="A47" s="48"/>
      <c r="B47" s="1252"/>
      <c r="C47" s="1253"/>
      <c r="D47" s="62"/>
      <c r="E47" s="1258" t="s">
        <v>14</v>
      </c>
      <c r="F47" s="1258"/>
      <c r="G47" s="1258"/>
      <c r="H47" s="1258"/>
      <c r="I47" s="1258"/>
      <c r="J47" s="1259"/>
      <c r="K47" s="63" t="s">
        <v>506</v>
      </c>
      <c r="L47" s="64" t="s">
        <v>506</v>
      </c>
      <c r="M47" s="64" t="s">
        <v>506</v>
      </c>
      <c r="N47" s="64" t="s">
        <v>506</v>
      </c>
      <c r="O47" s="65" t="s">
        <v>506</v>
      </c>
      <c r="P47" s="48"/>
      <c r="Q47" s="48"/>
      <c r="R47" s="48"/>
      <c r="S47" s="48"/>
      <c r="T47" s="48"/>
      <c r="U47" s="48"/>
    </row>
    <row r="48" spans="1:21" ht="30.75" customHeight="1">
      <c r="A48" s="48"/>
      <c r="B48" s="1252"/>
      <c r="C48" s="1253"/>
      <c r="D48" s="62"/>
      <c r="E48" s="1258" t="s">
        <v>15</v>
      </c>
      <c r="F48" s="1258"/>
      <c r="G48" s="1258"/>
      <c r="H48" s="1258"/>
      <c r="I48" s="1258"/>
      <c r="J48" s="1259"/>
      <c r="K48" s="63">
        <v>89</v>
      </c>
      <c r="L48" s="64">
        <v>89</v>
      </c>
      <c r="M48" s="64">
        <v>86</v>
      </c>
      <c r="N48" s="64">
        <v>87</v>
      </c>
      <c r="O48" s="65">
        <v>82</v>
      </c>
      <c r="P48" s="48"/>
      <c r="Q48" s="48"/>
      <c r="R48" s="48"/>
      <c r="S48" s="48"/>
      <c r="T48" s="48"/>
      <c r="U48" s="48"/>
    </row>
    <row r="49" spans="1:21" ht="30.75" customHeight="1">
      <c r="A49" s="48"/>
      <c r="B49" s="1252"/>
      <c r="C49" s="1253"/>
      <c r="D49" s="62"/>
      <c r="E49" s="1258" t="s">
        <v>16</v>
      </c>
      <c r="F49" s="1258"/>
      <c r="G49" s="1258"/>
      <c r="H49" s="1258"/>
      <c r="I49" s="1258"/>
      <c r="J49" s="1259"/>
      <c r="K49" s="63">
        <v>3</v>
      </c>
      <c r="L49" s="64">
        <v>2</v>
      </c>
      <c r="M49" s="64">
        <v>2</v>
      </c>
      <c r="N49" s="64">
        <v>1</v>
      </c>
      <c r="O49" s="65">
        <v>1</v>
      </c>
      <c r="P49" s="48"/>
      <c r="Q49" s="48"/>
      <c r="R49" s="48"/>
      <c r="S49" s="48"/>
      <c r="T49" s="48"/>
      <c r="U49" s="48"/>
    </row>
    <row r="50" spans="1:21" ht="30.75" customHeight="1">
      <c r="A50" s="48"/>
      <c r="B50" s="1252"/>
      <c r="C50" s="1253"/>
      <c r="D50" s="62"/>
      <c r="E50" s="1258" t="s">
        <v>17</v>
      </c>
      <c r="F50" s="1258"/>
      <c r="G50" s="1258"/>
      <c r="H50" s="1258"/>
      <c r="I50" s="1258"/>
      <c r="J50" s="1259"/>
      <c r="K50" s="63" t="s">
        <v>506</v>
      </c>
      <c r="L50" s="64" t="s">
        <v>506</v>
      </c>
      <c r="M50" s="64" t="s">
        <v>506</v>
      </c>
      <c r="N50" s="64" t="s">
        <v>506</v>
      </c>
      <c r="O50" s="65" t="s">
        <v>506</v>
      </c>
      <c r="P50" s="48"/>
      <c r="Q50" s="48"/>
      <c r="R50" s="48"/>
      <c r="S50" s="48"/>
      <c r="T50" s="48"/>
      <c r="U50" s="48"/>
    </row>
    <row r="51" spans="1:21" ht="30.75" customHeight="1">
      <c r="A51" s="48"/>
      <c r="B51" s="1254"/>
      <c r="C51" s="1255"/>
      <c r="D51" s="66"/>
      <c r="E51" s="1258" t="s">
        <v>18</v>
      </c>
      <c r="F51" s="1258"/>
      <c r="G51" s="1258"/>
      <c r="H51" s="1258"/>
      <c r="I51" s="1258"/>
      <c r="J51" s="1259"/>
      <c r="K51" s="63" t="s">
        <v>506</v>
      </c>
      <c r="L51" s="64">
        <v>0</v>
      </c>
      <c r="M51" s="64" t="s">
        <v>506</v>
      </c>
      <c r="N51" s="64">
        <v>0</v>
      </c>
      <c r="O51" s="65" t="s">
        <v>506</v>
      </c>
      <c r="P51" s="48"/>
      <c r="Q51" s="48"/>
      <c r="R51" s="48"/>
      <c r="S51" s="48"/>
      <c r="T51" s="48"/>
      <c r="U51" s="48"/>
    </row>
    <row r="52" spans="1:21" ht="30.75" customHeight="1">
      <c r="A52" s="48"/>
      <c r="B52" s="1260" t="s">
        <v>19</v>
      </c>
      <c r="C52" s="1261"/>
      <c r="D52" s="66"/>
      <c r="E52" s="1258" t="s">
        <v>20</v>
      </c>
      <c r="F52" s="1258"/>
      <c r="G52" s="1258"/>
      <c r="H52" s="1258"/>
      <c r="I52" s="1258"/>
      <c r="J52" s="1259"/>
      <c r="K52" s="63">
        <v>446</v>
      </c>
      <c r="L52" s="64">
        <v>378</v>
      </c>
      <c r="M52" s="64">
        <v>357</v>
      </c>
      <c r="N52" s="64">
        <v>346</v>
      </c>
      <c r="O52" s="65">
        <v>367</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159</v>
      </c>
      <c r="L53" s="69">
        <v>142</v>
      </c>
      <c r="M53" s="69">
        <v>141</v>
      </c>
      <c r="N53" s="69">
        <v>138</v>
      </c>
      <c r="O53" s="70">
        <v>144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66" t="s">
        <v>25</v>
      </c>
      <c r="C57" s="1267"/>
      <c r="D57" s="1270" t="s">
        <v>26</v>
      </c>
      <c r="E57" s="1271"/>
      <c r="F57" s="1271"/>
      <c r="G57" s="1271"/>
      <c r="H57" s="1271"/>
      <c r="I57" s="1271"/>
      <c r="J57" s="1272"/>
      <c r="K57" s="83" t="s">
        <v>587</v>
      </c>
      <c r="L57" s="84" t="s">
        <v>587</v>
      </c>
      <c r="M57" s="84" t="s">
        <v>587</v>
      </c>
      <c r="N57" s="84" t="s">
        <v>587</v>
      </c>
      <c r="O57" s="85" t="s">
        <v>587</v>
      </c>
    </row>
    <row r="58" spans="1:21" ht="31.5" customHeight="1" thickBot="1">
      <c r="B58" s="1268"/>
      <c r="C58" s="1269"/>
      <c r="D58" s="1273" t="s">
        <v>27</v>
      </c>
      <c r="E58" s="1274"/>
      <c r="F58" s="1274"/>
      <c r="G58" s="1274"/>
      <c r="H58" s="1274"/>
      <c r="I58" s="1274"/>
      <c r="J58" s="1275"/>
      <c r="K58" s="86" t="s">
        <v>587</v>
      </c>
      <c r="L58" s="87" t="s">
        <v>587</v>
      </c>
      <c r="M58" s="87" t="s">
        <v>587</v>
      </c>
      <c r="N58" s="87" t="s">
        <v>587</v>
      </c>
      <c r="O58" s="88" t="s">
        <v>587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GLOpAzx7vAbMWZbrXjEox7IgNbYUQ9vUG7Ut1CBYi5O6CznyJcvRk0EhGGM+1PVK4FT0DbYZoTWK5XEBWZmsw==" saltValue="35vlkHciHPJkabSONgmZ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CR16" sqref="CR16:DC17"/>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548</v>
      </c>
      <c r="J40" s="100" t="s">
        <v>549</v>
      </c>
      <c r="K40" s="100" t="s">
        <v>550</v>
      </c>
      <c r="L40" s="100" t="s">
        <v>551</v>
      </c>
      <c r="M40" s="101" t="s">
        <v>552</v>
      </c>
    </row>
    <row r="41" spans="2:13" ht="27.75" customHeight="1">
      <c r="B41" s="1276" t="s">
        <v>30</v>
      </c>
      <c r="C41" s="1277"/>
      <c r="D41" s="102"/>
      <c r="E41" s="1282" t="s">
        <v>31</v>
      </c>
      <c r="F41" s="1282"/>
      <c r="G41" s="1282"/>
      <c r="H41" s="1283"/>
      <c r="I41" s="103">
        <v>4130</v>
      </c>
      <c r="J41" s="104">
        <v>4085</v>
      </c>
      <c r="K41" s="104">
        <v>3901</v>
      </c>
      <c r="L41" s="104">
        <v>3745</v>
      </c>
      <c r="M41" s="105">
        <v>3555</v>
      </c>
    </row>
    <row r="42" spans="2:13" ht="27.75" customHeight="1">
      <c r="B42" s="1278"/>
      <c r="C42" s="1279"/>
      <c r="D42" s="106"/>
      <c r="E42" s="1284" t="s">
        <v>32</v>
      </c>
      <c r="F42" s="1284"/>
      <c r="G42" s="1284"/>
      <c r="H42" s="1285"/>
      <c r="I42" s="107" t="s">
        <v>506</v>
      </c>
      <c r="J42" s="108" t="s">
        <v>506</v>
      </c>
      <c r="K42" s="108" t="s">
        <v>506</v>
      </c>
      <c r="L42" s="108" t="s">
        <v>506</v>
      </c>
      <c r="M42" s="109" t="s">
        <v>506</v>
      </c>
    </row>
    <row r="43" spans="2:13" ht="27.75" customHeight="1">
      <c r="B43" s="1278"/>
      <c r="C43" s="1279"/>
      <c r="D43" s="106"/>
      <c r="E43" s="1284" t="s">
        <v>33</v>
      </c>
      <c r="F43" s="1284"/>
      <c r="G43" s="1284"/>
      <c r="H43" s="1285"/>
      <c r="I43" s="107">
        <v>979</v>
      </c>
      <c r="J43" s="108">
        <v>911</v>
      </c>
      <c r="K43" s="108">
        <v>841</v>
      </c>
      <c r="L43" s="108">
        <v>766</v>
      </c>
      <c r="M43" s="109">
        <v>680</v>
      </c>
    </row>
    <row r="44" spans="2:13" ht="27.75" customHeight="1">
      <c r="B44" s="1278"/>
      <c r="C44" s="1279"/>
      <c r="D44" s="106"/>
      <c r="E44" s="1284" t="s">
        <v>34</v>
      </c>
      <c r="F44" s="1284"/>
      <c r="G44" s="1284"/>
      <c r="H44" s="1285"/>
      <c r="I44" s="107">
        <v>6</v>
      </c>
      <c r="J44" s="108">
        <v>4</v>
      </c>
      <c r="K44" s="108">
        <v>2</v>
      </c>
      <c r="L44" s="108">
        <v>1</v>
      </c>
      <c r="M44" s="109">
        <v>1</v>
      </c>
    </row>
    <row r="45" spans="2:13" ht="27.75" customHeight="1">
      <c r="B45" s="1278"/>
      <c r="C45" s="1279"/>
      <c r="D45" s="106"/>
      <c r="E45" s="1284" t="s">
        <v>35</v>
      </c>
      <c r="F45" s="1284"/>
      <c r="G45" s="1284"/>
      <c r="H45" s="1285"/>
      <c r="I45" s="107">
        <v>671</v>
      </c>
      <c r="J45" s="108">
        <v>544</v>
      </c>
      <c r="K45" s="108">
        <v>477</v>
      </c>
      <c r="L45" s="108">
        <v>429</v>
      </c>
      <c r="M45" s="109">
        <v>345</v>
      </c>
    </row>
    <row r="46" spans="2:13" ht="27.75" customHeight="1">
      <c r="B46" s="1278"/>
      <c r="C46" s="1279"/>
      <c r="D46" s="110"/>
      <c r="E46" s="1284" t="s">
        <v>36</v>
      </c>
      <c r="F46" s="1284"/>
      <c r="G46" s="1284"/>
      <c r="H46" s="1285"/>
      <c r="I46" s="107" t="s">
        <v>506</v>
      </c>
      <c r="J46" s="108" t="s">
        <v>506</v>
      </c>
      <c r="K46" s="108" t="s">
        <v>506</v>
      </c>
      <c r="L46" s="108" t="s">
        <v>506</v>
      </c>
      <c r="M46" s="109" t="s">
        <v>506</v>
      </c>
    </row>
    <row r="47" spans="2:13" ht="27.75" customHeight="1">
      <c r="B47" s="1278"/>
      <c r="C47" s="1279"/>
      <c r="D47" s="111"/>
      <c r="E47" s="1286" t="s">
        <v>37</v>
      </c>
      <c r="F47" s="1287"/>
      <c r="G47" s="1287"/>
      <c r="H47" s="1288"/>
      <c r="I47" s="107" t="s">
        <v>506</v>
      </c>
      <c r="J47" s="108" t="s">
        <v>506</v>
      </c>
      <c r="K47" s="108" t="s">
        <v>506</v>
      </c>
      <c r="L47" s="108" t="s">
        <v>506</v>
      </c>
      <c r="M47" s="109" t="s">
        <v>506</v>
      </c>
    </row>
    <row r="48" spans="2:13" ht="27.75" customHeight="1">
      <c r="B48" s="1278"/>
      <c r="C48" s="1279"/>
      <c r="D48" s="106"/>
      <c r="E48" s="1284" t="s">
        <v>38</v>
      </c>
      <c r="F48" s="1284"/>
      <c r="G48" s="1284"/>
      <c r="H48" s="1285"/>
      <c r="I48" s="107" t="s">
        <v>506</v>
      </c>
      <c r="J48" s="108" t="s">
        <v>506</v>
      </c>
      <c r="K48" s="108" t="s">
        <v>506</v>
      </c>
      <c r="L48" s="108" t="s">
        <v>506</v>
      </c>
      <c r="M48" s="109" t="s">
        <v>506</v>
      </c>
    </row>
    <row r="49" spans="2:13" ht="27.75" customHeight="1">
      <c r="B49" s="1280"/>
      <c r="C49" s="1281"/>
      <c r="D49" s="106"/>
      <c r="E49" s="1284" t="s">
        <v>39</v>
      </c>
      <c r="F49" s="1284"/>
      <c r="G49" s="1284"/>
      <c r="H49" s="1285"/>
      <c r="I49" s="107" t="s">
        <v>506</v>
      </c>
      <c r="J49" s="108" t="s">
        <v>506</v>
      </c>
      <c r="K49" s="108" t="s">
        <v>506</v>
      </c>
      <c r="L49" s="108" t="s">
        <v>506</v>
      </c>
      <c r="M49" s="109" t="s">
        <v>506</v>
      </c>
    </row>
    <row r="50" spans="2:13" ht="27.75" customHeight="1">
      <c r="B50" s="1289" t="s">
        <v>40</v>
      </c>
      <c r="C50" s="1290"/>
      <c r="D50" s="112"/>
      <c r="E50" s="1284" t="s">
        <v>41</v>
      </c>
      <c r="F50" s="1284"/>
      <c r="G50" s="1284"/>
      <c r="H50" s="1285"/>
      <c r="I50" s="107">
        <v>6993</v>
      </c>
      <c r="J50" s="108">
        <v>7758</v>
      </c>
      <c r="K50" s="108">
        <v>8694</v>
      </c>
      <c r="L50" s="108">
        <v>9556</v>
      </c>
      <c r="M50" s="109">
        <v>9328</v>
      </c>
    </row>
    <row r="51" spans="2:13" ht="27.75" customHeight="1">
      <c r="B51" s="1278"/>
      <c r="C51" s="1279"/>
      <c r="D51" s="106"/>
      <c r="E51" s="1284" t="s">
        <v>42</v>
      </c>
      <c r="F51" s="1284"/>
      <c r="G51" s="1284"/>
      <c r="H51" s="1285"/>
      <c r="I51" s="107" t="s">
        <v>506</v>
      </c>
      <c r="J51" s="108" t="s">
        <v>506</v>
      </c>
      <c r="K51" s="108" t="s">
        <v>506</v>
      </c>
      <c r="L51" s="108" t="s">
        <v>506</v>
      </c>
      <c r="M51" s="109" t="s">
        <v>506</v>
      </c>
    </row>
    <row r="52" spans="2:13" ht="27.75" customHeight="1">
      <c r="B52" s="1280"/>
      <c r="C52" s="1281"/>
      <c r="D52" s="106"/>
      <c r="E52" s="1284" t="s">
        <v>43</v>
      </c>
      <c r="F52" s="1284"/>
      <c r="G52" s="1284"/>
      <c r="H52" s="1285"/>
      <c r="I52" s="107">
        <v>3665</v>
      </c>
      <c r="J52" s="108">
        <v>3587</v>
      </c>
      <c r="K52" s="108">
        <v>3267</v>
      </c>
      <c r="L52" s="108">
        <v>3166</v>
      </c>
      <c r="M52" s="109">
        <v>3033</v>
      </c>
    </row>
    <row r="53" spans="2:13" ht="27.75" customHeight="1" thickBot="1">
      <c r="B53" s="1291" t="s">
        <v>44</v>
      </c>
      <c r="C53" s="1292"/>
      <c r="D53" s="113"/>
      <c r="E53" s="1293" t="s">
        <v>45</v>
      </c>
      <c r="F53" s="1293"/>
      <c r="G53" s="1293"/>
      <c r="H53" s="1294"/>
      <c r="I53" s="114">
        <v>-4872</v>
      </c>
      <c r="J53" s="115">
        <v>-5801</v>
      </c>
      <c r="K53" s="115">
        <v>-6740</v>
      </c>
      <c r="L53" s="115">
        <v>-7780</v>
      </c>
      <c r="M53" s="116">
        <v>-7779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ftZh1BJD4XKkWvsKUUavQQSZU5Js0p42muNFVhxVse8ViVrY7fmR8RCA11YJoXATyEFJMoYJ6cwfftJXxEtHQ==" saltValue="YJk/uBVRsiBJBWjX6gp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R16" sqref="CR16:DC1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550</v>
      </c>
      <c r="G54" s="125" t="s">
        <v>551</v>
      </c>
      <c r="H54" s="126" t="s">
        <v>552</v>
      </c>
    </row>
    <row r="55" spans="2:8" ht="52.5" customHeight="1">
      <c r="B55" s="127"/>
      <c r="C55" s="1303" t="s">
        <v>48</v>
      </c>
      <c r="D55" s="1303"/>
      <c r="E55" s="1304"/>
      <c r="F55" s="128">
        <v>1312</v>
      </c>
      <c r="G55" s="128">
        <v>1642</v>
      </c>
      <c r="H55" s="129">
        <v>1843</v>
      </c>
    </row>
    <row r="56" spans="2:8" ht="52.5" customHeight="1">
      <c r="B56" s="130"/>
      <c r="C56" s="1305" t="s">
        <v>49</v>
      </c>
      <c r="D56" s="1305"/>
      <c r="E56" s="1306"/>
      <c r="F56" s="131">
        <v>537</v>
      </c>
      <c r="G56" s="131">
        <v>537</v>
      </c>
      <c r="H56" s="132">
        <v>537</v>
      </c>
    </row>
    <row r="57" spans="2:8" ht="53.25" customHeight="1">
      <c r="B57" s="130"/>
      <c r="C57" s="1307" t="s">
        <v>50</v>
      </c>
      <c r="D57" s="1307"/>
      <c r="E57" s="1308"/>
      <c r="F57" s="133">
        <v>6072</v>
      </c>
      <c r="G57" s="133">
        <v>6473</v>
      </c>
      <c r="H57" s="134">
        <v>6045</v>
      </c>
    </row>
    <row r="58" spans="2:8" ht="45.75" customHeight="1">
      <c r="B58" s="135"/>
      <c r="C58" s="1295" t="s">
        <v>592</v>
      </c>
      <c r="D58" s="1296"/>
      <c r="E58" s="1297"/>
      <c r="F58" s="136">
        <v>2353</v>
      </c>
      <c r="G58" s="136">
        <v>3377</v>
      </c>
      <c r="H58" s="137">
        <v>3259</v>
      </c>
    </row>
    <row r="59" spans="2:8" ht="45.75" customHeight="1">
      <c r="B59" s="135"/>
      <c r="C59" s="1295" t="s">
        <v>588</v>
      </c>
      <c r="D59" s="1296"/>
      <c r="E59" s="1297"/>
      <c r="F59" s="136">
        <v>1088</v>
      </c>
      <c r="G59" s="136">
        <v>623</v>
      </c>
      <c r="H59" s="137">
        <v>476</v>
      </c>
    </row>
    <row r="60" spans="2:8" ht="45.75" customHeight="1">
      <c r="B60" s="135"/>
      <c r="C60" s="1295" t="s">
        <v>589</v>
      </c>
      <c r="D60" s="1296"/>
      <c r="E60" s="1297"/>
      <c r="F60" s="136">
        <v>470</v>
      </c>
      <c r="G60" s="136">
        <v>427</v>
      </c>
      <c r="H60" s="137">
        <v>425</v>
      </c>
    </row>
    <row r="61" spans="2:8" ht="45.75" customHeight="1">
      <c r="B61" s="135"/>
      <c r="C61" s="1295" t="s">
        <v>590</v>
      </c>
      <c r="D61" s="1296"/>
      <c r="E61" s="1297"/>
      <c r="F61" s="136">
        <v>979</v>
      </c>
      <c r="G61" s="136">
        <v>561</v>
      </c>
      <c r="H61" s="137">
        <v>408</v>
      </c>
    </row>
    <row r="62" spans="2:8" ht="45.75" customHeight="1" thickBot="1">
      <c r="B62" s="138"/>
      <c r="C62" s="1298" t="s">
        <v>591</v>
      </c>
      <c r="D62" s="1299"/>
      <c r="E62" s="1300"/>
      <c r="F62" s="139">
        <v>400</v>
      </c>
      <c r="G62" s="139">
        <v>400</v>
      </c>
      <c r="H62" s="140">
        <v>400</v>
      </c>
    </row>
    <row r="63" spans="2:8" ht="52.5" customHeight="1" thickBot="1">
      <c r="B63" s="141"/>
      <c r="C63" s="1301" t="s">
        <v>51</v>
      </c>
      <c r="D63" s="1301"/>
      <c r="E63" s="1302"/>
      <c r="F63" s="142">
        <v>7921</v>
      </c>
      <c r="G63" s="142">
        <v>8652</v>
      </c>
      <c r="H63" s="143">
        <v>8425</v>
      </c>
    </row>
    <row r="64" spans="2:8" ht="15" customHeight="1"/>
  </sheetData>
  <sheetProtection algorithmName="SHA-512" hashValue="2zQaSIvXP7az7SqQrRAsVIcToRj+tiUsYfcj+4VCUZPtmQJw2t7P6pm+NSbBwuLRxGM4TwwM5E0R8eNFSX2ZXg==" saltValue="k8rM/s582JEzS0cUjd8A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A081-EC30-457A-A7B9-765B0544E213}">
  <sheetPr>
    <pageSetUpPr fitToPage="1"/>
  </sheetPr>
  <dimension ref="A1:WZM160"/>
  <sheetViews>
    <sheetView showGridLines="0" tabSelected="1" topLeftCell="A31" zoomScale="70" zoomScaleNormal="70" zoomScaleSheetLayoutView="55" workbookViewId="0">
      <selection activeCell="AQ63" sqref="AQ63"/>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596</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548</v>
      </c>
      <c r="BQ50" s="1314"/>
      <c r="BR50" s="1314"/>
      <c r="BS50" s="1314"/>
      <c r="BT50" s="1314"/>
      <c r="BU50" s="1314"/>
      <c r="BV50" s="1314"/>
      <c r="BW50" s="1314"/>
      <c r="BX50" s="1314" t="s">
        <v>549</v>
      </c>
      <c r="BY50" s="1314"/>
      <c r="BZ50" s="1314"/>
      <c r="CA50" s="1314"/>
      <c r="CB50" s="1314"/>
      <c r="CC50" s="1314"/>
      <c r="CD50" s="1314"/>
      <c r="CE50" s="1314"/>
      <c r="CF50" s="1314" t="s">
        <v>550</v>
      </c>
      <c r="CG50" s="1314"/>
      <c r="CH50" s="1314"/>
      <c r="CI50" s="1314"/>
      <c r="CJ50" s="1314"/>
      <c r="CK50" s="1314"/>
      <c r="CL50" s="1314"/>
      <c r="CM50" s="1314"/>
      <c r="CN50" s="1314" t="s">
        <v>551</v>
      </c>
      <c r="CO50" s="1314"/>
      <c r="CP50" s="1314"/>
      <c r="CQ50" s="1314"/>
      <c r="CR50" s="1314"/>
      <c r="CS50" s="1314"/>
      <c r="CT50" s="1314"/>
      <c r="CU50" s="1314"/>
      <c r="CV50" s="1314" t="s">
        <v>552</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597</v>
      </c>
      <c r="AO51" s="1312"/>
      <c r="AP51" s="1312"/>
      <c r="AQ51" s="1312"/>
      <c r="AR51" s="1312"/>
      <c r="AS51" s="1312"/>
      <c r="AT51" s="1312"/>
      <c r="AU51" s="1312"/>
      <c r="AV51" s="1312"/>
      <c r="AW51" s="1312"/>
      <c r="AX51" s="1312"/>
      <c r="AY51" s="1312"/>
      <c r="AZ51" s="1312"/>
      <c r="BA51" s="1312"/>
      <c r="BB51" s="1312" t="s">
        <v>598</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599</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600</v>
      </c>
      <c r="AO55" s="1314"/>
      <c r="AP55" s="1314"/>
      <c r="AQ55" s="1314"/>
      <c r="AR55" s="1314"/>
      <c r="AS55" s="1314"/>
      <c r="AT55" s="1314"/>
      <c r="AU55" s="1314"/>
      <c r="AV55" s="1314"/>
      <c r="AW55" s="1314"/>
      <c r="AX55" s="1314"/>
      <c r="AY55" s="1314"/>
      <c r="AZ55" s="1314"/>
      <c r="BA55" s="1314"/>
      <c r="BB55" s="1312" t="s">
        <v>598</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599</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601</v>
      </c>
    </row>
    <row r="64" spans="1:109">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603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596</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548</v>
      </c>
      <c r="BQ72" s="1314"/>
      <c r="BR72" s="1314"/>
      <c r="BS72" s="1314"/>
      <c r="BT72" s="1314"/>
      <c r="BU72" s="1314"/>
      <c r="BV72" s="1314"/>
      <c r="BW72" s="1314"/>
      <c r="BX72" s="1314" t="s">
        <v>549</v>
      </c>
      <c r="BY72" s="1314"/>
      <c r="BZ72" s="1314"/>
      <c r="CA72" s="1314"/>
      <c r="CB72" s="1314"/>
      <c r="CC72" s="1314"/>
      <c r="CD72" s="1314"/>
      <c r="CE72" s="1314"/>
      <c r="CF72" s="1314" t="s">
        <v>550</v>
      </c>
      <c r="CG72" s="1314"/>
      <c r="CH72" s="1314"/>
      <c r="CI72" s="1314"/>
      <c r="CJ72" s="1314"/>
      <c r="CK72" s="1314"/>
      <c r="CL72" s="1314"/>
      <c r="CM72" s="1314"/>
      <c r="CN72" s="1314" t="s">
        <v>551</v>
      </c>
      <c r="CO72" s="1314"/>
      <c r="CP72" s="1314"/>
      <c r="CQ72" s="1314"/>
      <c r="CR72" s="1314"/>
      <c r="CS72" s="1314"/>
      <c r="CT72" s="1314"/>
      <c r="CU72" s="1314"/>
      <c r="CV72" s="1314" t="s">
        <v>552</v>
      </c>
      <c r="CW72" s="1314"/>
      <c r="CX72" s="1314"/>
      <c r="CY72" s="1314"/>
      <c r="CZ72" s="1314"/>
      <c r="DA72" s="1314"/>
      <c r="DB72" s="1314"/>
      <c r="DC72" s="1314"/>
    </row>
    <row r="73" spans="2:107">
      <c r="B73" s="395"/>
      <c r="G73" s="1317"/>
      <c r="H73" s="1317"/>
      <c r="I73" s="1317"/>
      <c r="J73" s="1317"/>
      <c r="K73" s="1313"/>
      <c r="L73" s="1313"/>
      <c r="M73" s="1313"/>
      <c r="N73" s="1313"/>
      <c r="AM73" s="404"/>
      <c r="AN73" s="1312" t="s">
        <v>597</v>
      </c>
      <c r="AO73" s="1312"/>
      <c r="AP73" s="1312"/>
      <c r="AQ73" s="1312"/>
      <c r="AR73" s="1312"/>
      <c r="AS73" s="1312"/>
      <c r="AT73" s="1312"/>
      <c r="AU73" s="1312"/>
      <c r="AV73" s="1312"/>
      <c r="AW73" s="1312"/>
      <c r="AX73" s="1312"/>
      <c r="AY73" s="1312"/>
      <c r="AZ73" s="1312"/>
      <c r="BA73" s="1312"/>
      <c r="BB73" s="1312" t="s">
        <v>598</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602</v>
      </c>
      <c r="BC75" s="1312"/>
      <c r="BD75" s="1312"/>
      <c r="BE75" s="1312"/>
      <c r="BF75" s="1312"/>
      <c r="BG75" s="1312"/>
      <c r="BH75" s="1312"/>
      <c r="BI75" s="1312"/>
      <c r="BJ75" s="1312"/>
      <c r="BK75" s="1312"/>
      <c r="BL75" s="1312"/>
      <c r="BM75" s="1312"/>
      <c r="BN75" s="1312"/>
      <c r="BO75" s="1312"/>
      <c r="BP75" s="1309">
        <v>6.6</v>
      </c>
      <c r="BQ75" s="1309"/>
      <c r="BR75" s="1309"/>
      <c r="BS75" s="1309"/>
      <c r="BT75" s="1309"/>
      <c r="BU75" s="1309"/>
      <c r="BV75" s="1309"/>
      <c r="BW75" s="1309"/>
      <c r="BX75" s="1309">
        <v>6.4</v>
      </c>
      <c r="BY75" s="1309"/>
      <c r="BZ75" s="1309"/>
      <c r="CA75" s="1309"/>
      <c r="CB75" s="1309"/>
      <c r="CC75" s="1309"/>
      <c r="CD75" s="1309"/>
      <c r="CE75" s="1309"/>
      <c r="CF75" s="1309">
        <v>6.1</v>
      </c>
      <c r="CG75" s="1309"/>
      <c r="CH75" s="1309"/>
      <c r="CI75" s="1309"/>
      <c r="CJ75" s="1309"/>
      <c r="CK75" s="1309"/>
      <c r="CL75" s="1309"/>
      <c r="CM75" s="1309"/>
      <c r="CN75" s="1309">
        <v>5.9</v>
      </c>
      <c r="CO75" s="1309"/>
      <c r="CP75" s="1309"/>
      <c r="CQ75" s="1309"/>
      <c r="CR75" s="1309"/>
      <c r="CS75" s="1309"/>
      <c r="CT75" s="1309"/>
      <c r="CU75" s="1309"/>
      <c r="CV75" s="1309">
        <v>6</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600</v>
      </c>
      <c r="AO77" s="1314"/>
      <c r="AP77" s="1314"/>
      <c r="AQ77" s="1314"/>
      <c r="AR77" s="1314"/>
      <c r="AS77" s="1314"/>
      <c r="AT77" s="1314"/>
      <c r="AU77" s="1314"/>
      <c r="AV77" s="1314"/>
      <c r="AW77" s="1314"/>
      <c r="AX77" s="1314"/>
      <c r="AY77" s="1314"/>
      <c r="AZ77" s="1314"/>
      <c r="BA77" s="1314"/>
      <c r="BB77" s="1312" t="s">
        <v>598</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602</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CFdO233179QFfJ6Arl0WikNnvuvtoxRog56TItl+lT/eHbrbXmVm2geIS0EL3WA/VDscTNErSo7i1Ahw8C+Edg==" saltValue="KiQa+1jU0ihCaa8MiCa2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5EAA1-D187-4909-9331-94E73421CA42}">
  <sheetPr>
    <pageSetUpPr fitToPage="1"/>
  </sheetPr>
  <dimension ref="A1:DR125"/>
  <sheetViews>
    <sheetView showGridLines="0" tabSelected="1" zoomScale="55" zoomScaleNormal="55" zoomScaleSheetLayoutView="70" workbookViewId="0">
      <selection activeCell="AQ63" sqref="AQ63"/>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494</v>
      </c>
    </row>
  </sheetData>
  <sheetProtection algorithmName="SHA-512" hashValue="UpIEZ4ltWak6cCJz0xZuEd9hHspMUHsqQPeSdF7W3Y0g+gMpvjgd6DLp671f7kEfm9k2VyIezOOs6Xp5CRP5pw==" saltValue="4NnAkwyzjd4Un3ByNm66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85DCE-660E-4995-939A-AD2A7EAAA25D}">
  <sheetPr>
    <pageSetUpPr fitToPage="1"/>
  </sheetPr>
  <dimension ref="A1:DR125"/>
  <sheetViews>
    <sheetView showGridLines="0" tabSelected="1" topLeftCell="A38" zoomScale="40" zoomScaleNormal="40" zoomScaleSheetLayoutView="55" workbookViewId="0">
      <selection activeCell="AQ63" sqref="AQ63"/>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494</v>
      </c>
    </row>
  </sheetData>
  <sheetProtection algorithmName="SHA-512" hashValue="Cd5P97RJrciB1WGHTdxWtSPkVPvfGCccKh3K26z2epj5Cvzo92sM6nuJw+Tg8eXWQi8YKt9Pe1gBJxr7lWrhcA==" saltValue="0XEvuN7LZ/Ph0YJ3uxlm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545</v>
      </c>
      <c r="G2" s="157"/>
      <c r="H2" s="158"/>
    </row>
    <row r="3" spans="1:8">
      <c r="A3" s="154" t="s">
        <v>538</v>
      </c>
      <c r="B3" s="159"/>
      <c r="C3" s="160"/>
      <c r="D3" s="161">
        <v>271214</v>
      </c>
      <c r="E3" s="162"/>
      <c r="F3" s="163">
        <v>280458</v>
      </c>
      <c r="G3" s="164"/>
      <c r="H3" s="165"/>
    </row>
    <row r="4" spans="1:8">
      <c r="A4" s="166"/>
      <c r="B4" s="167"/>
      <c r="C4" s="168"/>
      <c r="D4" s="169">
        <v>41603</v>
      </c>
      <c r="E4" s="170"/>
      <c r="F4" s="171">
        <v>127286</v>
      </c>
      <c r="G4" s="172"/>
      <c r="H4" s="173"/>
    </row>
    <row r="5" spans="1:8">
      <c r="A5" s="154" t="s">
        <v>540</v>
      </c>
      <c r="B5" s="159"/>
      <c r="C5" s="160"/>
      <c r="D5" s="161">
        <v>423384</v>
      </c>
      <c r="E5" s="162"/>
      <c r="F5" s="163">
        <v>291945</v>
      </c>
      <c r="G5" s="164"/>
      <c r="H5" s="165"/>
    </row>
    <row r="6" spans="1:8">
      <c r="A6" s="166"/>
      <c r="B6" s="167"/>
      <c r="C6" s="168"/>
      <c r="D6" s="169">
        <v>68798</v>
      </c>
      <c r="E6" s="170"/>
      <c r="F6" s="171">
        <v>127651</v>
      </c>
      <c r="G6" s="172"/>
      <c r="H6" s="173"/>
    </row>
    <row r="7" spans="1:8">
      <c r="A7" s="154" t="s">
        <v>541</v>
      </c>
      <c r="B7" s="159"/>
      <c r="C7" s="160"/>
      <c r="D7" s="161">
        <v>1224812</v>
      </c>
      <c r="E7" s="162"/>
      <c r="F7" s="163">
        <v>291173</v>
      </c>
      <c r="G7" s="164"/>
      <c r="H7" s="165"/>
    </row>
    <row r="8" spans="1:8">
      <c r="A8" s="166"/>
      <c r="B8" s="167"/>
      <c r="C8" s="168"/>
      <c r="D8" s="169">
        <v>135068</v>
      </c>
      <c r="E8" s="170"/>
      <c r="F8" s="171">
        <v>119071</v>
      </c>
      <c r="G8" s="172"/>
      <c r="H8" s="173"/>
    </row>
    <row r="9" spans="1:8">
      <c r="A9" s="154" t="s">
        <v>542</v>
      </c>
      <c r="B9" s="159"/>
      <c r="C9" s="160"/>
      <c r="D9" s="161">
        <v>996873</v>
      </c>
      <c r="E9" s="162"/>
      <c r="F9" s="163">
        <v>271581</v>
      </c>
      <c r="G9" s="164"/>
      <c r="H9" s="165"/>
    </row>
    <row r="10" spans="1:8">
      <c r="A10" s="166"/>
      <c r="B10" s="167"/>
      <c r="C10" s="168"/>
      <c r="D10" s="169">
        <v>66848</v>
      </c>
      <c r="E10" s="170"/>
      <c r="F10" s="171">
        <v>117844</v>
      </c>
      <c r="G10" s="172"/>
      <c r="H10" s="173"/>
    </row>
    <row r="11" spans="1:8">
      <c r="A11" s="154" t="s">
        <v>543</v>
      </c>
      <c r="B11" s="159"/>
      <c r="C11" s="160"/>
      <c r="D11" s="161">
        <v>544379</v>
      </c>
      <c r="E11" s="162"/>
      <c r="F11" s="163">
        <v>268375</v>
      </c>
      <c r="G11" s="164"/>
      <c r="H11" s="165"/>
    </row>
    <row r="12" spans="1:8">
      <c r="A12" s="166"/>
      <c r="B12" s="167"/>
      <c r="C12" s="174"/>
      <c r="D12" s="169">
        <v>93880</v>
      </c>
      <c r="E12" s="170"/>
      <c r="F12" s="171">
        <v>119602</v>
      </c>
      <c r="G12" s="172"/>
      <c r="H12" s="173"/>
    </row>
    <row r="13" spans="1:8">
      <c r="A13" s="154"/>
      <c r="B13" s="159"/>
      <c r="C13" s="175"/>
      <c r="D13" s="176">
        <v>692132</v>
      </c>
      <c r="E13" s="177"/>
      <c r="F13" s="178">
        <v>280706</v>
      </c>
      <c r="G13" s="179"/>
      <c r="H13" s="165"/>
    </row>
    <row r="14" spans="1:8">
      <c r="A14" s="166"/>
      <c r="B14" s="167"/>
      <c r="C14" s="168"/>
      <c r="D14" s="169">
        <v>81239</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21</v>
      </c>
      <c r="C19" s="180">
        <f>ROUND(VALUE(SUBSTITUTE(実質収支比率等に係る経年分析!G$48,"▲","-")),2)</f>
        <v>13.61</v>
      </c>
      <c r="D19" s="180">
        <f>ROUND(VALUE(SUBSTITUTE(実質収支比率等に係る経年分析!H$48,"▲","-")),2)</f>
        <v>25.68</v>
      </c>
      <c r="E19" s="180">
        <f>ROUND(VALUE(SUBSTITUTE(実質収支比率等に係る経年分析!I$48,"▲","-")),2)</f>
        <v>20.440000000000001</v>
      </c>
      <c r="F19" s="180">
        <f>ROUND(VALUE(SUBSTITUTE(実質収支比率等に係る経年分析!J$48,"▲","-")),2)</f>
        <v>28.43</v>
      </c>
    </row>
    <row r="20" spans="1:11">
      <c r="A20" s="180" t="s">
        <v>55</v>
      </c>
      <c r="B20" s="180">
        <f>ROUND(VALUE(SUBSTITUTE(実質収支比率等に係る経年分析!F$47,"▲","-")),2)</f>
        <v>59.48</v>
      </c>
      <c r="C20" s="180">
        <f>ROUND(VALUE(SUBSTITUTE(実質収支比率等に係る経年分析!G$47,"▲","-")),2)</f>
        <v>47.25</v>
      </c>
      <c r="D20" s="180">
        <f>ROUND(VALUE(SUBSTITUTE(実質収支比率等に係る経年分析!H$47,"▲","-")),2)</f>
        <v>49.25</v>
      </c>
      <c r="E20" s="180">
        <f>ROUND(VALUE(SUBSTITUTE(実質収支比率等に係る経年分析!I$47,"▲","-")),2)</f>
        <v>61.4</v>
      </c>
      <c r="F20" s="180">
        <f>ROUND(VALUE(SUBSTITUTE(実質収支比率等に係る経年分析!J$47,"▲","-")),2)</f>
        <v>68.510000000000005</v>
      </c>
    </row>
    <row r="21" spans="1:11">
      <c r="A21" s="180" t="s">
        <v>56</v>
      </c>
      <c r="B21" s="180">
        <f>IF(ISNUMBER(VALUE(SUBSTITUTE(実質収支比率等に係る経年分析!F$49,"▲","-"))),ROUND(VALUE(SUBSTITUTE(実質収支比率等に係る経年分析!F$49,"▲","-")),2),NA())</f>
        <v>-19.649999999999999</v>
      </c>
      <c r="C21" s="180">
        <f>IF(ISNUMBER(VALUE(SUBSTITUTE(実質収支比率等に係る経年分析!G$49,"▲","-"))),ROUND(VALUE(SUBSTITUTE(実質収支比率等に係る経年分析!G$49,"▲","-")),2),NA())</f>
        <v>-33.159999999999997</v>
      </c>
      <c r="D21" s="180">
        <f>IF(ISNUMBER(VALUE(SUBSTITUTE(実質収支比率等に係る経年分析!H$49,"▲","-"))),ROUND(VALUE(SUBSTITUTE(実質収支比率等に係る経年分析!H$49,"▲","-")),2),NA())</f>
        <v>4</v>
      </c>
      <c r="E21" s="180">
        <f>IF(ISNUMBER(VALUE(SUBSTITUTE(実質収支比率等に係る経年分析!I$49,"▲","-"))),ROUND(VALUE(SUBSTITUTE(実質収支比率等に係る経年分析!I$49,"▲","-")),2),NA())</f>
        <v>-7.74</v>
      </c>
      <c r="F21" s="180">
        <f>IF(ISNUMBER(VALUE(SUBSTITUTE(実質収支比率等に係る経年分析!J$49,"▲","-"))),ROUND(VALUE(SUBSTITUTE(実質収支比率等に係る経年分析!J$49,"▲","-")),2),NA())</f>
        <v>4.3899999999999997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介護保険事業（介護サービス）</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0.52</v>
      </c>
    </row>
    <row r="33" spans="1:16">
      <c r="A33" s="181" t="str">
        <f>IF(連結実質赤字比率に係る赤字・黒字の構成分析!C$37="",NA(),連結実質赤字比率に係る赤字・黒字の構成分析!C$37)</f>
        <v>介護保険事業（事業勘定）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2.87</v>
      </c>
    </row>
    <row r="34" spans="1:16">
      <c r="A34" s="181" t="str">
        <f>IF(連結実質赤字比率に係る赤字・黒字の構成分析!C$36="",NA(),連結実質赤字比率に係る赤字・黒字の構成分析!C$36)</f>
        <v>国民健康保険事業（事業勘定）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4.4400000000000004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v>
      </c>
    </row>
    <row r="35" spans="1:16">
      <c r="A35" s="181" t="str">
        <f>IF(連結実質赤字比率に係る赤字・黒字の構成分析!C$35="",NA(),連結実質赤字比率に係る赤字・黒字の構成分析!C$35)</f>
        <v>農業集落排水特別会計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4.8499999999999996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20.440000000000001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28.42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446</v>
      </c>
      <c r="E42" s="182"/>
      <c r="F42" s="182"/>
      <c r="G42" s="182">
        <f>'実質公債費比率（分子）の構造'!L$52</f>
        <v>378</v>
      </c>
      <c r="H42" s="182"/>
      <c r="I42" s="182"/>
      <c r="J42" s="182">
        <f>'実質公債費比率（分子）の構造'!M$52</f>
        <v>357</v>
      </c>
      <c r="K42" s="182"/>
      <c r="L42" s="182"/>
      <c r="M42" s="182">
        <f>'実質公債費比率（分子）の構造'!N$52</f>
        <v>346</v>
      </c>
      <c r="N42" s="182"/>
      <c r="O42" s="182"/>
      <c r="P42" s="182">
        <f>'実質公債費比率（分子）の構造'!O$52</f>
        <v>367</v>
      </c>
    </row>
    <row r="43" spans="1:16">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3</v>
      </c>
      <c r="C45" s="182"/>
      <c r="D45" s="182"/>
      <c r="E45" s="182">
        <f>'実質公債費比率（分子）の構造'!L$49</f>
        <v>2</v>
      </c>
      <c r="F45" s="182"/>
      <c r="G45" s="182"/>
      <c r="H45" s="182">
        <f>'実質公債費比率（分子）の構造'!M$49</f>
        <v>2</v>
      </c>
      <c r="I45" s="182"/>
      <c r="J45" s="182"/>
      <c r="K45" s="182">
        <f>'実質公債費比率（分子）の構造'!N$49</f>
        <v>1</v>
      </c>
      <c r="L45" s="182"/>
      <c r="M45" s="182"/>
      <c r="N45" s="182">
        <f>'実質公債費比率（分子）の構造'!O$49</f>
        <v>1</v>
      </c>
      <c r="O45" s="182"/>
      <c r="P45" s="182"/>
    </row>
    <row r="46" spans="1:16">
      <c r="A46" s="182" t="s">
        <v>67</v>
      </c>
      <c r="B46" s="182">
        <f>'実質公債費比率（分子）の構造'!K$48</f>
        <v>89</v>
      </c>
      <c r="C46" s="182"/>
      <c r="D46" s="182"/>
      <c r="E46" s="182">
        <f>'実質公債費比率（分子）の構造'!L$48</f>
        <v>89</v>
      </c>
      <c r="F46" s="182"/>
      <c r="G46" s="182"/>
      <c r="H46" s="182">
        <f>'実質公債費比率（分子）の構造'!M$48</f>
        <v>86</v>
      </c>
      <c r="I46" s="182"/>
      <c r="J46" s="182"/>
      <c r="K46" s="182">
        <f>'実質公債費比率（分子）の構造'!N$48</f>
        <v>87</v>
      </c>
      <c r="L46" s="182"/>
      <c r="M46" s="182"/>
      <c r="N46" s="182">
        <f>'実質公債費比率（分子）の構造'!O$48</f>
        <v>82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513</v>
      </c>
      <c r="C49" s="182"/>
      <c r="D49" s="182"/>
      <c r="E49" s="182">
        <f>'実質公債費比率（分子）の構造'!L$45</f>
        <v>429</v>
      </c>
      <c r="F49" s="182"/>
      <c r="G49" s="182"/>
      <c r="H49" s="182">
        <f>'実質公債費比率（分子）の構造'!M$45</f>
        <v>410</v>
      </c>
      <c r="I49" s="182"/>
      <c r="J49" s="182"/>
      <c r="K49" s="182">
        <f>'実質公債費比率（分子）の構造'!N$45</f>
        <v>396</v>
      </c>
      <c r="L49" s="182"/>
      <c r="M49" s="182"/>
      <c r="N49" s="182">
        <f>'実質公債費比率（分子）の構造'!O$45</f>
        <v>428</v>
      </c>
      <c r="O49" s="182"/>
      <c r="P49" s="182"/>
    </row>
    <row r="50" spans="1:16">
      <c r="A50" s="182" t="s">
        <v>71</v>
      </c>
      <c r="B50" s="182" t="e">
        <f>NA()</f>
        <v>#N/A</v>
      </c>
      <c r="C50" s="182">
        <f>IF(ISNUMBER('実質公債費比率（分子）の構造'!K$53),'実質公債費比率（分子）の構造'!K$53,NA())</f>
        <v>159</v>
      </c>
      <c r="D50" s="182" t="e">
        <f>NA()</f>
        <v>#N/A</v>
      </c>
      <c r="E50" s="182" t="e">
        <f>NA()</f>
        <v>#N/A</v>
      </c>
      <c r="F50" s="182">
        <f>IF(ISNUMBER('実質公債費比率（分子）の構造'!L$53),'実質公債費比率（分子）の構造'!L$53,NA())</f>
        <v>142</v>
      </c>
      <c r="G50" s="182" t="e">
        <f>NA()</f>
        <v>#N/A</v>
      </c>
      <c r="H50" s="182" t="e">
        <f>NA()</f>
        <v>#N/A</v>
      </c>
      <c r="I50" s="182">
        <f>IF(ISNUMBER('実質公債費比率（分子）の構造'!M$53),'実質公債費比率（分子）の構造'!M$53,NA())</f>
        <v>141</v>
      </c>
      <c r="J50" s="182" t="e">
        <f>NA()</f>
        <v>#N/A</v>
      </c>
      <c r="K50" s="182" t="e">
        <f>NA()</f>
        <v>#N/A</v>
      </c>
      <c r="L50" s="182">
        <f>IF(ISNUMBER('実質公債費比率（分子）の構造'!N$53),'実質公債費比率（分子）の構造'!N$53,NA())</f>
        <v>138</v>
      </c>
      <c r="M50" s="182" t="e">
        <f>NA()</f>
        <v>#N/A</v>
      </c>
      <c r="N50" s="182" t="e">
        <f>NA()</f>
        <v>#N/A</v>
      </c>
      <c r="O50" s="182">
        <f>IF(ISNUMBER('実質公債費比率（分子）の構造'!O$53),'実質公債費比率（分子）の構造'!O$53,NA())</f>
        <v>144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3665</v>
      </c>
      <c r="E56" s="181"/>
      <c r="F56" s="181"/>
      <c r="G56" s="181">
        <f>'将来負担比率（分子）の構造'!J$52</f>
        <v>3587</v>
      </c>
      <c r="H56" s="181"/>
      <c r="I56" s="181"/>
      <c r="J56" s="181">
        <f>'将来負担比率（分子）の構造'!K$52</f>
        <v>3267</v>
      </c>
      <c r="K56" s="181"/>
      <c r="L56" s="181"/>
      <c r="M56" s="181">
        <f>'将来負担比率（分子）の構造'!L$52</f>
        <v>3166</v>
      </c>
      <c r="N56" s="181"/>
      <c r="O56" s="181"/>
      <c r="P56" s="181">
        <f>'将来負担比率（分子）の構造'!M$52</f>
        <v>3033</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6993</v>
      </c>
      <c r="E58" s="181"/>
      <c r="F58" s="181"/>
      <c r="G58" s="181">
        <f>'将来負担比率（分子）の構造'!J$50</f>
        <v>7758</v>
      </c>
      <c r="H58" s="181"/>
      <c r="I58" s="181"/>
      <c r="J58" s="181">
        <f>'将来負担比率（分子）の構造'!K$50</f>
        <v>8694</v>
      </c>
      <c r="K58" s="181"/>
      <c r="L58" s="181"/>
      <c r="M58" s="181">
        <f>'将来負担比率（分子）の構造'!L$50</f>
        <v>9556</v>
      </c>
      <c r="N58" s="181"/>
      <c r="O58" s="181"/>
      <c r="P58" s="181">
        <f>'将来負担比率（分子）の構造'!M$50</f>
        <v>9328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671</v>
      </c>
      <c r="C62" s="181"/>
      <c r="D62" s="181"/>
      <c r="E62" s="181">
        <f>'将来負担比率（分子）の構造'!J$45</f>
        <v>544</v>
      </c>
      <c r="F62" s="181"/>
      <c r="G62" s="181"/>
      <c r="H62" s="181">
        <f>'将来負担比率（分子）の構造'!K$45</f>
        <v>477</v>
      </c>
      <c r="I62" s="181"/>
      <c r="J62" s="181"/>
      <c r="K62" s="181">
        <f>'将来負担比率（分子）の構造'!L$45</f>
        <v>429</v>
      </c>
      <c r="L62" s="181"/>
      <c r="M62" s="181"/>
      <c r="N62" s="181">
        <f>'将来負担比率（分子）の構造'!M$45</f>
        <v>345</v>
      </c>
      <c r="O62" s="181"/>
      <c r="P62" s="181"/>
    </row>
    <row r="63" spans="1:16">
      <c r="A63" s="181" t="s">
        <v>34</v>
      </c>
      <c r="B63" s="181">
        <f>'将来負担比率（分子）の構造'!I$44</f>
        <v>6</v>
      </c>
      <c r="C63" s="181"/>
      <c r="D63" s="181"/>
      <c r="E63" s="181">
        <f>'将来負担比率（分子）の構造'!J$44</f>
        <v>4</v>
      </c>
      <c r="F63" s="181"/>
      <c r="G63" s="181"/>
      <c r="H63" s="181">
        <f>'将来負担比率（分子）の構造'!K$44</f>
        <v>2</v>
      </c>
      <c r="I63" s="181"/>
      <c r="J63" s="181"/>
      <c r="K63" s="181">
        <f>'将来負担比率（分子）の構造'!L$44</f>
        <v>1</v>
      </c>
      <c r="L63" s="181"/>
      <c r="M63" s="181"/>
      <c r="N63" s="181">
        <f>'将来負担比率（分子）の構造'!M$44</f>
        <v>1</v>
      </c>
      <c r="O63" s="181"/>
      <c r="P63" s="181"/>
    </row>
    <row r="64" spans="1:16">
      <c r="A64" s="181" t="s">
        <v>33</v>
      </c>
      <c r="B64" s="181">
        <f>'将来負担比率（分子）の構造'!I$43</f>
        <v>979</v>
      </c>
      <c r="C64" s="181"/>
      <c r="D64" s="181"/>
      <c r="E64" s="181">
        <f>'将来負担比率（分子）の構造'!J$43</f>
        <v>911</v>
      </c>
      <c r="F64" s="181"/>
      <c r="G64" s="181"/>
      <c r="H64" s="181">
        <f>'将来負担比率（分子）の構造'!K$43</f>
        <v>841</v>
      </c>
      <c r="I64" s="181"/>
      <c r="J64" s="181"/>
      <c r="K64" s="181">
        <f>'将来負担比率（分子）の構造'!L$43</f>
        <v>766</v>
      </c>
      <c r="L64" s="181"/>
      <c r="M64" s="181"/>
      <c r="N64" s="181">
        <f>'将来負担比率（分子）の構造'!M$43</f>
        <v>680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4130</v>
      </c>
      <c r="C66" s="181"/>
      <c r="D66" s="181"/>
      <c r="E66" s="181">
        <f>'将来負担比率（分子）の構造'!J$41</f>
        <v>4085</v>
      </c>
      <c r="F66" s="181"/>
      <c r="G66" s="181"/>
      <c r="H66" s="181">
        <f>'将来負担比率（分子）の構造'!K$41</f>
        <v>3901</v>
      </c>
      <c r="I66" s="181"/>
      <c r="J66" s="181"/>
      <c r="K66" s="181">
        <f>'将来負担比率（分子）の構造'!L$41</f>
        <v>3745</v>
      </c>
      <c r="L66" s="181"/>
      <c r="M66" s="181"/>
      <c r="N66" s="181">
        <f>'将来負担比率（分子）の構造'!M$41</f>
        <v>3555</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1312</v>
      </c>
      <c r="C72" s="185">
        <f>基金残高に係る経年分析!G55</f>
        <v>1642</v>
      </c>
      <c r="D72" s="185">
        <f>基金残高に係る経年分析!H55</f>
        <v>1843</v>
      </c>
    </row>
    <row r="73" spans="1:16">
      <c r="A73" s="184" t="s">
        <v>78</v>
      </c>
      <c r="B73" s="185">
        <f>基金残高に係る経年分析!F56</f>
        <v>537</v>
      </c>
      <c r="C73" s="185">
        <f>基金残高に係る経年分析!G56</f>
        <v>537</v>
      </c>
      <c r="D73" s="185">
        <f>基金残高に係る経年分析!H56</f>
        <v>537</v>
      </c>
    </row>
    <row r="74" spans="1:16">
      <c r="A74" s="184" t="s">
        <v>79</v>
      </c>
      <c r="B74" s="185">
        <f>基金残高に係る経年分析!F57</f>
        <v>6072</v>
      </c>
      <c r="C74" s="185">
        <f>基金残高に係る経年分析!G57</f>
        <v>6473</v>
      </c>
      <c r="D74" s="185">
        <f>基金残高に係る経年分析!H57</f>
        <v>6045</v>
      </c>
    </row>
  </sheetData>
  <sheetProtection algorithmName="SHA-512" hashValue="bB0zBRJ7ODHRcEPvwBmr4eRqFWu+BhVgLRhFVLBrov6q/Fo09H0GjH8z+zsoU8Z4yCTtgEs4XAQPF5Qv21V7Bg==" saltValue="7Cf40MYO1kpjSJ5CPymr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CR16" sqref="CR16:DC17"/>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222</v>
      </c>
      <c r="C5" s="670"/>
      <c r="D5" s="670"/>
      <c r="E5" s="670"/>
      <c r="F5" s="670"/>
      <c r="G5" s="670"/>
      <c r="H5" s="670"/>
      <c r="I5" s="670"/>
      <c r="J5" s="670"/>
      <c r="K5" s="670"/>
      <c r="L5" s="670"/>
      <c r="M5" s="670"/>
      <c r="N5" s="670"/>
      <c r="O5" s="670"/>
      <c r="P5" s="670"/>
      <c r="Q5" s="671"/>
      <c r="R5" s="672">
        <v>576494</v>
      </c>
      <c r="S5" s="673"/>
      <c r="T5" s="673"/>
      <c r="U5" s="673"/>
      <c r="V5" s="673"/>
      <c r="W5" s="673"/>
      <c r="X5" s="673"/>
      <c r="Y5" s="674"/>
      <c r="Z5" s="675">
        <v>4.0999999999999996</v>
      </c>
      <c r="AA5" s="675"/>
      <c r="AB5" s="675"/>
      <c r="AC5" s="675"/>
      <c r="AD5" s="676">
        <v>576494</v>
      </c>
      <c r="AE5" s="676"/>
      <c r="AF5" s="676"/>
      <c r="AG5" s="676"/>
      <c r="AH5" s="676"/>
      <c r="AI5" s="676"/>
      <c r="AJ5" s="676"/>
      <c r="AK5" s="676"/>
      <c r="AL5" s="677">
        <v>23.4</v>
      </c>
      <c r="AM5" s="678"/>
      <c r="AN5" s="678"/>
      <c r="AO5" s="679"/>
      <c r="AP5" s="669" t="s">
        <v>223</v>
      </c>
      <c r="AQ5" s="670"/>
      <c r="AR5" s="670"/>
      <c r="AS5" s="670"/>
      <c r="AT5" s="670"/>
      <c r="AU5" s="670"/>
      <c r="AV5" s="670"/>
      <c r="AW5" s="670"/>
      <c r="AX5" s="670"/>
      <c r="AY5" s="670"/>
      <c r="AZ5" s="670"/>
      <c r="BA5" s="670"/>
      <c r="BB5" s="670"/>
      <c r="BC5" s="670"/>
      <c r="BD5" s="670"/>
      <c r="BE5" s="670"/>
      <c r="BF5" s="671"/>
      <c r="BG5" s="683">
        <v>576494</v>
      </c>
      <c r="BH5" s="684"/>
      <c r="BI5" s="684"/>
      <c r="BJ5" s="684"/>
      <c r="BK5" s="684"/>
      <c r="BL5" s="684"/>
      <c r="BM5" s="684"/>
      <c r="BN5" s="685"/>
      <c r="BO5" s="686">
        <v>100</v>
      </c>
      <c r="BP5" s="686"/>
      <c r="BQ5" s="686"/>
      <c r="BR5" s="686"/>
      <c r="BS5" s="687" t="s">
        <v>224</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216</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72667</v>
      </c>
      <c r="S6" s="684"/>
      <c r="T6" s="684"/>
      <c r="U6" s="684"/>
      <c r="V6" s="684"/>
      <c r="W6" s="684"/>
      <c r="X6" s="684"/>
      <c r="Y6" s="685"/>
      <c r="Z6" s="686">
        <v>0.5</v>
      </c>
      <c r="AA6" s="686"/>
      <c r="AB6" s="686"/>
      <c r="AC6" s="686"/>
      <c r="AD6" s="687">
        <v>72667</v>
      </c>
      <c r="AE6" s="687"/>
      <c r="AF6" s="687"/>
      <c r="AG6" s="687"/>
      <c r="AH6" s="687"/>
      <c r="AI6" s="687"/>
      <c r="AJ6" s="687"/>
      <c r="AK6" s="687"/>
      <c r="AL6" s="688">
        <v>3</v>
      </c>
      <c r="AM6" s="689"/>
      <c r="AN6" s="689"/>
      <c r="AO6" s="690"/>
      <c r="AP6" s="680" t="s">
        <v>229</v>
      </c>
      <c r="AQ6" s="681"/>
      <c r="AR6" s="681"/>
      <c r="AS6" s="681"/>
      <c r="AT6" s="681"/>
      <c r="AU6" s="681"/>
      <c r="AV6" s="681"/>
      <c r="AW6" s="681"/>
      <c r="AX6" s="681"/>
      <c r="AY6" s="681"/>
      <c r="AZ6" s="681"/>
      <c r="BA6" s="681"/>
      <c r="BB6" s="681"/>
      <c r="BC6" s="681"/>
      <c r="BD6" s="681"/>
      <c r="BE6" s="681"/>
      <c r="BF6" s="682"/>
      <c r="BG6" s="683">
        <v>576494</v>
      </c>
      <c r="BH6" s="684"/>
      <c r="BI6" s="684"/>
      <c r="BJ6" s="684"/>
      <c r="BK6" s="684"/>
      <c r="BL6" s="684"/>
      <c r="BM6" s="684"/>
      <c r="BN6" s="685"/>
      <c r="BO6" s="686">
        <v>100</v>
      </c>
      <c r="BP6" s="686"/>
      <c r="BQ6" s="686"/>
      <c r="BR6" s="686"/>
      <c r="BS6" s="687" t="s">
        <v>155</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66511</v>
      </c>
      <c r="CS6" s="684"/>
      <c r="CT6" s="684"/>
      <c r="CU6" s="684"/>
      <c r="CV6" s="684"/>
      <c r="CW6" s="684"/>
      <c r="CX6" s="684"/>
      <c r="CY6" s="685"/>
      <c r="CZ6" s="677">
        <v>0.6</v>
      </c>
      <c r="DA6" s="678"/>
      <c r="DB6" s="678"/>
      <c r="DC6" s="697"/>
      <c r="DD6" s="692" t="s">
        <v>155</v>
      </c>
      <c r="DE6" s="684"/>
      <c r="DF6" s="684"/>
      <c r="DG6" s="684"/>
      <c r="DH6" s="684"/>
      <c r="DI6" s="684"/>
      <c r="DJ6" s="684"/>
      <c r="DK6" s="684"/>
      <c r="DL6" s="684"/>
      <c r="DM6" s="684"/>
      <c r="DN6" s="684"/>
      <c r="DO6" s="684"/>
      <c r="DP6" s="685"/>
      <c r="DQ6" s="692">
        <v>66511</v>
      </c>
      <c r="DR6" s="684"/>
      <c r="DS6" s="684"/>
      <c r="DT6" s="684"/>
      <c r="DU6" s="684"/>
      <c r="DV6" s="684"/>
      <c r="DW6" s="684"/>
      <c r="DX6" s="684"/>
      <c r="DY6" s="684"/>
      <c r="DZ6" s="684"/>
      <c r="EA6" s="684"/>
      <c r="EB6" s="684"/>
      <c r="EC6" s="693"/>
    </row>
    <row r="7" spans="2:143" ht="11.25" customHeight="1">
      <c r="B7" s="680" t="s">
        <v>231</v>
      </c>
      <c r="C7" s="681"/>
      <c r="D7" s="681"/>
      <c r="E7" s="681"/>
      <c r="F7" s="681"/>
      <c r="G7" s="681"/>
      <c r="H7" s="681"/>
      <c r="I7" s="681"/>
      <c r="J7" s="681"/>
      <c r="K7" s="681"/>
      <c r="L7" s="681"/>
      <c r="M7" s="681"/>
      <c r="N7" s="681"/>
      <c r="O7" s="681"/>
      <c r="P7" s="681"/>
      <c r="Q7" s="682"/>
      <c r="R7" s="683">
        <v>177</v>
      </c>
      <c r="S7" s="684"/>
      <c r="T7" s="684"/>
      <c r="U7" s="684"/>
      <c r="V7" s="684"/>
      <c r="W7" s="684"/>
      <c r="X7" s="684"/>
      <c r="Y7" s="685"/>
      <c r="Z7" s="686">
        <v>0</v>
      </c>
      <c r="AA7" s="686"/>
      <c r="AB7" s="686"/>
      <c r="AC7" s="686"/>
      <c r="AD7" s="687">
        <v>177</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280747</v>
      </c>
      <c r="BH7" s="684"/>
      <c r="BI7" s="684"/>
      <c r="BJ7" s="684"/>
      <c r="BK7" s="684"/>
      <c r="BL7" s="684"/>
      <c r="BM7" s="684"/>
      <c r="BN7" s="685"/>
      <c r="BO7" s="686">
        <v>48.7</v>
      </c>
      <c r="BP7" s="686"/>
      <c r="BQ7" s="686"/>
      <c r="BR7" s="686"/>
      <c r="BS7" s="687" t="s">
        <v>224</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2992914</v>
      </c>
      <c r="CS7" s="684"/>
      <c r="CT7" s="684"/>
      <c r="CU7" s="684"/>
      <c r="CV7" s="684"/>
      <c r="CW7" s="684"/>
      <c r="CX7" s="684"/>
      <c r="CY7" s="685"/>
      <c r="CZ7" s="686">
        <v>25.1</v>
      </c>
      <c r="DA7" s="686"/>
      <c r="DB7" s="686"/>
      <c r="DC7" s="686"/>
      <c r="DD7" s="692">
        <v>553707</v>
      </c>
      <c r="DE7" s="684"/>
      <c r="DF7" s="684"/>
      <c r="DG7" s="684"/>
      <c r="DH7" s="684"/>
      <c r="DI7" s="684"/>
      <c r="DJ7" s="684"/>
      <c r="DK7" s="684"/>
      <c r="DL7" s="684"/>
      <c r="DM7" s="684"/>
      <c r="DN7" s="684"/>
      <c r="DO7" s="684"/>
      <c r="DP7" s="685"/>
      <c r="DQ7" s="692">
        <v>903459</v>
      </c>
      <c r="DR7" s="684"/>
      <c r="DS7" s="684"/>
      <c r="DT7" s="684"/>
      <c r="DU7" s="684"/>
      <c r="DV7" s="684"/>
      <c r="DW7" s="684"/>
      <c r="DX7" s="684"/>
      <c r="DY7" s="684"/>
      <c r="DZ7" s="684"/>
      <c r="EA7" s="684"/>
      <c r="EB7" s="684"/>
      <c r="EC7" s="693"/>
    </row>
    <row r="8" spans="2:143" ht="11.25" customHeight="1">
      <c r="B8" s="680" t="s">
        <v>234</v>
      </c>
      <c r="C8" s="681"/>
      <c r="D8" s="681"/>
      <c r="E8" s="681"/>
      <c r="F8" s="681"/>
      <c r="G8" s="681"/>
      <c r="H8" s="681"/>
      <c r="I8" s="681"/>
      <c r="J8" s="681"/>
      <c r="K8" s="681"/>
      <c r="L8" s="681"/>
      <c r="M8" s="681"/>
      <c r="N8" s="681"/>
      <c r="O8" s="681"/>
      <c r="P8" s="681"/>
      <c r="Q8" s="682"/>
      <c r="R8" s="683">
        <v>838</v>
      </c>
      <c r="S8" s="684"/>
      <c r="T8" s="684"/>
      <c r="U8" s="684"/>
      <c r="V8" s="684"/>
      <c r="W8" s="684"/>
      <c r="X8" s="684"/>
      <c r="Y8" s="685"/>
      <c r="Z8" s="686">
        <v>0</v>
      </c>
      <c r="AA8" s="686"/>
      <c r="AB8" s="686"/>
      <c r="AC8" s="686"/>
      <c r="AD8" s="687">
        <v>838</v>
      </c>
      <c r="AE8" s="687"/>
      <c r="AF8" s="687"/>
      <c r="AG8" s="687"/>
      <c r="AH8" s="687"/>
      <c r="AI8" s="687"/>
      <c r="AJ8" s="687"/>
      <c r="AK8" s="687"/>
      <c r="AL8" s="688">
        <v>0</v>
      </c>
      <c r="AM8" s="689"/>
      <c r="AN8" s="689"/>
      <c r="AO8" s="690"/>
      <c r="AP8" s="680" t="s">
        <v>235</v>
      </c>
      <c r="AQ8" s="681"/>
      <c r="AR8" s="681"/>
      <c r="AS8" s="681"/>
      <c r="AT8" s="681"/>
      <c r="AU8" s="681"/>
      <c r="AV8" s="681"/>
      <c r="AW8" s="681"/>
      <c r="AX8" s="681"/>
      <c r="AY8" s="681"/>
      <c r="AZ8" s="681"/>
      <c r="BA8" s="681"/>
      <c r="BB8" s="681"/>
      <c r="BC8" s="681"/>
      <c r="BD8" s="681"/>
      <c r="BE8" s="681"/>
      <c r="BF8" s="682"/>
      <c r="BG8" s="683">
        <v>9122</v>
      </c>
      <c r="BH8" s="684"/>
      <c r="BI8" s="684"/>
      <c r="BJ8" s="684"/>
      <c r="BK8" s="684"/>
      <c r="BL8" s="684"/>
      <c r="BM8" s="684"/>
      <c r="BN8" s="685"/>
      <c r="BO8" s="686">
        <v>1.6</v>
      </c>
      <c r="BP8" s="686"/>
      <c r="BQ8" s="686"/>
      <c r="BR8" s="686"/>
      <c r="BS8" s="692" t="s">
        <v>224</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1030157</v>
      </c>
      <c r="CS8" s="684"/>
      <c r="CT8" s="684"/>
      <c r="CU8" s="684"/>
      <c r="CV8" s="684"/>
      <c r="CW8" s="684"/>
      <c r="CX8" s="684"/>
      <c r="CY8" s="685"/>
      <c r="CZ8" s="686">
        <v>8.6</v>
      </c>
      <c r="DA8" s="686"/>
      <c r="DB8" s="686"/>
      <c r="DC8" s="686"/>
      <c r="DD8" s="692" t="s">
        <v>224</v>
      </c>
      <c r="DE8" s="684"/>
      <c r="DF8" s="684"/>
      <c r="DG8" s="684"/>
      <c r="DH8" s="684"/>
      <c r="DI8" s="684"/>
      <c r="DJ8" s="684"/>
      <c r="DK8" s="684"/>
      <c r="DL8" s="684"/>
      <c r="DM8" s="684"/>
      <c r="DN8" s="684"/>
      <c r="DO8" s="684"/>
      <c r="DP8" s="685"/>
      <c r="DQ8" s="692">
        <v>579041</v>
      </c>
      <c r="DR8" s="684"/>
      <c r="DS8" s="684"/>
      <c r="DT8" s="684"/>
      <c r="DU8" s="684"/>
      <c r="DV8" s="684"/>
      <c r="DW8" s="684"/>
      <c r="DX8" s="684"/>
      <c r="DY8" s="684"/>
      <c r="DZ8" s="684"/>
      <c r="EA8" s="684"/>
      <c r="EB8" s="684"/>
      <c r="EC8" s="693"/>
    </row>
    <row r="9" spans="2:143" ht="11.25" customHeight="1">
      <c r="B9" s="680" t="s">
        <v>237</v>
      </c>
      <c r="C9" s="681"/>
      <c r="D9" s="681"/>
      <c r="E9" s="681"/>
      <c r="F9" s="681"/>
      <c r="G9" s="681"/>
      <c r="H9" s="681"/>
      <c r="I9" s="681"/>
      <c r="J9" s="681"/>
      <c r="K9" s="681"/>
      <c r="L9" s="681"/>
      <c r="M9" s="681"/>
      <c r="N9" s="681"/>
      <c r="O9" s="681"/>
      <c r="P9" s="681"/>
      <c r="Q9" s="682"/>
      <c r="R9" s="683">
        <v>399</v>
      </c>
      <c r="S9" s="684"/>
      <c r="T9" s="684"/>
      <c r="U9" s="684"/>
      <c r="V9" s="684"/>
      <c r="W9" s="684"/>
      <c r="X9" s="684"/>
      <c r="Y9" s="685"/>
      <c r="Z9" s="686">
        <v>0</v>
      </c>
      <c r="AA9" s="686"/>
      <c r="AB9" s="686"/>
      <c r="AC9" s="686"/>
      <c r="AD9" s="687">
        <v>399</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190302</v>
      </c>
      <c r="BH9" s="684"/>
      <c r="BI9" s="684"/>
      <c r="BJ9" s="684"/>
      <c r="BK9" s="684"/>
      <c r="BL9" s="684"/>
      <c r="BM9" s="684"/>
      <c r="BN9" s="685"/>
      <c r="BO9" s="686">
        <v>33</v>
      </c>
      <c r="BP9" s="686"/>
      <c r="BQ9" s="686"/>
      <c r="BR9" s="686"/>
      <c r="BS9" s="692" t="s">
        <v>155</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578974</v>
      </c>
      <c r="CS9" s="684"/>
      <c r="CT9" s="684"/>
      <c r="CU9" s="684"/>
      <c r="CV9" s="684"/>
      <c r="CW9" s="684"/>
      <c r="CX9" s="684"/>
      <c r="CY9" s="685"/>
      <c r="CZ9" s="686">
        <v>4.9000000000000004</v>
      </c>
      <c r="DA9" s="686"/>
      <c r="DB9" s="686"/>
      <c r="DC9" s="686"/>
      <c r="DD9" s="692">
        <v>14808</v>
      </c>
      <c r="DE9" s="684"/>
      <c r="DF9" s="684"/>
      <c r="DG9" s="684"/>
      <c r="DH9" s="684"/>
      <c r="DI9" s="684"/>
      <c r="DJ9" s="684"/>
      <c r="DK9" s="684"/>
      <c r="DL9" s="684"/>
      <c r="DM9" s="684"/>
      <c r="DN9" s="684"/>
      <c r="DO9" s="684"/>
      <c r="DP9" s="685"/>
      <c r="DQ9" s="692">
        <v>373599</v>
      </c>
      <c r="DR9" s="684"/>
      <c r="DS9" s="684"/>
      <c r="DT9" s="684"/>
      <c r="DU9" s="684"/>
      <c r="DV9" s="684"/>
      <c r="DW9" s="684"/>
      <c r="DX9" s="684"/>
      <c r="DY9" s="684"/>
      <c r="DZ9" s="684"/>
      <c r="EA9" s="684"/>
      <c r="EB9" s="684"/>
      <c r="EC9" s="693"/>
    </row>
    <row r="10" spans="2:143" ht="11.25" customHeight="1">
      <c r="B10" s="680" t="s">
        <v>240</v>
      </c>
      <c r="C10" s="681"/>
      <c r="D10" s="681"/>
      <c r="E10" s="681"/>
      <c r="F10" s="681"/>
      <c r="G10" s="681"/>
      <c r="H10" s="681"/>
      <c r="I10" s="681"/>
      <c r="J10" s="681"/>
      <c r="K10" s="681"/>
      <c r="L10" s="681"/>
      <c r="M10" s="681"/>
      <c r="N10" s="681"/>
      <c r="O10" s="681"/>
      <c r="P10" s="681"/>
      <c r="Q10" s="682"/>
      <c r="R10" s="683" t="s">
        <v>155</v>
      </c>
      <c r="S10" s="684"/>
      <c r="T10" s="684"/>
      <c r="U10" s="684"/>
      <c r="V10" s="684"/>
      <c r="W10" s="684"/>
      <c r="X10" s="684"/>
      <c r="Y10" s="685"/>
      <c r="Z10" s="686" t="s">
        <v>155</v>
      </c>
      <c r="AA10" s="686"/>
      <c r="AB10" s="686"/>
      <c r="AC10" s="686"/>
      <c r="AD10" s="687" t="s">
        <v>155</v>
      </c>
      <c r="AE10" s="687"/>
      <c r="AF10" s="687"/>
      <c r="AG10" s="687"/>
      <c r="AH10" s="687"/>
      <c r="AI10" s="687"/>
      <c r="AJ10" s="687"/>
      <c r="AK10" s="687"/>
      <c r="AL10" s="688" t="s">
        <v>155</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16751</v>
      </c>
      <c r="BH10" s="684"/>
      <c r="BI10" s="684"/>
      <c r="BJ10" s="684"/>
      <c r="BK10" s="684"/>
      <c r="BL10" s="684"/>
      <c r="BM10" s="684"/>
      <c r="BN10" s="685"/>
      <c r="BO10" s="686">
        <v>2.9</v>
      </c>
      <c r="BP10" s="686"/>
      <c r="BQ10" s="686"/>
      <c r="BR10" s="686"/>
      <c r="BS10" s="692" t="s">
        <v>155</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360</v>
      </c>
      <c r="CS10" s="684"/>
      <c r="CT10" s="684"/>
      <c r="CU10" s="684"/>
      <c r="CV10" s="684"/>
      <c r="CW10" s="684"/>
      <c r="CX10" s="684"/>
      <c r="CY10" s="685"/>
      <c r="CZ10" s="686">
        <v>0</v>
      </c>
      <c r="DA10" s="686"/>
      <c r="DB10" s="686"/>
      <c r="DC10" s="686"/>
      <c r="DD10" s="692" t="s">
        <v>155</v>
      </c>
      <c r="DE10" s="684"/>
      <c r="DF10" s="684"/>
      <c r="DG10" s="684"/>
      <c r="DH10" s="684"/>
      <c r="DI10" s="684"/>
      <c r="DJ10" s="684"/>
      <c r="DK10" s="684"/>
      <c r="DL10" s="684"/>
      <c r="DM10" s="684"/>
      <c r="DN10" s="684"/>
      <c r="DO10" s="684"/>
      <c r="DP10" s="685"/>
      <c r="DQ10" s="692">
        <v>360</v>
      </c>
      <c r="DR10" s="684"/>
      <c r="DS10" s="684"/>
      <c r="DT10" s="684"/>
      <c r="DU10" s="684"/>
      <c r="DV10" s="684"/>
      <c r="DW10" s="684"/>
      <c r="DX10" s="684"/>
      <c r="DY10" s="684"/>
      <c r="DZ10" s="684"/>
      <c r="EA10" s="684"/>
      <c r="EB10" s="684"/>
      <c r="EC10" s="693"/>
    </row>
    <row r="11" spans="2:143" ht="11.25" customHeight="1">
      <c r="B11" s="680" t="s">
        <v>243</v>
      </c>
      <c r="C11" s="681"/>
      <c r="D11" s="681"/>
      <c r="E11" s="681"/>
      <c r="F11" s="681"/>
      <c r="G11" s="681"/>
      <c r="H11" s="681"/>
      <c r="I11" s="681"/>
      <c r="J11" s="681"/>
      <c r="K11" s="681"/>
      <c r="L11" s="681"/>
      <c r="M11" s="681"/>
      <c r="N11" s="681"/>
      <c r="O11" s="681"/>
      <c r="P11" s="681"/>
      <c r="Q11" s="682"/>
      <c r="R11" s="683">
        <v>98000</v>
      </c>
      <c r="S11" s="684"/>
      <c r="T11" s="684"/>
      <c r="U11" s="684"/>
      <c r="V11" s="684"/>
      <c r="W11" s="684"/>
      <c r="X11" s="684"/>
      <c r="Y11" s="685"/>
      <c r="Z11" s="688">
        <v>0.7</v>
      </c>
      <c r="AA11" s="689"/>
      <c r="AB11" s="689"/>
      <c r="AC11" s="701"/>
      <c r="AD11" s="692">
        <v>98000</v>
      </c>
      <c r="AE11" s="684"/>
      <c r="AF11" s="684"/>
      <c r="AG11" s="684"/>
      <c r="AH11" s="684"/>
      <c r="AI11" s="684"/>
      <c r="AJ11" s="684"/>
      <c r="AK11" s="685"/>
      <c r="AL11" s="688">
        <v>4</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64572</v>
      </c>
      <c r="BH11" s="684"/>
      <c r="BI11" s="684"/>
      <c r="BJ11" s="684"/>
      <c r="BK11" s="684"/>
      <c r="BL11" s="684"/>
      <c r="BM11" s="684"/>
      <c r="BN11" s="685"/>
      <c r="BO11" s="686">
        <v>11.2</v>
      </c>
      <c r="BP11" s="686"/>
      <c r="BQ11" s="686"/>
      <c r="BR11" s="686"/>
      <c r="BS11" s="692" t="s">
        <v>224</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3762297</v>
      </c>
      <c r="CS11" s="684"/>
      <c r="CT11" s="684"/>
      <c r="CU11" s="684"/>
      <c r="CV11" s="684"/>
      <c r="CW11" s="684"/>
      <c r="CX11" s="684"/>
      <c r="CY11" s="685"/>
      <c r="CZ11" s="686">
        <v>31.6</v>
      </c>
      <c r="DA11" s="686"/>
      <c r="DB11" s="686"/>
      <c r="DC11" s="686"/>
      <c r="DD11" s="692">
        <v>1685718</v>
      </c>
      <c r="DE11" s="684"/>
      <c r="DF11" s="684"/>
      <c r="DG11" s="684"/>
      <c r="DH11" s="684"/>
      <c r="DI11" s="684"/>
      <c r="DJ11" s="684"/>
      <c r="DK11" s="684"/>
      <c r="DL11" s="684"/>
      <c r="DM11" s="684"/>
      <c r="DN11" s="684"/>
      <c r="DO11" s="684"/>
      <c r="DP11" s="685"/>
      <c r="DQ11" s="692">
        <v>654472</v>
      </c>
      <c r="DR11" s="684"/>
      <c r="DS11" s="684"/>
      <c r="DT11" s="684"/>
      <c r="DU11" s="684"/>
      <c r="DV11" s="684"/>
      <c r="DW11" s="684"/>
      <c r="DX11" s="684"/>
      <c r="DY11" s="684"/>
      <c r="DZ11" s="684"/>
      <c r="EA11" s="684"/>
      <c r="EB11" s="684"/>
      <c r="EC11" s="693"/>
    </row>
    <row r="12" spans="2:143" ht="11.25" customHeight="1">
      <c r="B12" s="680" t="s">
        <v>246</v>
      </c>
      <c r="C12" s="681"/>
      <c r="D12" s="681"/>
      <c r="E12" s="681"/>
      <c r="F12" s="681"/>
      <c r="G12" s="681"/>
      <c r="H12" s="681"/>
      <c r="I12" s="681"/>
      <c r="J12" s="681"/>
      <c r="K12" s="681"/>
      <c r="L12" s="681"/>
      <c r="M12" s="681"/>
      <c r="N12" s="681"/>
      <c r="O12" s="681"/>
      <c r="P12" s="681"/>
      <c r="Q12" s="682"/>
      <c r="R12" s="683" t="s">
        <v>224</v>
      </c>
      <c r="S12" s="684"/>
      <c r="T12" s="684"/>
      <c r="U12" s="684"/>
      <c r="V12" s="684"/>
      <c r="W12" s="684"/>
      <c r="X12" s="684"/>
      <c r="Y12" s="685"/>
      <c r="Z12" s="686" t="s">
        <v>155</v>
      </c>
      <c r="AA12" s="686"/>
      <c r="AB12" s="686"/>
      <c r="AC12" s="686"/>
      <c r="AD12" s="687" t="s">
        <v>155</v>
      </c>
      <c r="AE12" s="687"/>
      <c r="AF12" s="687"/>
      <c r="AG12" s="687"/>
      <c r="AH12" s="687"/>
      <c r="AI12" s="687"/>
      <c r="AJ12" s="687"/>
      <c r="AK12" s="687"/>
      <c r="AL12" s="688" t="s">
        <v>155</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260976</v>
      </c>
      <c r="BH12" s="684"/>
      <c r="BI12" s="684"/>
      <c r="BJ12" s="684"/>
      <c r="BK12" s="684"/>
      <c r="BL12" s="684"/>
      <c r="BM12" s="684"/>
      <c r="BN12" s="685"/>
      <c r="BO12" s="686">
        <v>45.3</v>
      </c>
      <c r="BP12" s="686"/>
      <c r="BQ12" s="686"/>
      <c r="BR12" s="686"/>
      <c r="BS12" s="692" t="s">
        <v>155</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469484</v>
      </c>
      <c r="CS12" s="684"/>
      <c r="CT12" s="684"/>
      <c r="CU12" s="684"/>
      <c r="CV12" s="684"/>
      <c r="CW12" s="684"/>
      <c r="CX12" s="684"/>
      <c r="CY12" s="685"/>
      <c r="CZ12" s="686">
        <v>3.9</v>
      </c>
      <c r="DA12" s="686"/>
      <c r="DB12" s="686"/>
      <c r="DC12" s="686"/>
      <c r="DD12" s="692">
        <v>234256</v>
      </c>
      <c r="DE12" s="684"/>
      <c r="DF12" s="684"/>
      <c r="DG12" s="684"/>
      <c r="DH12" s="684"/>
      <c r="DI12" s="684"/>
      <c r="DJ12" s="684"/>
      <c r="DK12" s="684"/>
      <c r="DL12" s="684"/>
      <c r="DM12" s="684"/>
      <c r="DN12" s="684"/>
      <c r="DO12" s="684"/>
      <c r="DP12" s="685"/>
      <c r="DQ12" s="692">
        <v>88844</v>
      </c>
      <c r="DR12" s="684"/>
      <c r="DS12" s="684"/>
      <c r="DT12" s="684"/>
      <c r="DU12" s="684"/>
      <c r="DV12" s="684"/>
      <c r="DW12" s="684"/>
      <c r="DX12" s="684"/>
      <c r="DY12" s="684"/>
      <c r="DZ12" s="684"/>
      <c r="EA12" s="684"/>
      <c r="EB12" s="684"/>
      <c r="EC12" s="693"/>
    </row>
    <row r="13" spans="2:143" ht="11.25" customHeight="1">
      <c r="B13" s="680" t="s">
        <v>249</v>
      </c>
      <c r="C13" s="681"/>
      <c r="D13" s="681"/>
      <c r="E13" s="681"/>
      <c r="F13" s="681"/>
      <c r="G13" s="681"/>
      <c r="H13" s="681"/>
      <c r="I13" s="681"/>
      <c r="J13" s="681"/>
      <c r="K13" s="681"/>
      <c r="L13" s="681"/>
      <c r="M13" s="681"/>
      <c r="N13" s="681"/>
      <c r="O13" s="681"/>
      <c r="P13" s="681"/>
      <c r="Q13" s="682"/>
      <c r="R13" s="683" t="s">
        <v>155</v>
      </c>
      <c r="S13" s="684"/>
      <c r="T13" s="684"/>
      <c r="U13" s="684"/>
      <c r="V13" s="684"/>
      <c r="W13" s="684"/>
      <c r="X13" s="684"/>
      <c r="Y13" s="685"/>
      <c r="Z13" s="686" t="s">
        <v>155</v>
      </c>
      <c r="AA13" s="686"/>
      <c r="AB13" s="686"/>
      <c r="AC13" s="686"/>
      <c r="AD13" s="687" t="s">
        <v>155</v>
      </c>
      <c r="AE13" s="687"/>
      <c r="AF13" s="687"/>
      <c r="AG13" s="687"/>
      <c r="AH13" s="687"/>
      <c r="AI13" s="687"/>
      <c r="AJ13" s="687"/>
      <c r="AK13" s="687"/>
      <c r="AL13" s="688" t="s">
        <v>224</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157540</v>
      </c>
      <c r="BH13" s="684"/>
      <c r="BI13" s="684"/>
      <c r="BJ13" s="684"/>
      <c r="BK13" s="684"/>
      <c r="BL13" s="684"/>
      <c r="BM13" s="684"/>
      <c r="BN13" s="685"/>
      <c r="BO13" s="686">
        <v>27.3</v>
      </c>
      <c r="BP13" s="686"/>
      <c r="BQ13" s="686"/>
      <c r="BR13" s="686"/>
      <c r="BS13" s="692" t="s">
        <v>155</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1754906</v>
      </c>
      <c r="CS13" s="684"/>
      <c r="CT13" s="684"/>
      <c r="CU13" s="684"/>
      <c r="CV13" s="684"/>
      <c r="CW13" s="684"/>
      <c r="CX13" s="684"/>
      <c r="CY13" s="685"/>
      <c r="CZ13" s="686">
        <v>14.7</v>
      </c>
      <c r="DA13" s="686"/>
      <c r="DB13" s="686"/>
      <c r="DC13" s="686"/>
      <c r="DD13" s="692">
        <v>434915</v>
      </c>
      <c r="DE13" s="684"/>
      <c r="DF13" s="684"/>
      <c r="DG13" s="684"/>
      <c r="DH13" s="684"/>
      <c r="DI13" s="684"/>
      <c r="DJ13" s="684"/>
      <c r="DK13" s="684"/>
      <c r="DL13" s="684"/>
      <c r="DM13" s="684"/>
      <c r="DN13" s="684"/>
      <c r="DO13" s="684"/>
      <c r="DP13" s="685"/>
      <c r="DQ13" s="692">
        <v>115136</v>
      </c>
      <c r="DR13" s="684"/>
      <c r="DS13" s="684"/>
      <c r="DT13" s="684"/>
      <c r="DU13" s="684"/>
      <c r="DV13" s="684"/>
      <c r="DW13" s="684"/>
      <c r="DX13" s="684"/>
      <c r="DY13" s="684"/>
      <c r="DZ13" s="684"/>
      <c r="EA13" s="684"/>
      <c r="EB13" s="684"/>
      <c r="EC13" s="693"/>
    </row>
    <row r="14" spans="2:143" ht="11.25" customHeight="1">
      <c r="B14" s="680" t="s">
        <v>252</v>
      </c>
      <c r="C14" s="681"/>
      <c r="D14" s="681"/>
      <c r="E14" s="681"/>
      <c r="F14" s="681"/>
      <c r="G14" s="681"/>
      <c r="H14" s="681"/>
      <c r="I14" s="681"/>
      <c r="J14" s="681"/>
      <c r="K14" s="681"/>
      <c r="L14" s="681"/>
      <c r="M14" s="681"/>
      <c r="N14" s="681"/>
      <c r="O14" s="681"/>
      <c r="P14" s="681"/>
      <c r="Q14" s="682"/>
      <c r="R14" s="683">
        <v>7573</v>
      </c>
      <c r="S14" s="684"/>
      <c r="T14" s="684"/>
      <c r="U14" s="684"/>
      <c r="V14" s="684"/>
      <c r="W14" s="684"/>
      <c r="X14" s="684"/>
      <c r="Y14" s="685"/>
      <c r="Z14" s="686">
        <v>0.1</v>
      </c>
      <c r="AA14" s="686"/>
      <c r="AB14" s="686"/>
      <c r="AC14" s="686"/>
      <c r="AD14" s="687">
        <v>7573</v>
      </c>
      <c r="AE14" s="687"/>
      <c r="AF14" s="687"/>
      <c r="AG14" s="687"/>
      <c r="AH14" s="687"/>
      <c r="AI14" s="687"/>
      <c r="AJ14" s="687"/>
      <c r="AK14" s="687"/>
      <c r="AL14" s="688">
        <v>0.3</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20957</v>
      </c>
      <c r="BH14" s="684"/>
      <c r="BI14" s="684"/>
      <c r="BJ14" s="684"/>
      <c r="BK14" s="684"/>
      <c r="BL14" s="684"/>
      <c r="BM14" s="684"/>
      <c r="BN14" s="685"/>
      <c r="BO14" s="686">
        <v>3.6</v>
      </c>
      <c r="BP14" s="686"/>
      <c r="BQ14" s="686"/>
      <c r="BR14" s="686"/>
      <c r="BS14" s="692" t="s">
        <v>224</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175775</v>
      </c>
      <c r="CS14" s="684"/>
      <c r="CT14" s="684"/>
      <c r="CU14" s="684"/>
      <c r="CV14" s="684"/>
      <c r="CW14" s="684"/>
      <c r="CX14" s="684"/>
      <c r="CY14" s="685"/>
      <c r="CZ14" s="686">
        <v>1.5</v>
      </c>
      <c r="DA14" s="686"/>
      <c r="DB14" s="686"/>
      <c r="DC14" s="686"/>
      <c r="DD14" s="692">
        <v>43545</v>
      </c>
      <c r="DE14" s="684"/>
      <c r="DF14" s="684"/>
      <c r="DG14" s="684"/>
      <c r="DH14" s="684"/>
      <c r="DI14" s="684"/>
      <c r="DJ14" s="684"/>
      <c r="DK14" s="684"/>
      <c r="DL14" s="684"/>
      <c r="DM14" s="684"/>
      <c r="DN14" s="684"/>
      <c r="DO14" s="684"/>
      <c r="DP14" s="685"/>
      <c r="DQ14" s="692">
        <v>134886</v>
      </c>
      <c r="DR14" s="684"/>
      <c r="DS14" s="684"/>
      <c r="DT14" s="684"/>
      <c r="DU14" s="684"/>
      <c r="DV14" s="684"/>
      <c r="DW14" s="684"/>
      <c r="DX14" s="684"/>
      <c r="DY14" s="684"/>
      <c r="DZ14" s="684"/>
      <c r="EA14" s="684"/>
      <c r="EB14" s="684"/>
      <c r="EC14" s="693"/>
    </row>
    <row r="15" spans="2:143" ht="11.25" customHeight="1">
      <c r="B15" s="680" t="s">
        <v>255</v>
      </c>
      <c r="C15" s="681"/>
      <c r="D15" s="681"/>
      <c r="E15" s="681"/>
      <c r="F15" s="681"/>
      <c r="G15" s="681"/>
      <c r="H15" s="681"/>
      <c r="I15" s="681"/>
      <c r="J15" s="681"/>
      <c r="K15" s="681"/>
      <c r="L15" s="681"/>
      <c r="M15" s="681"/>
      <c r="N15" s="681"/>
      <c r="O15" s="681"/>
      <c r="P15" s="681"/>
      <c r="Q15" s="682"/>
      <c r="R15" s="683" t="s">
        <v>155</v>
      </c>
      <c r="S15" s="684"/>
      <c r="T15" s="684"/>
      <c r="U15" s="684"/>
      <c r="V15" s="684"/>
      <c r="W15" s="684"/>
      <c r="X15" s="684"/>
      <c r="Y15" s="685"/>
      <c r="Z15" s="686" t="s">
        <v>155</v>
      </c>
      <c r="AA15" s="686"/>
      <c r="AB15" s="686"/>
      <c r="AC15" s="686"/>
      <c r="AD15" s="687" t="s">
        <v>155</v>
      </c>
      <c r="AE15" s="687"/>
      <c r="AF15" s="687"/>
      <c r="AG15" s="687"/>
      <c r="AH15" s="687"/>
      <c r="AI15" s="687"/>
      <c r="AJ15" s="687"/>
      <c r="AK15" s="687"/>
      <c r="AL15" s="688" t="s">
        <v>155</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13814</v>
      </c>
      <c r="BH15" s="684"/>
      <c r="BI15" s="684"/>
      <c r="BJ15" s="684"/>
      <c r="BK15" s="684"/>
      <c r="BL15" s="684"/>
      <c r="BM15" s="684"/>
      <c r="BN15" s="685"/>
      <c r="BO15" s="686">
        <v>2.4</v>
      </c>
      <c r="BP15" s="686"/>
      <c r="BQ15" s="686"/>
      <c r="BR15" s="686"/>
      <c r="BS15" s="692" t="s">
        <v>155</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437908</v>
      </c>
      <c r="CS15" s="684"/>
      <c r="CT15" s="684"/>
      <c r="CU15" s="684"/>
      <c r="CV15" s="684"/>
      <c r="CW15" s="684"/>
      <c r="CX15" s="684"/>
      <c r="CY15" s="685"/>
      <c r="CZ15" s="686">
        <v>3.7</v>
      </c>
      <c r="DA15" s="686"/>
      <c r="DB15" s="686"/>
      <c r="DC15" s="686"/>
      <c r="DD15" s="692">
        <v>9171</v>
      </c>
      <c r="DE15" s="684"/>
      <c r="DF15" s="684"/>
      <c r="DG15" s="684"/>
      <c r="DH15" s="684"/>
      <c r="DI15" s="684"/>
      <c r="DJ15" s="684"/>
      <c r="DK15" s="684"/>
      <c r="DL15" s="684"/>
      <c r="DM15" s="684"/>
      <c r="DN15" s="684"/>
      <c r="DO15" s="684"/>
      <c r="DP15" s="685"/>
      <c r="DQ15" s="692">
        <v>353665</v>
      </c>
      <c r="DR15" s="684"/>
      <c r="DS15" s="684"/>
      <c r="DT15" s="684"/>
      <c r="DU15" s="684"/>
      <c r="DV15" s="684"/>
      <c r="DW15" s="684"/>
      <c r="DX15" s="684"/>
      <c r="DY15" s="684"/>
      <c r="DZ15" s="684"/>
      <c r="EA15" s="684"/>
      <c r="EB15" s="684"/>
      <c r="EC15" s="693"/>
    </row>
    <row r="16" spans="2:143" ht="11.25" customHeight="1">
      <c r="B16" s="680" t="s">
        <v>258</v>
      </c>
      <c r="C16" s="681"/>
      <c r="D16" s="681"/>
      <c r="E16" s="681"/>
      <c r="F16" s="681"/>
      <c r="G16" s="681"/>
      <c r="H16" s="681"/>
      <c r="I16" s="681"/>
      <c r="J16" s="681"/>
      <c r="K16" s="681"/>
      <c r="L16" s="681"/>
      <c r="M16" s="681"/>
      <c r="N16" s="681"/>
      <c r="O16" s="681"/>
      <c r="P16" s="681"/>
      <c r="Q16" s="682"/>
      <c r="R16" s="683">
        <v>2377</v>
      </c>
      <c r="S16" s="684"/>
      <c r="T16" s="684"/>
      <c r="U16" s="684"/>
      <c r="V16" s="684"/>
      <c r="W16" s="684"/>
      <c r="X16" s="684"/>
      <c r="Y16" s="685"/>
      <c r="Z16" s="686">
        <v>0</v>
      </c>
      <c r="AA16" s="686"/>
      <c r="AB16" s="686"/>
      <c r="AC16" s="686"/>
      <c r="AD16" s="687">
        <v>2377</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224</v>
      </c>
      <c r="BH16" s="684"/>
      <c r="BI16" s="684"/>
      <c r="BJ16" s="684"/>
      <c r="BK16" s="684"/>
      <c r="BL16" s="684"/>
      <c r="BM16" s="684"/>
      <c r="BN16" s="685"/>
      <c r="BO16" s="686" t="s">
        <v>155</v>
      </c>
      <c r="BP16" s="686"/>
      <c r="BQ16" s="686"/>
      <c r="BR16" s="686"/>
      <c r="BS16" s="692" t="s">
        <v>224</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224045</v>
      </c>
      <c r="CS16" s="684"/>
      <c r="CT16" s="684"/>
      <c r="CU16" s="684"/>
      <c r="CV16" s="684"/>
      <c r="CW16" s="684"/>
      <c r="CX16" s="684"/>
      <c r="CY16" s="685"/>
      <c r="CZ16" s="686">
        <v>1.9</v>
      </c>
      <c r="DA16" s="686"/>
      <c r="DB16" s="686"/>
      <c r="DC16" s="686"/>
      <c r="DD16" s="692" t="s">
        <v>224</v>
      </c>
      <c r="DE16" s="684"/>
      <c r="DF16" s="684"/>
      <c r="DG16" s="684"/>
      <c r="DH16" s="684"/>
      <c r="DI16" s="684"/>
      <c r="DJ16" s="684"/>
      <c r="DK16" s="684"/>
      <c r="DL16" s="684"/>
      <c r="DM16" s="684"/>
      <c r="DN16" s="684"/>
      <c r="DO16" s="684"/>
      <c r="DP16" s="685"/>
      <c r="DQ16" s="692">
        <v>72302</v>
      </c>
      <c r="DR16" s="684"/>
      <c r="DS16" s="684"/>
      <c r="DT16" s="684"/>
      <c r="DU16" s="684"/>
      <c r="DV16" s="684"/>
      <c r="DW16" s="684"/>
      <c r="DX16" s="684"/>
      <c r="DY16" s="684"/>
      <c r="DZ16" s="684"/>
      <c r="EA16" s="684"/>
      <c r="EB16" s="684"/>
      <c r="EC16" s="693"/>
    </row>
    <row r="17" spans="2:133" ht="11.25" customHeight="1">
      <c r="B17" s="680" t="s">
        <v>261</v>
      </c>
      <c r="C17" s="681"/>
      <c r="D17" s="681"/>
      <c r="E17" s="681"/>
      <c r="F17" s="681"/>
      <c r="G17" s="681"/>
      <c r="H17" s="681"/>
      <c r="I17" s="681"/>
      <c r="J17" s="681"/>
      <c r="K17" s="681"/>
      <c r="L17" s="681"/>
      <c r="M17" s="681"/>
      <c r="N17" s="681"/>
      <c r="O17" s="681"/>
      <c r="P17" s="681"/>
      <c r="Q17" s="682"/>
      <c r="R17" s="683">
        <v>4568</v>
      </c>
      <c r="S17" s="684"/>
      <c r="T17" s="684"/>
      <c r="U17" s="684"/>
      <c r="V17" s="684"/>
      <c r="W17" s="684"/>
      <c r="X17" s="684"/>
      <c r="Y17" s="685"/>
      <c r="Z17" s="686">
        <v>0</v>
      </c>
      <c r="AA17" s="686"/>
      <c r="AB17" s="686"/>
      <c r="AC17" s="686"/>
      <c r="AD17" s="687">
        <v>4568</v>
      </c>
      <c r="AE17" s="687"/>
      <c r="AF17" s="687"/>
      <c r="AG17" s="687"/>
      <c r="AH17" s="687"/>
      <c r="AI17" s="687"/>
      <c r="AJ17" s="687"/>
      <c r="AK17" s="687"/>
      <c r="AL17" s="688">
        <v>0.2</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155</v>
      </c>
      <c r="BH17" s="684"/>
      <c r="BI17" s="684"/>
      <c r="BJ17" s="684"/>
      <c r="BK17" s="684"/>
      <c r="BL17" s="684"/>
      <c r="BM17" s="684"/>
      <c r="BN17" s="685"/>
      <c r="BO17" s="686" t="s">
        <v>155</v>
      </c>
      <c r="BP17" s="686"/>
      <c r="BQ17" s="686"/>
      <c r="BR17" s="686"/>
      <c r="BS17" s="692" t="s">
        <v>155</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427750</v>
      </c>
      <c r="CS17" s="684"/>
      <c r="CT17" s="684"/>
      <c r="CU17" s="684"/>
      <c r="CV17" s="684"/>
      <c r="CW17" s="684"/>
      <c r="CX17" s="684"/>
      <c r="CY17" s="685"/>
      <c r="CZ17" s="686">
        <v>3.6</v>
      </c>
      <c r="DA17" s="686"/>
      <c r="DB17" s="686"/>
      <c r="DC17" s="686"/>
      <c r="DD17" s="692" t="s">
        <v>224</v>
      </c>
      <c r="DE17" s="684"/>
      <c r="DF17" s="684"/>
      <c r="DG17" s="684"/>
      <c r="DH17" s="684"/>
      <c r="DI17" s="684"/>
      <c r="DJ17" s="684"/>
      <c r="DK17" s="684"/>
      <c r="DL17" s="684"/>
      <c r="DM17" s="684"/>
      <c r="DN17" s="684"/>
      <c r="DO17" s="684"/>
      <c r="DP17" s="685"/>
      <c r="DQ17" s="692">
        <v>427750</v>
      </c>
      <c r="DR17" s="684"/>
      <c r="DS17" s="684"/>
      <c r="DT17" s="684"/>
      <c r="DU17" s="684"/>
      <c r="DV17" s="684"/>
      <c r="DW17" s="684"/>
      <c r="DX17" s="684"/>
      <c r="DY17" s="684"/>
      <c r="DZ17" s="684"/>
      <c r="EA17" s="684"/>
      <c r="EB17" s="684"/>
      <c r="EC17" s="693"/>
    </row>
    <row r="18" spans="2:133" ht="11.25" customHeight="1">
      <c r="B18" s="680" t="s">
        <v>264</v>
      </c>
      <c r="C18" s="681"/>
      <c r="D18" s="681"/>
      <c r="E18" s="681"/>
      <c r="F18" s="681"/>
      <c r="G18" s="681"/>
      <c r="H18" s="681"/>
      <c r="I18" s="681"/>
      <c r="J18" s="681"/>
      <c r="K18" s="681"/>
      <c r="L18" s="681"/>
      <c r="M18" s="681"/>
      <c r="N18" s="681"/>
      <c r="O18" s="681"/>
      <c r="P18" s="681"/>
      <c r="Q18" s="682"/>
      <c r="R18" s="683">
        <v>2744</v>
      </c>
      <c r="S18" s="684"/>
      <c r="T18" s="684"/>
      <c r="U18" s="684"/>
      <c r="V18" s="684"/>
      <c r="W18" s="684"/>
      <c r="X18" s="684"/>
      <c r="Y18" s="685"/>
      <c r="Z18" s="686">
        <v>0</v>
      </c>
      <c r="AA18" s="686"/>
      <c r="AB18" s="686"/>
      <c r="AC18" s="686"/>
      <c r="AD18" s="687">
        <v>2744</v>
      </c>
      <c r="AE18" s="687"/>
      <c r="AF18" s="687"/>
      <c r="AG18" s="687"/>
      <c r="AH18" s="687"/>
      <c r="AI18" s="687"/>
      <c r="AJ18" s="687"/>
      <c r="AK18" s="687"/>
      <c r="AL18" s="688">
        <v>0.1</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224</v>
      </c>
      <c r="BH18" s="684"/>
      <c r="BI18" s="684"/>
      <c r="BJ18" s="684"/>
      <c r="BK18" s="684"/>
      <c r="BL18" s="684"/>
      <c r="BM18" s="684"/>
      <c r="BN18" s="685"/>
      <c r="BO18" s="686" t="s">
        <v>155</v>
      </c>
      <c r="BP18" s="686"/>
      <c r="BQ18" s="686"/>
      <c r="BR18" s="686"/>
      <c r="BS18" s="692" t="s">
        <v>155</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155</v>
      </c>
      <c r="CS18" s="684"/>
      <c r="CT18" s="684"/>
      <c r="CU18" s="684"/>
      <c r="CV18" s="684"/>
      <c r="CW18" s="684"/>
      <c r="CX18" s="684"/>
      <c r="CY18" s="685"/>
      <c r="CZ18" s="686" t="s">
        <v>155</v>
      </c>
      <c r="DA18" s="686"/>
      <c r="DB18" s="686"/>
      <c r="DC18" s="686"/>
      <c r="DD18" s="692" t="s">
        <v>224</v>
      </c>
      <c r="DE18" s="684"/>
      <c r="DF18" s="684"/>
      <c r="DG18" s="684"/>
      <c r="DH18" s="684"/>
      <c r="DI18" s="684"/>
      <c r="DJ18" s="684"/>
      <c r="DK18" s="684"/>
      <c r="DL18" s="684"/>
      <c r="DM18" s="684"/>
      <c r="DN18" s="684"/>
      <c r="DO18" s="684"/>
      <c r="DP18" s="685"/>
      <c r="DQ18" s="692" t="s">
        <v>224</v>
      </c>
      <c r="DR18" s="684"/>
      <c r="DS18" s="684"/>
      <c r="DT18" s="684"/>
      <c r="DU18" s="684"/>
      <c r="DV18" s="684"/>
      <c r="DW18" s="684"/>
      <c r="DX18" s="684"/>
      <c r="DY18" s="684"/>
      <c r="DZ18" s="684"/>
      <c r="EA18" s="684"/>
      <c r="EB18" s="684"/>
      <c r="EC18" s="693"/>
    </row>
    <row r="19" spans="2:133" ht="11.25" customHeight="1">
      <c r="B19" s="680" t="s">
        <v>267</v>
      </c>
      <c r="C19" s="681"/>
      <c r="D19" s="681"/>
      <c r="E19" s="681"/>
      <c r="F19" s="681"/>
      <c r="G19" s="681"/>
      <c r="H19" s="681"/>
      <c r="I19" s="681"/>
      <c r="J19" s="681"/>
      <c r="K19" s="681"/>
      <c r="L19" s="681"/>
      <c r="M19" s="681"/>
      <c r="N19" s="681"/>
      <c r="O19" s="681"/>
      <c r="P19" s="681"/>
      <c r="Q19" s="682"/>
      <c r="R19" s="683">
        <v>1021</v>
      </c>
      <c r="S19" s="684"/>
      <c r="T19" s="684"/>
      <c r="U19" s="684"/>
      <c r="V19" s="684"/>
      <c r="W19" s="684"/>
      <c r="X19" s="684"/>
      <c r="Y19" s="685"/>
      <c r="Z19" s="686">
        <v>0</v>
      </c>
      <c r="AA19" s="686"/>
      <c r="AB19" s="686"/>
      <c r="AC19" s="686"/>
      <c r="AD19" s="687">
        <v>1021</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t="s">
        <v>155</v>
      </c>
      <c r="BH19" s="684"/>
      <c r="BI19" s="684"/>
      <c r="BJ19" s="684"/>
      <c r="BK19" s="684"/>
      <c r="BL19" s="684"/>
      <c r="BM19" s="684"/>
      <c r="BN19" s="685"/>
      <c r="BO19" s="686" t="s">
        <v>155</v>
      </c>
      <c r="BP19" s="686"/>
      <c r="BQ19" s="686"/>
      <c r="BR19" s="686"/>
      <c r="BS19" s="692" t="s">
        <v>155</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155</v>
      </c>
      <c r="CS19" s="684"/>
      <c r="CT19" s="684"/>
      <c r="CU19" s="684"/>
      <c r="CV19" s="684"/>
      <c r="CW19" s="684"/>
      <c r="CX19" s="684"/>
      <c r="CY19" s="685"/>
      <c r="CZ19" s="686" t="s">
        <v>155</v>
      </c>
      <c r="DA19" s="686"/>
      <c r="DB19" s="686"/>
      <c r="DC19" s="686"/>
      <c r="DD19" s="692" t="s">
        <v>155</v>
      </c>
      <c r="DE19" s="684"/>
      <c r="DF19" s="684"/>
      <c r="DG19" s="684"/>
      <c r="DH19" s="684"/>
      <c r="DI19" s="684"/>
      <c r="DJ19" s="684"/>
      <c r="DK19" s="684"/>
      <c r="DL19" s="684"/>
      <c r="DM19" s="684"/>
      <c r="DN19" s="684"/>
      <c r="DO19" s="684"/>
      <c r="DP19" s="685"/>
      <c r="DQ19" s="692" t="s">
        <v>155</v>
      </c>
      <c r="DR19" s="684"/>
      <c r="DS19" s="684"/>
      <c r="DT19" s="684"/>
      <c r="DU19" s="684"/>
      <c r="DV19" s="684"/>
      <c r="DW19" s="684"/>
      <c r="DX19" s="684"/>
      <c r="DY19" s="684"/>
      <c r="DZ19" s="684"/>
      <c r="EA19" s="684"/>
      <c r="EB19" s="684"/>
      <c r="EC19" s="693"/>
    </row>
    <row r="20" spans="2:133" ht="11.25" customHeight="1">
      <c r="B20" s="680" t="s">
        <v>270</v>
      </c>
      <c r="C20" s="681"/>
      <c r="D20" s="681"/>
      <c r="E20" s="681"/>
      <c r="F20" s="681"/>
      <c r="G20" s="681"/>
      <c r="H20" s="681"/>
      <c r="I20" s="681"/>
      <c r="J20" s="681"/>
      <c r="K20" s="681"/>
      <c r="L20" s="681"/>
      <c r="M20" s="681"/>
      <c r="N20" s="681"/>
      <c r="O20" s="681"/>
      <c r="P20" s="681"/>
      <c r="Q20" s="682"/>
      <c r="R20" s="683">
        <v>167</v>
      </c>
      <c r="S20" s="684"/>
      <c r="T20" s="684"/>
      <c r="U20" s="684"/>
      <c r="V20" s="684"/>
      <c r="W20" s="684"/>
      <c r="X20" s="684"/>
      <c r="Y20" s="685"/>
      <c r="Z20" s="686">
        <v>0</v>
      </c>
      <c r="AA20" s="686"/>
      <c r="AB20" s="686"/>
      <c r="AC20" s="686"/>
      <c r="AD20" s="687">
        <v>167</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t="s">
        <v>224</v>
      </c>
      <c r="BH20" s="684"/>
      <c r="BI20" s="684"/>
      <c r="BJ20" s="684"/>
      <c r="BK20" s="684"/>
      <c r="BL20" s="684"/>
      <c r="BM20" s="684"/>
      <c r="BN20" s="685"/>
      <c r="BO20" s="686" t="s">
        <v>155</v>
      </c>
      <c r="BP20" s="686"/>
      <c r="BQ20" s="686"/>
      <c r="BR20" s="686"/>
      <c r="BS20" s="692" t="s">
        <v>155</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11921081</v>
      </c>
      <c r="CS20" s="684"/>
      <c r="CT20" s="684"/>
      <c r="CU20" s="684"/>
      <c r="CV20" s="684"/>
      <c r="CW20" s="684"/>
      <c r="CX20" s="684"/>
      <c r="CY20" s="685"/>
      <c r="CZ20" s="686">
        <v>100</v>
      </c>
      <c r="DA20" s="686"/>
      <c r="DB20" s="686"/>
      <c r="DC20" s="686"/>
      <c r="DD20" s="692">
        <v>2976120</v>
      </c>
      <c r="DE20" s="684"/>
      <c r="DF20" s="684"/>
      <c r="DG20" s="684"/>
      <c r="DH20" s="684"/>
      <c r="DI20" s="684"/>
      <c r="DJ20" s="684"/>
      <c r="DK20" s="684"/>
      <c r="DL20" s="684"/>
      <c r="DM20" s="684"/>
      <c r="DN20" s="684"/>
      <c r="DO20" s="684"/>
      <c r="DP20" s="685"/>
      <c r="DQ20" s="692">
        <v>3770025</v>
      </c>
      <c r="DR20" s="684"/>
      <c r="DS20" s="684"/>
      <c r="DT20" s="684"/>
      <c r="DU20" s="684"/>
      <c r="DV20" s="684"/>
      <c r="DW20" s="684"/>
      <c r="DX20" s="684"/>
      <c r="DY20" s="684"/>
      <c r="DZ20" s="684"/>
      <c r="EA20" s="684"/>
      <c r="EB20" s="684"/>
      <c r="EC20" s="693"/>
    </row>
    <row r="21" spans="2:133" ht="11.25" customHeight="1">
      <c r="B21" s="680" t="s">
        <v>273</v>
      </c>
      <c r="C21" s="681"/>
      <c r="D21" s="681"/>
      <c r="E21" s="681"/>
      <c r="F21" s="681"/>
      <c r="G21" s="681"/>
      <c r="H21" s="681"/>
      <c r="I21" s="681"/>
      <c r="J21" s="681"/>
      <c r="K21" s="681"/>
      <c r="L21" s="681"/>
      <c r="M21" s="681"/>
      <c r="N21" s="681"/>
      <c r="O21" s="681"/>
      <c r="P21" s="681"/>
      <c r="Q21" s="682"/>
      <c r="R21" s="683">
        <v>636</v>
      </c>
      <c r="S21" s="684"/>
      <c r="T21" s="684"/>
      <c r="U21" s="684"/>
      <c r="V21" s="684"/>
      <c r="W21" s="684"/>
      <c r="X21" s="684"/>
      <c r="Y21" s="685"/>
      <c r="Z21" s="686">
        <v>0</v>
      </c>
      <c r="AA21" s="686"/>
      <c r="AB21" s="686"/>
      <c r="AC21" s="686"/>
      <c r="AD21" s="687">
        <v>636</v>
      </c>
      <c r="AE21" s="687"/>
      <c r="AF21" s="687"/>
      <c r="AG21" s="687"/>
      <c r="AH21" s="687"/>
      <c r="AI21" s="687"/>
      <c r="AJ21" s="687"/>
      <c r="AK21" s="687"/>
      <c r="AL21" s="688">
        <v>0</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t="s">
        <v>224</v>
      </c>
      <c r="BH21" s="684"/>
      <c r="BI21" s="684"/>
      <c r="BJ21" s="684"/>
      <c r="BK21" s="684"/>
      <c r="BL21" s="684"/>
      <c r="BM21" s="684"/>
      <c r="BN21" s="685"/>
      <c r="BO21" s="686" t="s">
        <v>155</v>
      </c>
      <c r="BP21" s="686"/>
      <c r="BQ21" s="686"/>
      <c r="BR21" s="686"/>
      <c r="BS21" s="692" t="s">
        <v>155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275</v>
      </c>
      <c r="C22" s="681"/>
      <c r="D22" s="681"/>
      <c r="E22" s="681"/>
      <c r="F22" s="681"/>
      <c r="G22" s="681"/>
      <c r="H22" s="681"/>
      <c r="I22" s="681"/>
      <c r="J22" s="681"/>
      <c r="K22" s="681"/>
      <c r="L22" s="681"/>
      <c r="M22" s="681"/>
      <c r="N22" s="681"/>
      <c r="O22" s="681"/>
      <c r="P22" s="681"/>
      <c r="Q22" s="682"/>
      <c r="R22" s="683">
        <v>4222413</v>
      </c>
      <c r="S22" s="684"/>
      <c r="T22" s="684"/>
      <c r="U22" s="684"/>
      <c r="V22" s="684"/>
      <c r="W22" s="684"/>
      <c r="X22" s="684"/>
      <c r="Y22" s="685"/>
      <c r="Z22" s="686">
        <v>30.2</v>
      </c>
      <c r="AA22" s="686"/>
      <c r="AB22" s="686"/>
      <c r="AC22" s="686"/>
      <c r="AD22" s="687">
        <v>1693386</v>
      </c>
      <c r="AE22" s="687"/>
      <c r="AF22" s="687"/>
      <c r="AG22" s="687"/>
      <c r="AH22" s="687"/>
      <c r="AI22" s="687"/>
      <c r="AJ22" s="687"/>
      <c r="AK22" s="687"/>
      <c r="AL22" s="688">
        <v>68.8</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155</v>
      </c>
      <c r="BH22" s="684"/>
      <c r="BI22" s="684"/>
      <c r="BJ22" s="684"/>
      <c r="BK22" s="684"/>
      <c r="BL22" s="684"/>
      <c r="BM22" s="684"/>
      <c r="BN22" s="685"/>
      <c r="BO22" s="686" t="s">
        <v>155</v>
      </c>
      <c r="BP22" s="686"/>
      <c r="BQ22" s="686"/>
      <c r="BR22" s="686"/>
      <c r="BS22" s="692" t="s">
        <v>155</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278</v>
      </c>
      <c r="C23" s="681"/>
      <c r="D23" s="681"/>
      <c r="E23" s="681"/>
      <c r="F23" s="681"/>
      <c r="G23" s="681"/>
      <c r="H23" s="681"/>
      <c r="I23" s="681"/>
      <c r="J23" s="681"/>
      <c r="K23" s="681"/>
      <c r="L23" s="681"/>
      <c r="M23" s="681"/>
      <c r="N23" s="681"/>
      <c r="O23" s="681"/>
      <c r="P23" s="681"/>
      <c r="Q23" s="682"/>
      <c r="R23" s="683">
        <v>1693386</v>
      </c>
      <c r="S23" s="684"/>
      <c r="T23" s="684"/>
      <c r="U23" s="684"/>
      <c r="V23" s="684"/>
      <c r="W23" s="684"/>
      <c r="X23" s="684"/>
      <c r="Y23" s="685"/>
      <c r="Z23" s="686">
        <v>12.1</v>
      </c>
      <c r="AA23" s="686"/>
      <c r="AB23" s="686"/>
      <c r="AC23" s="686"/>
      <c r="AD23" s="687">
        <v>1693386</v>
      </c>
      <c r="AE23" s="687"/>
      <c r="AF23" s="687"/>
      <c r="AG23" s="687"/>
      <c r="AH23" s="687"/>
      <c r="AI23" s="687"/>
      <c r="AJ23" s="687"/>
      <c r="AK23" s="687"/>
      <c r="AL23" s="688">
        <v>68.8</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t="s">
        <v>155</v>
      </c>
      <c r="BH23" s="684"/>
      <c r="BI23" s="684"/>
      <c r="BJ23" s="684"/>
      <c r="BK23" s="684"/>
      <c r="BL23" s="684"/>
      <c r="BM23" s="684"/>
      <c r="BN23" s="685"/>
      <c r="BO23" s="686" t="s">
        <v>224</v>
      </c>
      <c r="BP23" s="686"/>
      <c r="BQ23" s="686"/>
      <c r="BR23" s="686"/>
      <c r="BS23" s="692" t="s">
        <v>155</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c r="B24" s="680" t="s">
        <v>285</v>
      </c>
      <c r="C24" s="681"/>
      <c r="D24" s="681"/>
      <c r="E24" s="681"/>
      <c r="F24" s="681"/>
      <c r="G24" s="681"/>
      <c r="H24" s="681"/>
      <c r="I24" s="681"/>
      <c r="J24" s="681"/>
      <c r="K24" s="681"/>
      <c r="L24" s="681"/>
      <c r="M24" s="681"/>
      <c r="N24" s="681"/>
      <c r="O24" s="681"/>
      <c r="P24" s="681"/>
      <c r="Q24" s="682"/>
      <c r="R24" s="683">
        <v>216240</v>
      </c>
      <c r="S24" s="684"/>
      <c r="T24" s="684"/>
      <c r="U24" s="684"/>
      <c r="V24" s="684"/>
      <c r="W24" s="684"/>
      <c r="X24" s="684"/>
      <c r="Y24" s="685"/>
      <c r="Z24" s="686">
        <v>1.5</v>
      </c>
      <c r="AA24" s="686"/>
      <c r="AB24" s="686"/>
      <c r="AC24" s="686"/>
      <c r="AD24" s="687" t="s">
        <v>155</v>
      </c>
      <c r="AE24" s="687"/>
      <c r="AF24" s="687"/>
      <c r="AG24" s="687"/>
      <c r="AH24" s="687"/>
      <c r="AI24" s="687"/>
      <c r="AJ24" s="687"/>
      <c r="AK24" s="687"/>
      <c r="AL24" s="688" t="s">
        <v>224</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155</v>
      </c>
      <c r="BH24" s="684"/>
      <c r="BI24" s="684"/>
      <c r="BJ24" s="684"/>
      <c r="BK24" s="684"/>
      <c r="BL24" s="684"/>
      <c r="BM24" s="684"/>
      <c r="BN24" s="685"/>
      <c r="BO24" s="686" t="s">
        <v>155</v>
      </c>
      <c r="BP24" s="686"/>
      <c r="BQ24" s="686"/>
      <c r="BR24" s="686"/>
      <c r="BS24" s="692" t="s">
        <v>224</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1545387</v>
      </c>
      <c r="CS24" s="673"/>
      <c r="CT24" s="673"/>
      <c r="CU24" s="673"/>
      <c r="CV24" s="673"/>
      <c r="CW24" s="673"/>
      <c r="CX24" s="673"/>
      <c r="CY24" s="674"/>
      <c r="CZ24" s="677">
        <v>13</v>
      </c>
      <c r="DA24" s="678"/>
      <c r="DB24" s="678"/>
      <c r="DC24" s="697"/>
      <c r="DD24" s="717">
        <v>1342323</v>
      </c>
      <c r="DE24" s="673"/>
      <c r="DF24" s="673"/>
      <c r="DG24" s="673"/>
      <c r="DH24" s="673"/>
      <c r="DI24" s="673"/>
      <c r="DJ24" s="673"/>
      <c r="DK24" s="674"/>
      <c r="DL24" s="717">
        <v>1137521</v>
      </c>
      <c r="DM24" s="673"/>
      <c r="DN24" s="673"/>
      <c r="DO24" s="673"/>
      <c r="DP24" s="673"/>
      <c r="DQ24" s="673"/>
      <c r="DR24" s="673"/>
      <c r="DS24" s="673"/>
      <c r="DT24" s="673"/>
      <c r="DU24" s="673"/>
      <c r="DV24" s="674"/>
      <c r="DW24" s="677">
        <v>44.7</v>
      </c>
      <c r="DX24" s="678"/>
      <c r="DY24" s="678"/>
      <c r="DZ24" s="678"/>
      <c r="EA24" s="678"/>
      <c r="EB24" s="678"/>
      <c r="EC24" s="679"/>
    </row>
    <row r="25" spans="2:133" ht="11.25" customHeight="1">
      <c r="B25" s="680" t="s">
        <v>288</v>
      </c>
      <c r="C25" s="681"/>
      <c r="D25" s="681"/>
      <c r="E25" s="681"/>
      <c r="F25" s="681"/>
      <c r="G25" s="681"/>
      <c r="H25" s="681"/>
      <c r="I25" s="681"/>
      <c r="J25" s="681"/>
      <c r="K25" s="681"/>
      <c r="L25" s="681"/>
      <c r="M25" s="681"/>
      <c r="N25" s="681"/>
      <c r="O25" s="681"/>
      <c r="P25" s="681"/>
      <c r="Q25" s="682"/>
      <c r="R25" s="683">
        <v>2312787</v>
      </c>
      <c r="S25" s="684"/>
      <c r="T25" s="684"/>
      <c r="U25" s="684"/>
      <c r="V25" s="684"/>
      <c r="W25" s="684"/>
      <c r="X25" s="684"/>
      <c r="Y25" s="685"/>
      <c r="Z25" s="686">
        <v>16.5</v>
      </c>
      <c r="AA25" s="686"/>
      <c r="AB25" s="686"/>
      <c r="AC25" s="686"/>
      <c r="AD25" s="687" t="s">
        <v>155</v>
      </c>
      <c r="AE25" s="687"/>
      <c r="AF25" s="687"/>
      <c r="AG25" s="687"/>
      <c r="AH25" s="687"/>
      <c r="AI25" s="687"/>
      <c r="AJ25" s="687"/>
      <c r="AK25" s="687"/>
      <c r="AL25" s="688" t="s">
        <v>155</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155</v>
      </c>
      <c r="BH25" s="684"/>
      <c r="BI25" s="684"/>
      <c r="BJ25" s="684"/>
      <c r="BK25" s="684"/>
      <c r="BL25" s="684"/>
      <c r="BM25" s="684"/>
      <c r="BN25" s="685"/>
      <c r="BO25" s="686" t="s">
        <v>224</v>
      </c>
      <c r="BP25" s="686"/>
      <c r="BQ25" s="686"/>
      <c r="BR25" s="686"/>
      <c r="BS25" s="692" t="s">
        <v>155</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885747</v>
      </c>
      <c r="CS25" s="720"/>
      <c r="CT25" s="720"/>
      <c r="CU25" s="720"/>
      <c r="CV25" s="720"/>
      <c r="CW25" s="720"/>
      <c r="CX25" s="720"/>
      <c r="CY25" s="721"/>
      <c r="CZ25" s="688">
        <v>7.4</v>
      </c>
      <c r="DA25" s="718"/>
      <c r="DB25" s="718"/>
      <c r="DC25" s="722"/>
      <c r="DD25" s="692">
        <v>854958</v>
      </c>
      <c r="DE25" s="720"/>
      <c r="DF25" s="720"/>
      <c r="DG25" s="720"/>
      <c r="DH25" s="720"/>
      <c r="DI25" s="720"/>
      <c r="DJ25" s="720"/>
      <c r="DK25" s="721"/>
      <c r="DL25" s="692">
        <v>652872</v>
      </c>
      <c r="DM25" s="720"/>
      <c r="DN25" s="720"/>
      <c r="DO25" s="720"/>
      <c r="DP25" s="720"/>
      <c r="DQ25" s="720"/>
      <c r="DR25" s="720"/>
      <c r="DS25" s="720"/>
      <c r="DT25" s="720"/>
      <c r="DU25" s="720"/>
      <c r="DV25" s="721"/>
      <c r="DW25" s="688">
        <v>25.6</v>
      </c>
      <c r="DX25" s="718"/>
      <c r="DY25" s="718"/>
      <c r="DZ25" s="718"/>
      <c r="EA25" s="718"/>
      <c r="EB25" s="718"/>
      <c r="EC25" s="719"/>
    </row>
    <row r="26" spans="2:133" ht="11.25" customHeight="1">
      <c r="B26" s="680" t="s">
        <v>291</v>
      </c>
      <c r="C26" s="681"/>
      <c r="D26" s="681"/>
      <c r="E26" s="681"/>
      <c r="F26" s="681"/>
      <c r="G26" s="681"/>
      <c r="H26" s="681"/>
      <c r="I26" s="681"/>
      <c r="J26" s="681"/>
      <c r="K26" s="681"/>
      <c r="L26" s="681"/>
      <c r="M26" s="681"/>
      <c r="N26" s="681"/>
      <c r="O26" s="681"/>
      <c r="P26" s="681"/>
      <c r="Q26" s="682"/>
      <c r="R26" s="683">
        <v>4985506</v>
      </c>
      <c r="S26" s="684"/>
      <c r="T26" s="684"/>
      <c r="U26" s="684"/>
      <c r="V26" s="684"/>
      <c r="W26" s="684"/>
      <c r="X26" s="684"/>
      <c r="Y26" s="685"/>
      <c r="Z26" s="686">
        <v>35.6</v>
      </c>
      <c r="AA26" s="686"/>
      <c r="AB26" s="686"/>
      <c r="AC26" s="686"/>
      <c r="AD26" s="687">
        <v>2456479</v>
      </c>
      <c r="AE26" s="687"/>
      <c r="AF26" s="687"/>
      <c r="AG26" s="687"/>
      <c r="AH26" s="687"/>
      <c r="AI26" s="687"/>
      <c r="AJ26" s="687"/>
      <c r="AK26" s="687"/>
      <c r="AL26" s="688">
        <v>99.8</v>
      </c>
      <c r="AM26" s="689"/>
      <c r="AN26" s="689"/>
      <c r="AO26" s="690"/>
      <c r="AP26" s="702" t="s">
        <v>292</v>
      </c>
      <c r="AQ26" s="729"/>
      <c r="AR26" s="729"/>
      <c r="AS26" s="729"/>
      <c r="AT26" s="729"/>
      <c r="AU26" s="729"/>
      <c r="AV26" s="729"/>
      <c r="AW26" s="729"/>
      <c r="AX26" s="729"/>
      <c r="AY26" s="729"/>
      <c r="AZ26" s="729"/>
      <c r="BA26" s="729"/>
      <c r="BB26" s="729"/>
      <c r="BC26" s="729"/>
      <c r="BD26" s="729"/>
      <c r="BE26" s="729"/>
      <c r="BF26" s="704"/>
      <c r="BG26" s="683" t="s">
        <v>224</v>
      </c>
      <c r="BH26" s="684"/>
      <c r="BI26" s="684"/>
      <c r="BJ26" s="684"/>
      <c r="BK26" s="684"/>
      <c r="BL26" s="684"/>
      <c r="BM26" s="684"/>
      <c r="BN26" s="685"/>
      <c r="BO26" s="686" t="s">
        <v>155</v>
      </c>
      <c r="BP26" s="686"/>
      <c r="BQ26" s="686"/>
      <c r="BR26" s="686"/>
      <c r="BS26" s="692" t="s">
        <v>155</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595928</v>
      </c>
      <c r="CS26" s="684"/>
      <c r="CT26" s="684"/>
      <c r="CU26" s="684"/>
      <c r="CV26" s="684"/>
      <c r="CW26" s="684"/>
      <c r="CX26" s="684"/>
      <c r="CY26" s="685"/>
      <c r="CZ26" s="688">
        <v>5</v>
      </c>
      <c r="DA26" s="718"/>
      <c r="DB26" s="718"/>
      <c r="DC26" s="722"/>
      <c r="DD26" s="692">
        <v>569208</v>
      </c>
      <c r="DE26" s="684"/>
      <c r="DF26" s="684"/>
      <c r="DG26" s="684"/>
      <c r="DH26" s="684"/>
      <c r="DI26" s="684"/>
      <c r="DJ26" s="684"/>
      <c r="DK26" s="685"/>
      <c r="DL26" s="692" t="s">
        <v>155</v>
      </c>
      <c r="DM26" s="684"/>
      <c r="DN26" s="684"/>
      <c r="DO26" s="684"/>
      <c r="DP26" s="684"/>
      <c r="DQ26" s="684"/>
      <c r="DR26" s="684"/>
      <c r="DS26" s="684"/>
      <c r="DT26" s="684"/>
      <c r="DU26" s="684"/>
      <c r="DV26" s="685"/>
      <c r="DW26" s="688" t="s">
        <v>155</v>
      </c>
      <c r="DX26" s="718"/>
      <c r="DY26" s="718"/>
      <c r="DZ26" s="718"/>
      <c r="EA26" s="718"/>
      <c r="EB26" s="718"/>
      <c r="EC26" s="719"/>
    </row>
    <row r="27" spans="2:133" ht="11.25" customHeight="1">
      <c r="B27" s="680" t="s">
        <v>294</v>
      </c>
      <c r="C27" s="681"/>
      <c r="D27" s="681"/>
      <c r="E27" s="681"/>
      <c r="F27" s="681"/>
      <c r="G27" s="681"/>
      <c r="H27" s="681"/>
      <c r="I27" s="681"/>
      <c r="J27" s="681"/>
      <c r="K27" s="681"/>
      <c r="L27" s="681"/>
      <c r="M27" s="681"/>
      <c r="N27" s="681"/>
      <c r="O27" s="681"/>
      <c r="P27" s="681"/>
      <c r="Q27" s="682"/>
      <c r="R27" s="683">
        <v>731</v>
      </c>
      <c r="S27" s="684"/>
      <c r="T27" s="684"/>
      <c r="U27" s="684"/>
      <c r="V27" s="684"/>
      <c r="W27" s="684"/>
      <c r="X27" s="684"/>
      <c r="Y27" s="685"/>
      <c r="Z27" s="686">
        <v>0</v>
      </c>
      <c r="AA27" s="686"/>
      <c r="AB27" s="686"/>
      <c r="AC27" s="686"/>
      <c r="AD27" s="687">
        <v>731</v>
      </c>
      <c r="AE27" s="687"/>
      <c r="AF27" s="687"/>
      <c r="AG27" s="687"/>
      <c r="AH27" s="687"/>
      <c r="AI27" s="687"/>
      <c r="AJ27" s="687"/>
      <c r="AK27" s="687"/>
      <c r="AL27" s="688">
        <v>0</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576494</v>
      </c>
      <c r="BH27" s="684"/>
      <c r="BI27" s="684"/>
      <c r="BJ27" s="684"/>
      <c r="BK27" s="684"/>
      <c r="BL27" s="684"/>
      <c r="BM27" s="684"/>
      <c r="BN27" s="685"/>
      <c r="BO27" s="686">
        <v>100</v>
      </c>
      <c r="BP27" s="686"/>
      <c r="BQ27" s="686"/>
      <c r="BR27" s="686"/>
      <c r="BS27" s="692" t="s">
        <v>224</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231890</v>
      </c>
      <c r="CS27" s="720"/>
      <c r="CT27" s="720"/>
      <c r="CU27" s="720"/>
      <c r="CV27" s="720"/>
      <c r="CW27" s="720"/>
      <c r="CX27" s="720"/>
      <c r="CY27" s="721"/>
      <c r="CZ27" s="688">
        <v>1.9</v>
      </c>
      <c r="DA27" s="718"/>
      <c r="DB27" s="718"/>
      <c r="DC27" s="722"/>
      <c r="DD27" s="692">
        <v>59615</v>
      </c>
      <c r="DE27" s="720"/>
      <c r="DF27" s="720"/>
      <c r="DG27" s="720"/>
      <c r="DH27" s="720"/>
      <c r="DI27" s="720"/>
      <c r="DJ27" s="720"/>
      <c r="DK27" s="721"/>
      <c r="DL27" s="692">
        <v>56899</v>
      </c>
      <c r="DM27" s="720"/>
      <c r="DN27" s="720"/>
      <c r="DO27" s="720"/>
      <c r="DP27" s="720"/>
      <c r="DQ27" s="720"/>
      <c r="DR27" s="720"/>
      <c r="DS27" s="720"/>
      <c r="DT27" s="720"/>
      <c r="DU27" s="720"/>
      <c r="DV27" s="721"/>
      <c r="DW27" s="688">
        <v>2.2000000000000002</v>
      </c>
      <c r="DX27" s="718"/>
      <c r="DY27" s="718"/>
      <c r="DZ27" s="718"/>
      <c r="EA27" s="718"/>
      <c r="EB27" s="718"/>
      <c r="EC27" s="719"/>
    </row>
    <row r="28" spans="2:133" ht="11.25" customHeight="1">
      <c r="B28" s="680" t="s">
        <v>297</v>
      </c>
      <c r="C28" s="681"/>
      <c r="D28" s="681"/>
      <c r="E28" s="681"/>
      <c r="F28" s="681"/>
      <c r="G28" s="681"/>
      <c r="H28" s="681"/>
      <c r="I28" s="681"/>
      <c r="J28" s="681"/>
      <c r="K28" s="681"/>
      <c r="L28" s="681"/>
      <c r="M28" s="681"/>
      <c r="N28" s="681"/>
      <c r="O28" s="681"/>
      <c r="P28" s="681"/>
      <c r="Q28" s="682"/>
      <c r="R28" s="683">
        <v>3508</v>
      </c>
      <c r="S28" s="684"/>
      <c r="T28" s="684"/>
      <c r="U28" s="684"/>
      <c r="V28" s="684"/>
      <c r="W28" s="684"/>
      <c r="X28" s="684"/>
      <c r="Y28" s="685"/>
      <c r="Z28" s="686">
        <v>0</v>
      </c>
      <c r="AA28" s="686"/>
      <c r="AB28" s="686"/>
      <c r="AC28" s="686"/>
      <c r="AD28" s="687" t="s">
        <v>224</v>
      </c>
      <c r="AE28" s="687"/>
      <c r="AF28" s="687"/>
      <c r="AG28" s="687"/>
      <c r="AH28" s="687"/>
      <c r="AI28" s="687"/>
      <c r="AJ28" s="687"/>
      <c r="AK28" s="687"/>
      <c r="AL28" s="688" t="s">
        <v>224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427750</v>
      </c>
      <c r="CS28" s="684"/>
      <c r="CT28" s="684"/>
      <c r="CU28" s="684"/>
      <c r="CV28" s="684"/>
      <c r="CW28" s="684"/>
      <c r="CX28" s="684"/>
      <c r="CY28" s="685"/>
      <c r="CZ28" s="688">
        <v>3.6</v>
      </c>
      <c r="DA28" s="718"/>
      <c r="DB28" s="718"/>
      <c r="DC28" s="722"/>
      <c r="DD28" s="692">
        <v>427750</v>
      </c>
      <c r="DE28" s="684"/>
      <c r="DF28" s="684"/>
      <c r="DG28" s="684"/>
      <c r="DH28" s="684"/>
      <c r="DI28" s="684"/>
      <c r="DJ28" s="684"/>
      <c r="DK28" s="685"/>
      <c r="DL28" s="692">
        <v>427750</v>
      </c>
      <c r="DM28" s="684"/>
      <c r="DN28" s="684"/>
      <c r="DO28" s="684"/>
      <c r="DP28" s="684"/>
      <c r="DQ28" s="684"/>
      <c r="DR28" s="684"/>
      <c r="DS28" s="684"/>
      <c r="DT28" s="684"/>
      <c r="DU28" s="684"/>
      <c r="DV28" s="685"/>
      <c r="DW28" s="688">
        <v>16.8</v>
      </c>
      <c r="DX28" s="718"/>
      <c r="DY28" s="718"/>
      <c r="DZ28" s="718"/>
      <c r="EA28" s="718"/>
      <c r="EB28" s="718"/>
      <c r="EC28" s="719"/>
    </row>
    <row r="29" spans="2:133" ht="11.25" customHeight="1">
      <c r="B29" s="680" t="s">
        <v>299</v>
      </c>
      <c r="C29" s="681"/>
      <c r="D29" s="681"/>
      <c r="E29" s="681"/>
      <c r="F29" s="681"/>
      <c r="G29" s="681"/>
      <c r="H29" s="681"/>
      <c r="I29" s="681"/>
      <c r="J29" s="681"/>
      <c r="K29" s="681"/>
      <c r="L29" s="681"/>
      <c r="M29" s="681"/>
      <c r="N29" s="681"/>
      <c r="O29" s="681"/>
      <c r="P29" s="681"/>
      <c r="Q29" s="682"/>
      <c r="R29" s="683">
        <v>32311</v>
      </c>
      <c r="S29" s="684"/>
      <c r="T29" s="684"/>
      <c r="U29" s="684"/>
      <c r="V29" s="684"/>
      <c r="W29" s="684"/>
      <c r="X29" s="684"/>
      <c r="Y29" s="685"/>
      <c r="Z29" s="686">
        <v>0.2</v>
      </c>
      <c r="AA29" s="686"/>
      <c r="AB29" s="686"/>
      <c r="AC29" s="686"/>
      <c r="AD29" s="687">
        <v>2968</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301</v>
      </c>
      <c r="CG29" s="699"/>
      <c r="CH29" s="699"/>
      <c r="CI29" s="699"/>
      <c r="CJ29" s="699"/>
      <c r="CK29" s="699"/>
      <c r="CL29" s="699"/>
      <c r="CM29" s="699"/>
      <c r="CN29" s="699"/>
      <c r="CO29" s="699"/>
      <c r="CP29" s="699"/>
      <c r="CQ29" s="700"/>
      <c r="CR29" s="683">
        <v>427748</v>
      </c>
      <c r="CS29" s="720"/>
      <c r="CT29" s="720"/>
      <c r="CU29" s="720"/>
      <c r="CV29" s="720"/>
      <c r="CW29" s="720"/>
      <c r="CX29" s="720"/>
      <c r="CY29" s="721"/>
      <c r="CZ29" s="688">
        <v>3.6</v>
      </c>
      <c r="DA29" s="718"/>
      <c r="DB29" s="718"/>
      <c r="DC29" s="722"/>
      <c r="DD29" s="692">
        <v>427748</v>
      </c>
      <c r="DE29" s="720"/>
      <c r="DF29" s="720"/>
      <c r="DG29" s="720"/>
      <c r="DH29" s="720"/>
      <c r="DI29" s="720"/>
      <c r="DJ29" s="720"/>
      <c r="DK29" s="721"/>
      <c r="DL29" s="692">
        <v>427748</v>
      </c>
      <c r="DM29" s="720"/>
      <c r="DN29" s="720"/>
      <c r="DO29" s="720"/>
      <c r="DP29" s="720"/>
      <c r="DQ29" s="720"/>
      <c r="DR29" s="720"/>
      <c r="DS29" s="720"/>
      <c r="DT29" s="720"/>
      <c r="DU29" s="720"/>
      <c r="DV29" s="721"/>
      <c r="DW29" s="688">
        <v>16.8</v>
      </c>
      <c r="DX29" s="718"/>
      <c r="DY29" s="718"/>
      <c r="DZ29" s="718"/>
      <c r="EA29" s="718"/>
      <c r="EB29" s="718"/>
      <c r="EC29" s="719"/>
    </row>
    <row r="30" spans="2:133" ht="11.25" customHeight="1">
      <c r="B30" s="680" t="s">
        <v>302</v>
      </c>
      <c r="C30" s="681"/>
      <c r="D30" s="681"/>
      <c r="E30" s="681"/>
      <c r="F30" s="681"/>
      <c r="G30" s="681"/>
      <c r="H30" s="681"/>
      <c r="I30" s="681"/>
      <c r="J30" s="681"/>
      <c r="K30" s="681"/>
      <c r="L30" s="681"/>
      <c r="M30" s="681"/>
      <c r="N30" s="681"/>
      <c r="O30" s="681"/>
      <c r="P30" s="681"/>
      <c r="Q30" s="682"/>
      <c r="R30" s="683">
        <v>6087</v>
      </c>
      <c r="S30" s="684"/>
      <c r="T30" s="684"/>
      <c r="U30" s="684"/>
      <c r="V30" s="684"/>
      <c r="W30" s="684"/>
      <c r="X30" s="684"/>
      <c r="Y30" s="685"/>
      <c r="Z30" s="686">
        <v>0</v>
      </c>
      <c r="AA30" s="686"/>
      <c r="AB30" s="686"/>
      <c r="AC30" s="686"/>
      <c r="AD30" s="687" t="s">
        <v>155</v>
      </c>
      <c r="AE30" s="687"/>
      <c r="AF30" s="687"/>
      <c r="AG30" s="687"/>
      <c r="AH30" s="687"/>
      <c r="AI30" s="687"/>
      <c r="AJ30" s="687"/>
      <c r="AK30" s="687"/>
      <c r="AL30" s="688" t="s">
        <v>224</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303</v>
      </c>
      <c r="BH30" s="730"/>
      <c r="BI30" s="730"/>
      <c r="BJ30" s="730"/>
      <c r="BK30" s="730"/>
      <c r="BL30" s="730"/>
      <c r="BM30" s="730"/>
      <c r="BN30" s="730"/>
      <c r="BO30" s="730"/>
      <c r="BP30" s="730"/>
      <c r="BQ30" s="731"/>
      <c r="BR30" s="662" t="s">
        <v>304</v>
      </c>
      <c r="BS30" s="730"/>
      <c r="BT30" s="730"/>
      <c r="BU30" s="730"/>
      <c r="BV30" s="730"/>
      <c r="BW30" s="730"/>
      <c r="BX30" s="730"/>
      <c r="BY30" s="730"/>
      <c r="BZ30" s="730"/>
      <c r="CA30" s="730"/>
      <c r="CB30" s="731"/>
      <c r="CD30" s="725"/>
      <c r="CE30" s="726"/>
      <c r="CF30" s="698" t="s">
        <v>305</v>
      </c>
      <c r="CG30" s="699"/>
      <c r="CH30" s="699"/>
      <c r="CI30" s="699"/>
      <c r="CJ30" s="699"/>
      <c r="CK30" s="699"/>
      <c r="CL30" s="699"/>
      <c r="CM30" s="699"/>
      <c r="CN30" s="699"/>
      <c r="CO30" s="699"/>
      <c r="CP30" s="699"/>
      <c r="CQ30" s="700"/>
      <c r="CR30" s="683">
        <v>419767</v>
      </c>
      <c r="CS30" s="684"/>
      <c r="CT30" s="684"/>
      <c r="CU30" s="684"/>
      <c r="CV30" s="684"/>
      <c r="CW30" s="684"/>
      <c r="CX30" s="684"/>
      <c r="CY30" s="685"/>
      <c r="CZ30" s="688">
        <v>3.5</v>
      </c>
      <c r="DA30" s="718"/>
      <c r="DB30" s="718"/>
      <c r="DC30" s="722"/>
      <c r="DD30" s="692">
        <v>419767</v>
      </c>
      <c r="DE30" s="684"/>
      <c r="DF30" s="684"/>
      <c r="DG30" s="684"/>
      <c r="DH30" s="684"/>
      <c r="DI30" s="684"/>
      <c r="DJ30" s="684"/>
      <c r="DK30" s="685"/>
      <c r="DL30" s="692">
        <v>419767</v>
      </c>
      <c r="DM30" s="684"/>
      <c r="DN30" s="684"/>
      <c r="DO30" s="684"/>
      <c r="DP30" s="684"/>
      <c r="DQ30" s="684"/>
      <c r="DR30" s="684"/>
      <c r="DS30" s="684"/>
      <c r="DT30" s="684"/>
      <c r="DU30" s="684"/>
      <c r="DV30" s="685"/>
      <c r="DW30" s="688">
        <v>16.5</v>
      </c>
      <c r="DX30" s="718"/>
      <c r="DY30" s="718"/>
      <c r="DZ30" s="718"/>
      <c r="EA30" s="718"/>
      <c r="EB30" s="718"/>
      <c r="EC30" s="719"/>
    </row>
    <row r="31" spans="2:133" ht="11.25" customHeight="1">
      <c r="B31" s="680" t="s">
        <v>306</v>
      </c>
      <c r="C31" s="681"/>
      <c r="D31" s="681"/>
      <c r="E31" s="681"/>
      <c r="F31" s="681"/>
      <c r="G31" s="681"/>
      <c r="H31" s="681"/>
      <c r="I31" s="681"/>
      <c r="J31" s="681"/>
      <c r="K31" s="681"/>
      <c r="L31" s="681"/>
      <c r="M31" s="681"/>
      <c r="N31" s="681"/>
      <c r="O31" s="681"/>
      <c r="P31" s="681"/>
      <c r="Q31" s="682"/>
      <c r="R31" s="683">
        <v>3976710</v>
      </c>
      <c r="S31" s="684"/>
      <c r="T31" s="684"/>
      <c r="U31" s="684"/>
      <c r="V31" s="684"/>
      <c r="W31" s="684"/>
      <c r="X31" s="684"/>
      <c r="Y31" s="685"/>
      <c r="Z31" s="686">
        <v>28.4</v>
      </c>
      <c r="AA31" s="686"/>
      <c r="AB31" s="686"/>
      <c r="AC31" s="686"/>
      <c r="AD31" s="687" t="s">
        <v>224</v>
      </c>
      <c r="AE31" s="687"/>
      <c r="AF31" s="687"/>
      <c r="AG31" s="687"/>
      <c r="AH31" s="687"/>
      <c r="AI31" s="687"/>
      <c r="AJ31" s="687"/>
      <c r="AK31" s="687"/>
      <c r="AL31" s="688" t="s">
        <v>155</v>
      </c>
      <c r="AM31" s="689"/>
      <c r="AN31" s="689"/>
      <c r="AO31" s="690"/>
      <c r="AP31" s="737" t="s">
        <v>307</v>
      </c>
      <c r="AQ31" s="738"/>
      <c r="AR31" s="738"/>
      <c r="AS31" s="738"/>
      <c r="AT31" s="743" t="s">
        <v>308</v>
      </c>
      <c r="AU31" s="231"/>
      <c r="AV31" s="231"/>
      <c r="AW31" s="231"/>
      <c r="AX31" s="669" t="s">
        <v>184</v>
      </c>
      <c r="AY31" s="670"/>
      <c r="AZ31" s="670"/>
      <c r="BA31" s="670"/>
      <c r="BB31" s="670"/>
      <c r="BC31" s="670"/>
      <c r="BD31" s="670"/>
      <c r="BE31" s="670"/>
      <c r="BF31" s="671"/>
      <c r="BG31" s="751">
        <v>98.9</v>
      </c>
      <c r="BH31" s="735"/>
      <c r="BI31" s="735"/>
      <c r="BJ31" s="735"/>
      <c r="BK31" s="735"/>
      <c r="BL31" s="735"/>
      <c r="BM31" s="678">
        <v>98.7</v>
      </c>
      <c r="BN31" s="735"/>
      <c r="BO31" s="735"/>
      <c r="BP31" s="735"/>
      <c r="BQ31" s="736"/>
      <c r="BR31" s="751">
        <v>100</v>
      </c>
      <c r="BS31" s="735"/>
      <c r="BT31" s="735"/>
      <c r="BU31" s="735"/>
      <c r="BV31" s="735"/>
      <c r="BW31" s="735"/>
      <c r="BX31" s="678">
        <v>99.3</v>
      </c>
      <c r="BY31" s="735"/>
      <c r="BZ31" s="735"/>
      <c r="CA31" s="735"/>
      <c r="CB31" s="736"/>
      <c r="CD31" s="725"/>
      <c r="CE31" s="726"/>
      <c r="CF31" s="698" t="s">
        <v>309</v>
      </c>
      <c r="CG31" s="699"/>
      <c r="CH31" s="699"/>
      <c r="CI31" s="699"/>
      <c r="CJ31" s="699"/>
      <c r="CK31" s="699"/>
      <c r="CL31" s="699"/>
      <c r="CM31" s="699"/>
      <c r="CN31" s="699"/>
      <c r="CO31" s="699"/>
      <c r="CP31" s="699"/>
      <c r="CQ31" s="700"/>
      <c r="CR31" s="683">
        <v>7981</v>
      </c>
      <c r="CS31" s="720"/>
      <c r="CT31" s="720"/>
      <c r="CU31" s="720"/>
      <c r="CV31" s="720"/>
      <c r="CW31" s="720"/>
      <c r="CX31" s="720"/>
      <c r="CY31" s="721"/>
      <c r="CZ31" s="688">
        <v>0.1</v>
      </c>
      <c r="DA31" s="718"/>
      <c r="DB31" s="718"/>
      <c r="DC31" s="722"/>
      <c r="DD31" s="692">
        <v>7981</v>
      </c>
      <c r="DE31" s="720"/>
      <c r="DF31" s="720"/>
      <c r="DG31" s="720"/>
      <c r="DH31" s="720"/>
      <c r="DI31" s="720"/>
      <c r="DJ31" s="720"/>
      <c r="DK31" s="721"/>
      <c r="DL31" s="692">
        <v>7981</v>
      </c>
      <c r="DM31" s="720"/>
      <c r="DN31" s="720"/>
      <c r="DO31" s="720"/>
      <c r="DP31" s="720"/>
      <c r="DQ31" s="720"/>
      <c r="DR31" s="720"/>
      <c r="DS31" s="720"/>
      <c r="DT31" s="720"/>
      <c r="DU31" s="720"/>
      <c r="DV31" s="721"/>
      <c r="DW31" s="688">
        <v>0.3</v>
      </c>
      <c r="DX31" s="718"/>
      <c r="DY31" s="718"/>
      <c r="DZ31" s="718"/>
      <c r="EA31" s="718"/>
      <c r="EB31" s="718"/>
      <c r="EC31" s="719"/>
    </row>
    <row r="32" spans="2:133" ht="11.25" customHeight="1">
      <c r="B32" s="746" t="s">
        <v>310</v>
      </c>
      <c r="C32" s="747"/>
      <c r="D32" s="747"/>
      <c r="E32" s="747"/>
      <c r="F32" s="747"/>
      <c r="G32" s="747"/>
      <c r="H32" s="747"/>
      <c r="I32" s="747"/>
      <c r="J32" s="747"/>
      <c r="K32" s="747"/>
      <c r="L32" s="747"/>
      <c r="M32" s="747"/>
      <c r="N32" s="747"/>
      <c r="O32" s="747"/>
      <c r="P32" s="747"/>
      <c r="Q32" s="748"/>
      <c r="R32" s="683" t="s">
        <v>155</v>
      </c>
      <c r="S32" s="684"/>
      <c r="T32" s="684"/>
      <c r="U32" s="684"/>
      <c r="V32" s="684"/>
      <c r="W32" s="684"/>
      <c r="X32" s="684"/>
      <c r="Y32" s="685"/>
      <c r="Z32" s="686" t="s">
        <v>224</v>
      </c>
      <c r="AA32" s="686"/>
      <c r="AB32" s="686"/>
      <c r="AC32" s="686"/>
      <c r="AD32" s="687" t="s">
        <v>155</v>
      </c>
      <c r="AE32" s="687"/>
      <c r="AF32" s="687"/>
      <c r="AG32" s="687"/>
      <c r="AH32" s="687"/>
      <c r="AI32" s="687"/>
      <c r="AJ32" s="687"/>
      <c r="AK32" s="687"/>
      <c r="AL32" s="688" t="s">
        <v>155</v>
      </c>
      <c r="AM32" s="689"/>
      <c r="AN32" s="689"/>
      <c r="AO32" s="690"/>
      <c r="AP32" s="739"/>
      <c r="AQ32" s="740"/>
      <c r="AR32" s="740"/>
      <c r="AS32" s="740"/>
      <c r="AT32" s="744"/>
      <c r="AU32" s="230" t="s">
        <v>311</v>
      </c>
      <c r="AV32" s="230"/>
      <c r="AW32" s="230"/>
      <c r="AX32" s="680" t="s">
        <v>312</v>
      </c>
      <c r="AY32" s="681"/>
      <c r="AZ32" s="681"/>
      <c r="BA32" s="681"/>
      <c r="BB32" s="681"/>
      <c r="BC32" s="681"/>
      <c r="BD32" s="681"/>
      <c r="BE32" s="681"/>
      <c r="BF32" s="682"/>
      <c r="BG32" s="752">
        <v>97.8</v>
      </c>
      <c r="BH32" s="720"/>
      <c r="BI32" s="720"/>
      <c r="BJ32" s="720"/>
      <c r="BK32" s="720"/>
      <c r="BL32" s="720"/>
      <c r="BM32" s="689">
        <v>97.8</v>
      </c>
      <c r="BN32" s="749"/>
      <c r="BO32" s="749"/>
      <c r="BP32" s="749"/>
      <c r="BQ32" s="750"/>
      <c r="BR32" s="752">
        <v>100</v>
      </c>
      <c r="BS32" s="720"/>
      <c r="BT32" s="720"/>
      <c r="BU32" s="720"/>
      <c r="BV32" s="720"/>
      <c r="BW32" s="720"/>
      <c r="BX32" s="689">
        <v>98.8</v>
      </c>
      <c r="BY32" s="749"/>
      <c r="BZ32" s="749"/>
      <c r="CA32" s="749"/>
      <c r="CB32" s="750"/>
      <c r="CD32" s="727"/>
      <c r="CE32" s="728"/>
      <c r="CF32" s="698" t="s">
        <v>313</v>
      </c>
      <c r="CG32" s="699"/>
      <c r="CH32" s="699"/>
      <c r="CI32" s="699"/>
      <c r="CJ32" s="699"/>
      <c r="CK32" s="699"/>
      <c r="CL32" s="699"/>
      <c r="CM32" s="699"/>
      <c r="CN32" s="699"/>
      <c r="CO32" s="699"/>
      <c r="CP32" s="699"/>
      <c r="CQ32" s="700"/>
      <c r="CR32" s="683">
        <v>2</v>
      </c>
      <c r="CS32" s="684"/>
      <c r="CT32" s="684"/>
      <c r="CU32" s="684"/>
      <c r="CV32" s="684"/>
      <c r="CW32" s="684"/>
      <c r="CX32" s="684"/>
      <c r="CY32" s="685"/>
      <c r="CZ32" s="688">
        <v>0</v>
      </c>
      <c r="DA32" s="718"/>
      <c r="DB32" s="718"/>
      <c r="DC32" s="722"/>
      <c r="DD32" s="692">
        <v>2</v>
      </c>
      <c r="DE32" s="684"/>
      <c r="DF32" s="684"/>
      <c r="DG32" s="684"/>
      <c r="DH32" s="684"/>
      <c r="DI32" s="684"/>
      <c r="DJ32" s="684"/>
      <c r="DK32" s="685"/>
      <c r="DL32" s="692">
        <v>2</v>
      </c>
      <c r="DM32" s="684"/>
      <c r="DN32" s="684"/>
      <c r="DO32" s="684"/>
      <c r="DP32" s="684"/>
      <c r="DQ32" s="684"/>
      <c r="DR32" s="684"/>
      <c r="DS32" s="684"/>
      <c r="DT32" s="684"/>
      <c r="DU32" s="684"/>
      <c r="DV32" s="685"/>
      <c r="DW32" s="688">
        <v>0</v>
      </c>
      <c r="DX32" s="718"/>
      <c r="DY32" s="718"/>
      <c r="DZ32" s="718"/>
      <c r="EA32" s="718"/>
      <c r="EB32" s="718"/>
      <c r="EC32" s="719"/>
    </row>
    <row r="33" spans="2:133" ht="11.25" customHeight="1">
      <c r="B33" s="680" t="s">
        <v>314</v>
      </c>
      <c r="C33" s="681"/>
      <c r="D33" s="681"/>
      <c r="E33" s="681"/>
      <c r="F33" s="681"/>
      <c r="G33" s="681"/>
      <c r="H33" s="681"/>
      <c r="I33" s="681"/>
      <c r="J33" s="681"/>
      <c r="K33" s="681"/>
      <c r="L33" s="681"/>
      <c r="M33" s="681"/>
      <c r="N33" s="681"/>
      <c r="O33" s="681"/>
      <c r="P33" s="681"/>
      <c r="Q33" s="682"/>
      <c r="R33" s="683">
        <v>1793375</v>
      </c>
      <c r="S33" s="684"/>
      <c r="T33" s="684"/>
      <c r="U33" s="684"/>
      <c r="V33" s="684"/>
      <c r="W33" s="684"/>
      <c r="X33" s="684"/>
      <c r="Y33" s="685"/>
      <c r="Z33" s="686">
        <v>12.8</v>
      </c>
      <c r="AA33" s="686"/>
      <c r="AB33" s="686"/>
      <c r="AC33" s="686"/>
      <c r="AD33" s="687" t="s">
        <v>155</v>
      </c>
      <c r="AE33" s="687"/>
      <c r="AF33" s="687"/>
      <c r="AG33" s="687"/>
      <c r="AH33" s="687"/>
      <c r="AI33" s="687"/>
      <c r="AJ33" s="687"/>
      <c r="AK33" s="687"/>
      <c r="AL33" s="688" t="s">
        <v>224</v>
      </c>
      <c r="AM33" s="689"/>
      <c r="AN33" s="689"/>
      <c r="AO33" s="690"/>
      <c r="AP33" s="741"/>
      <c r="AQ33" s="742"/>
      <c r="AR33" s="742"/>
      <c r="AS33" s="742"/>
      <c r="AT33" s="745"/>
      <c r="AU33" s="232"/>
      <c r="AV33" s="232"/>
      <c r="AW33" s="232"/>
      <c r="AX33" s="732" t="s">
        <v>315</v>
      </c>
      <c r="AY33" s="733"/>
      <c r="AZ33" s="733"/>
      <c r="BA33" s="733"/>
      <c r="BB33" s="733"/>
      <c r="BC33" s="733"/>
      <c r="BD33" s="733"/>
      <c r="BE33" s="733"/>
      <c r="BF33" s="734"/>
      <c r="BG33" s="753">
        <v>100</v>
      </c>
      <c r="BH33" s="754"/>
      <c r="BI33" s="754"/>
      <c r="BJ33" s="754"/>
      <c r="BK33" s="754"/>
      <c r="BL33" s="754"/>
      <c r="BM33" s="755">
        <v>99.6</v>
      </c>
      <c r="BN33" s="754"/>
      <c r="BO33" s="754"/>
      <c r="BP33" s="754"/>
      <c r="BQ33" s="756"/>
      <c r="BR33" s="753">
        <v>100</v>
      </c>
      <c r="BS33" s="754"/>
      <c r="BT33" s="754"/>
      <c r="BU33" s="754"/>
      <c r="BV33" s="754"/>
      <c r="BW33" s="754"/>
      <c r="BX33" s="755">
        <v>99.3</v>
      </c>
      <c r="BY33" s="754"/>
      <c r="BZ33" s="754"/>
      <c r="CA33" s="754"/>
      <c r="CB33" s="756"/>
      <c r="CD33" s="698" t="s">
        <v>316</v>
      </c>
      <c r="CE33" s="699"/>
      <c r="CF33" s="699"/>
      <c r="CG33" s="699"/>
      <c r="CH33" s="699"/>
      <c r="CI33" s="699"/>
      <c r="CJ33" s="699"/>
      <c r="CK33" s="699"/>
      <c r="CL33" s="699"/>
      <c r="CM33" s="699"/>
      <c r="CN33" s="699"/>
      <c r="CO33" s="699"/>
      <c r="CP33" s="699"/>
      <c r="CQ33" s="700"/>
      <c r="CR33" s="683">
        <v>7175529</v>
      </c>
      <c r="CS33" s="720"/>
      <c r="CT33" s="720"/>
      <c r="CU33" s="720"/>
      <c r="CV33" s="720"/>
      <c r="CW33" s="720"/>
      <c r="CX33" s="720"/>
      <c r="CY33" s="721"/>
      <c r="CZ33" s="688">
        <v>60.2</v>
      </c>
      <c r="DA33" s="718"/>
      <c r="DB33" s="718"/>
      <c r="DC33" s="722"/>
      <c r="DD33" s="692">
        <v>1800446</v>
      </c>
      <c r="DE33" s="720"/>
      <c r="DF33" s="720"/>
      <c r="DG33" s="720"/>
      <c r="DH33" s="720"/>
      <c r="DI33" s="720"/>
      <c r="DJ33" s="720"/>
      <c r="DK33" s="721"/>
      <c r="DL33" s="692">
        <v>1021161</v>
      </c>
      <c r="DM33" s="720"/>
      <c r="DN33" s="720"/>
      <c r="DO33" s="720"/>
      <c r="DP33" s="720"/>
      <c r="DQ33" s="720"/>
      <c r="DR33" s="720"/>
      <c r="DS33" s="720"/>
      <c r="DT33" s="720"/>
      <c r="DU33" s="720"/>
      <c r="DV33" s="721"/>
      <c r="DW33" s="688">
        <v>40.1</v>
      </c>
      <c r="DX33" s="718"/>
      <c r="DY33" s="718"/>
      <c r="DZ33" s="718"/>
      <c r="EA33" s="718"/>
      <c r="EB33" s="718"/>
      <c r="EC33" s="719"/>
    </row>
    <row r="34" spans="2:133" ht="11.25" customHeight="1">
      <c r="B34" s="680" t="s">
        <v>317</v>
      </c>
      <c r="C34" s="681"/>
      <c r="D34" s="681"/>
      <c r="E34" s="681"/>
      <c r="F34" s="681"/>
      <c r="G34" s="681"/>
      <c r="H34" s="681"/>
      <c r="I34" s="681"/>
      <c r="J34" s="681"/>
      <c r="K34" s="681"/>
      <c r="L34" s="681"/>
      <c r="M34" s="681"/>
      <c r="N34" s="681"/>
      <c r="O34" s="681"/>
      <c r="P34" s="681"/>
      <c r="Q34" s="682"/>
      <c r="R34" s="683">
        <v>119603</v>
      </c>
      <c r="S34" s="684"/>
      <c r="T34" s="684"/>
      <c r="U34" s="684"/>
      <c r="V34" s="684"/>
      <c r="W34" s="684"/>
      <c r="X34" s="684"/>
      <c r="Y34" s="685"/>
      <c r="Z34" s="686">
        <v>0.9</v>
      </c>
      <c r="AA34" s="686"/>
      <c r="AB34" s="686"/>
      <c r="AC34" s="686"/>
      <c r="AD34" s="687" t="s">
        <v>224</v>
      </c>
      <c r="AE34" s="687"/>
      <c r="AF34" s="687"/>
      <c r="AG34" s="687"/>
      <c r="AH34" s="687"/>
      <c r="AI34" s="687"/>
      <c r="AJ34" s="687"/>
      <c r="AK34" s="687"/>
      <c r="AL34" s="688" t="s">
        <v>155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2010478</v>
      </c>
      <c r="CS34" s="684"/>
      <c r="CT34" s="684"/>
      <c r="CU34" s="684"/>
      <c r="CV34" s="684"/>
      <c r="CW34" s="684"/>
      <c r="CX34" s="684"/>
      <c r="CY34" s="685"/>
      <c r="CZ34" s="688">
        <v>16.899999999999999</v>
      </c>
      <c r="DA34" s="718"/>
      <c r="DB34" s="718"/>
      <c r="DC34" s="722"/>
      <c r="DD34" s="692">
        <v>619384</v>
      </c>
      <c r="DE34" s="684"/>
      <c r="DF34" s="684"/>
      <c r="DG34" s="684"/>
      <c r="DH34" s="684"/>
      <c r="DI34" s="684"/>
      <c r="DJ34" s="684"/>
      <c r="DK34" s="685"/>
      <c r="DL34" s="692">
        <v>352440</v>
      </c>
      <c r="DM34" s="684"/>
      <c r="DN34" s="684"/>
      <c r="DO34" s="684"/>
      <c r="DP34" s="684"/>
      <c r="DQ34" s="684"/>
      <c r="DR34" s="684"/>
      <c r="DS34" s="684"/>
      <c r="DT34" s="684"/>
      <c r="DU34" s="684"/>
      <c r="DV34" s="685"/>
      <c r="DW34" s="688">
        <v>13.8</v>
      </c>
      <c r="DX34" s="718"/>
      <c r="DY34" s="718"/>
      <c r="DZ34" s="718"/>
      <c r="EA34" s="718"/>
      <c r="EB34" s="718"/>
      <c r="EC34" s="719"/>
    </row>
    <row r="35" spans="2:133" ht="11.25" customHeight="1">
      <c r="B35" s="680" t="s">
        <v>319</v>
      </c>
      <c r="C35" s="681"/>
      <c r="D35" s="681"/>
      <c r="E35" s="681"/>
      <c r="F35" s="681"/>
      <c r="G35" s="681"/>
      <c r="H35" s="681"/>
      <c r="I35" s="681"/>
      <c r="J35" s="681"/>
      <c r="K35" s="681"/>
      <c r="L35" s="681"/>
      <c r="M35" s="681"/>
      <c r="N35" s="681"/>
      <c r="O35" s="681"/>
      <c r="P35" s="681"/>
      <c r="Q35" s="682"/>
      <c r="R35" s="683">
        <v>66317</v>
      </c>
      <c r="S35" s="684"/>
      <c r="T35" s="684"/>
      <c r="U35" s="684"/>
      <c r="V35" s="684"/>
      <c r="W35" s="684"/>
      <c r="X35" s="684"/>
      <c r="Y35" s="685"/>
      <c r="Z35" s="686">
        <v>0.5</v>
      </c>
      <c r="AA35" s="686"/>
      <c r="AB35" s="686"/>
      <c r="AC35" s="686"/>
      <c r="AD35" s="687" t="s">
        <v>155</v>
      </c>
      <c r="AE35" s="687"/>
      <c r="AF35" s="687"/>
      <c r="AG35" s="687"/>
      <c r="AH35" s="687"/>
      <c r="AI35" s="687"/>
      <c r="AJ35" s="687"/>
      <c r="AK35" s="687"/>
      <c r="AL35" s="688" t="s">
        <v>224</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1331658</v>
      </c>
      <c r="CS35" s="720"/>
      <c r="CT35" s="720"/>
      <c r="CU35" s="720"/>
      <c r="CV35" s="720"/>
      <c r="CW35" s="720"/>
      <c r="CX35" s="720"/>
      <c r="CY35" s="721"/>
      <c r="CZ35" s="688">
        <v>11.2</v>
      </c>
      <c r="DA35" s="718"/>
      <c r="DB35" s="718"/>
      <c r="DC35" s="722"/>
      <c r="DD35" s="692">
        <v>77494</v>
      </c>
      <c r="DE35" s="720"/>
      <c r="DF35" s="720"/>
      <c r="DG35" s="720"/>
      <c r="DH35" s="720"/>
      <c r="DI35" s="720"/>
      <c r="DJ35" s="720"/>
      <c r="DK35" s="721"/>
      <c r="DL35" s="692">
        <v>15269</v>
      </c>
      <c r="DM35" s="720"/>
      <c r="DN35" s="720"/>
      <c r="DO35" s="720"/>
      <c r="DP35" s="720"/>
      <c r="DQ35" s="720"/>
      <c r="DR35" s="720"/>
      <c r="DS35" s="720"/>
      <c r="DT35" s="720"/>
      <c r="DU35" s="720"/>
      <c r="DV35" s="721"/>
      <c r="DW35" s="688">
        <v>0.6</v>
      </c>
      <c r="DX35" s="718"/>
      <c r="DY35" s="718"/>
      <c r="DZ35" s="718"/>
      <c r="EA35" s="718"/>
      <c r="EB35" s="718"/>
      <c r="EC35" s="719"/>
    </row>
    <row r="36" spans="2:133" ht="11.25" customHeight="1">
      <c r="B36" s="680" t="s">
        <v>323</v>
      </c>
      <c r="C36" s="681"/>
      <c r="D36" s="681"/>
      <c r="E36" s="681"/>
      <c r="F36" s="681"/>
      <c r="G36" s="681"/>
      <c r="H36" s="681"/>
      <c r="I36" s="681"/>
      <c r="J36" s="681"/>
      <c r="K36" s="681"/>
      <c r="L36" s="681"/>
      <c r="M36" s="681"/>
      <c r="N36" s="681"/>
      <c r="O36" s="681"/>
      <c r="P36" s="681"/>
      <c r="Q36" s="682"/>
      <c r="R36" s="683">
        <v>2027125</v>
      </c>
      <c r="S36" s="684"/>
      <c r="T36" s="684"/>
      <c r="U36" s="684"/>
      <c r="V36" s="684"/>
      <c r="W36" s="684"/>
      <c r="X36" s="684"/>
      <c r="Y36" s="685"/>
      <c r="Z36" s="686">
        <v>14.5</v>
      </c>
      <c r="AA36" s="686"/>
      <c r="AB36" s="686"/>
      <c r="AC36" s="686"/>
      <c r="AD36" s="687" t="s">
        <v>155</v>
      </c>
      <c r="AE36" s="687"/>
      <c r="AF36" s="687"/>
      <c r="AG36" s="687"/>
      <c r="AH36" s="687"/>
      <c r="AI36" s="687"/>
      <c r="AJ36" s="687"/>
      <c r="AK36" s="687"/>
      <c r="AL36" s="688" t="s">
        <v>155</v>
      </c>
      <c r="AM36" s="689"/>
      <c r="AN36" s="689"/>
      <c r="AO36" s="690"/>
      <c r="AP36" s="235"/>
      <c r="AQ36" s="757" t="s">
        <v>324</v>
      </c>
      <c r="AR36" s="758"/>
      <c r="AS36" s="758"/>
      <c r="AT36" s="758"/>
      <c r="AU36" s="758"/>
      <c r="AV36" s="758"/>
      <c r="AW36" s="758"/>
      <c r="AX36" s="758"/>
      <c r="AY36" s="759"/>
      <c r="AZ36" s="672">
        <v>802704</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121223</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1398634</v>
      </c>
      <c r="CS36" s="684"/>
      <c r="CT36" s="684"/>
      <c r="CU36" s="684"/>
      <c r="CV36" s="684"/>
      <c r="CW36" s="684"/>
      <c r="CX36" s="684"/>
      <c r="CY36" s="685"/>
      <c r="CZ36" s="688">
        <v>11.7</v>
      </c>
      <c r="DA36" s="718"/>
      <c r="DB36" s="718"/>
      <c r="DC36" s="722"/>
      <c r="DD36" s="692">
        <v>524970</v>
      </c>
      <c r="DE36" s="684"/>
      <c r="DF36" s="684"/>
      <c r="DG36" s="684"/>
      <c r="DH36" s="684"/>
      <c r="DI36" s="684"/>
      <c r="DJ36" s="684"/>
      <c r="DK36" s="685"/>
      <c r="DL36" s="692">
        <v>306908</v>
      </c>
      <c r="DM36" s="684"/>
      <c r="DN36" s="684"/>
      <c r="DO36" s="684"/>
      <c r="DP36" s="684"/>
      <c r="DQ36" s="684"/>
      <c r="DR36" s="684"/>
      <c r="DS36" s="684"/>
      <c r="DT36" s="684"/>
      <c r="DU36" s="684"/>
      <c r="DV36" s="685"/>
      <c r="DW36" s="688">
        <v>12.1</v>
      </c>
      <c r="DX36" s="718"/>
      <c r="DY36" s="718"/>
      <c r="DZ36" s="718"/>
      <c r="EA36" s="718"/>
      <c r="EB36" s="718"/>
      <c r="EC36" s="719"/>
    </row>
    <row r="37" spans="2:133" ht="11.25" customHeight="1">
      <c r="B37" s="680" t="s">
        <v>327</v>
      </c>
      <c r="C37" s="681"/>
      <c r="D37" s="681"/>
      <c r="E37" s="681"/>
      <c r="F37" s="681"/>
      <c r="G37" s="681"/>
      <c r="H37" s="681"/>
      <c r="I37" s="681"/>
      <c r="J37" s="681"/>
      <c r="K37" s="681"/>
      <c r="L37" s="681"/>
      <c r="M37" s="681"/>
      <c r="N37" s="681"/>
      <c r="O37" s="681"/>
      <c r="P37" s="681"/>
      <c r="Q37" s="682"/>
      <c r="R37" s="683">
        <v>559337</v>
      </c>
      <c r="S37" s="684"/>
      <c r="T37" s="684"/>
      <c r="U37" s="684"/>
      <c r="V37" s="684"/>
      <c r="W37" s="684"/>
      <c r="X37" s="684"/>
      <c r="Y37" s="685"/>
      <c r="Z37" s="686">
        <v>4</v>
      </c>
      <c r="AA37" s="686"/>
      <c r="AB37" s="686"/>
      <c r="AC37" s="686"/>
      <c r="AD37" s="687" t="s">
        <v>224</v>
      </c>
      <c r="AE37" s="687"/>
      <c r="AF37" s="687"/>
      <c r="AG37" s="687"/>
      <c r="AH37" s="687"/>
      <c r="AI37" s="687"/>
      <c r="AJ37" s="687"/>
      <c r="AK37" s="687"/>
      <c r="AL37" s="688" t="s">
        <v>155</v>
      </c>
      <c r="AM37" s="689"/>
      <c r="AN37" s="689"/>
      <c r="AO37" s="690"/>
      <c r="AQ37" s="761" t="s">
        <v>328</v>
      </c>
      <c r="AR37" s="762"/>
      <c r="AS37" s="762"/>
      <c r="AT37" s="762"/>
      <c r="AU37" s="762"/>
      <c r="AV37" s="762"/>
      <c r="AW37" s="762"/>
      <c r="AX37" s="762"/>
      <c r="AY37" s="763"/>
      <c r="AZ37" s="683">
        <v>292657</v>
      </c>
      <c r="BA37" s="684"/>
      <c r="BB37" s="684"/>
      <c r="BC37" s="684"/>
      <c r="BD37" s="720"/>
      <c r="BE37" s="720"/>
      <c r="BF37" s="750"/>
      <c r="BG37" s="698" t="s">
        <v>329</v>
      </c>
      <c r="BH37" s="699"/>
      <c r="BI37" s="699"/>
      <c r="BJ37" s="699"/>
      <c r="BK37" s="699"/>
      <c r="BL37" s="699"/>
      <c r="BM37" s="699"/>
      <c r="BN37" s="699"/>
      <c r="BO37" s="699"/>
      <c r="BP37" s="699"/>
      <c r="BQ37" s="699"/>
      <c r="BR37" s="699"/>
      <c r="BS37" s="699"/>
      <c r="BT37" s="699"/>
      <c r="BU37" s="700"/>
      <c r="BV37" s="683">
        <v>121223</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201093</v>
      </c>
      <c r="CS37" s="720"/>
      <c r="CT37" s="720"/>
      <c r="CU37" s="720"/>
      <c r="CV37" s="720"/>
      <c r="CW37" s="720"/>
      <c r="CX37" s="720"/>
      <c r="CY37" s="721"/>
      <c r="CZ37" s="688">
        <v>1.7</v>
      </c>
      <c r="DA37" s="718"/>
      <c r="DB37" s="718"/>
      <c r="DC37" s="722"/>
      <c r="DD37" s="692">
        <v>198993</v>
      </c>
      <c r="DE37" s="720"/>
      <c r="DF37" s="720"/>
      <c r="DG37" s="720"/>
      <c r="DH37" s="720"/>
      <c r="DI37" s="720"/>
      <c r="DJ37" s="720"/>
      <c r="DK37" s="721"/>
      <c r="DL37" s="692">
        <v>197041</v>
      </c>
      <c r="DM37" s="720"/>
      <c r="DN37" s="720"/>
      <c r="DO37" s="720"/>
      <c r="DP37" s="720"/>
      <c r="DQ37" s="720"/>
      <c r="DR37" s="720"/>
      <c r="DS37" s="720"/>
      <c r="DT37" s="720"/>
      <c r="DU37" s="720"/>
      <c r="DV37" s="721"/>
      <c r="DW37" s="688">
        <v>7.7</v>
      </c>
      <c r="DX37" s="718"/>
      <c r="DY37" s="718"/>
      <c r="DZ37" s="718"/>
      <c r="EA37" s="718"/>
      <c r="EB37" s="718"/>
      <c r="EC37" s="719"/>
    </row>
    <row r="38" spans="2:133" ht="11.25" customHeight="1">
      <c r="B38" s="680" t="s">
        <v>331</v>
      </c>
      <c r="C38" s="681"/>
      <c r="D38" s="681"/>
      <c r="E38" s="681"/>
      <c r="F38" s="681"/>
      <c r="G38" s="681"/>
      <c r="H38" s="681"/>
      <c r="I38" s="681"/>
      <c r="J38" s="681"/>
      <c r="K38" s="681"/>
      <c r="L38" s="681"/>
      <c r="M38" s="681"/>
      <c r="N38" s="681"/>
      <c r="O38" s="681"/>
      <c r="P38" s="681"/>
      <c r="Q38" s="682"/>
      <c r="R38" s="683">
        <v>201591</v>
      </c>
      <c r="S38" s="684"/>
      <c r="T38" s="684"/>
      <c r="U38" s="684"/>
      <c r="V38" s="684"/>
      <c r="W38" s="684"/>
      <c r="X38" s="684"/>
      <c r="Y38" s="685"/>
      <c r="Z38" s="686">
        <v>1.4</v>
      </c>
      <c r="AA38" s="686"/>
      <c r="AB38" s="686"/>
      <c r="AC38" s="686"/>
      <c r="AD38" s="687">
        <v>9</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233186</v>
      </c>
      <c r="BA38" s="684"/>
      <c r="BB38" s="684"/>
      <c r="BC38" s="684"/>
      <c r="BD38" s="720"/>
      <c r="BE38" s="720"/>
      <c r="BF38" s="750"/>
      <c r="BG38" s="698" t="s">
        <v>333</v>
      </c>
      <c r="BH38" s="699"/>
      <c r="BI38" s="699"/>
      <c r="BJ38" s="699"/>
      <c r="BK38" s="699"/>
      <c r="BL38" s="699"/>
      <c r="BM38" s="699"/>
      <c r="BN38" s="699"/>
      <c r="BO38" s="699"/>
      <c r="BP38" s="699"/>
      <c r="BQ38" s="699"/>
      <c r="BR38" s="699"/>
      <c r="BS38" s="699"/>
      <c r="BT38" s="699"/>
      <c r="BU38" s="700"/>
      <c r="BV38" s="683">
        <v>1038</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802704</v>
      </c>
      <c r="CS38" s="684"/>
      <c r="CT38" s="684"/>
      <c r="CU38" s="684"/>
      <c r="CV38" s="684"/>
      <c r="CW38" s="684"/>
      <c r="CX38" s="684"/>
      <c r="CY38" s="685"/>
      <c r="CZ38" s="688">
        <v>6.7</v>
      </c>
      <c r="DA38" s="718"/>
      <c r="DB38" s="718"/>
      <c r="DC38" s="722"/>
      <c r="DD38" s="692">
        <v>526932</v>
      </c>
      <c r="DE38" s="684"/>
      <c r="DF38" s="684"/>
      <c r="DG38" s="684"/>
      <c r="DH38" s="684"/>
      <c r="DI38" s="684"/>
      <c r="DJ38" s="684"/>
      <c r="DK38" s="685"/>
      <c r="DL38" s="692">
        <v>346544</v>
      </c>
      <c r="DM38" s="684"/>
      <c r="DN38" s="684"/>
      <c r="DO38" s="684"/>
      <c r="DP38" s="684"/>
      <c r="DQ38" s="684"/>
      <c r="DR38" s="684"/>
      <c r="DS38" s="684"/>
      <c r="DT38" s="684"/>
      <c r="DU38" s="684"/>
      <c r="DV38" s="685"/>
      <c r="DW38" s="688">
        <v>13.6</v>
      </c>
      <c r="DX38" s="718"/>
      <c r="DY38" s="718"/>
      <c r="DZ38" s="718"/>
      <c r="EA38" s="718"/>
      <c r="EB38" s="718"/>
      <c r="EC38" s="719"/>
    </row>
    <row r="39" spans="2:133" ht="11.25" customHeight="1">
      <c r="B39" s="680" t="s">
        <v>335</v>
      </c>
      <c r="C39" s="681"/>
      <c r="D39" s="681"/>
      <c r="E39" s="681"/>
      <c r="F39" s="681"/>
      <c r="G39" s="681"/>
      <c r="H39" s="681"/>
      <c r="I39" s="681"/>
      <c r="J39" s="681"/>
      <c r="K39" s="681"/>
      <c r="L39" s="681"/>
      <c r="M39" s="681"/>
      <c r="N39" s="681"/>
      <c r="O39" s="681"/>
      <c r="P39" s="681"/>
      <c r="Q39" s="682"/>
      <c r="R39" s="683">
        <v>230495</v>
      </c>
      <c r="S39" s="684"/>
      <c r="T39" s="684"/>
      <c r="U39" s="684"/>
      <c r="V39" s="684"/>
      <c r="W39" s="684"/>
      <c r="X39" s="684"/>
      <c r="Y39" s="685"/>
      <c r="Z39" s="686">
        <v>1.6</v>
      </c>
      <c r="AA39" s="686"/>
      <c r="AB39" s="686"/>
      <c r="AC39" s="686"/>
      <c r="AD39" s="687" t="s">
        <v>155</v>
      </c>
      <c r="AE39" s="687"/>
      <c r="AF39" s="687"/>
      <c r="AG39" s="687"/>
      <c r="AH39" s="687"/>
      <c r="AI39" s="687"/>
      <c r="AJ39" s="687"/>
      <c r="AK39" s="687"/>
      <c r="AL39" s="688" t="s">
        <v>224</v>
      </c>
      <c r="AM39" s="689"/>
      <c r="AN39" s="689"/>
      <c r="AO39" s="690"/>
      <c r="AQ39" s="761" t="s">
        <v>336</v>
      </c>
      <c r="AR39" s="762"/>
      <c r="AS39" s="762"/>
      <c r="AT39" s="762"/>
      <c r="AU39" s="762"/>
      <c r="AV39" s="762"/>
      <c r="AW39" s="762"/>
      <c r="AX39" s="762"/>
      <c r="AY39" s="763"/>
      <c r="AZ39" s="683" t="s">
        <v>155</v>
      </c>
      <c r="BA39" s="684"/>
      <c r="BB39" s="684"/>
      <c r="BC39" s="684"/>
      <c r="BD39" s="720"/>
      <c r="BE39" s="720"/>
      <c r="BF39" s="750"/>
      <c r="BG39" s="698" t="s">
        <v>337</v>
      </c>
      <c r="BH39" s="699"/>
      <c r="BI39" s="699"/>
      <c r="BJ39" s="699"/>
      <c r="BK39" s="699"/>
      <c r="BL39" s="699"/>
      <c r="BM39" s="699"/>
      <c r="BN39" s="699"/>
      <c r="BO39" s="699"/>
      <c r="BP39" s="699"/>
      <c r="BQ39" s="699"/>
      <c r="BR39" s="699"/>
      <c r="BS39" s="699"/>
      <c r="BT39" s="699"/>
      <c r="BU39" s="700"/>
      <c r="BV39" s="683">
        <v>1948</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1499655</v>
      </c>
      <c r="CS39" s="720"/>
      <c r="CT39" s="720"/>
      <c r="CU39" s="720"/>
      <c r="CV39" s="720"/>
      <c r="CW39" s="720"/>
      <c r="CX39" s="720"/>
      <c r="CY39" s="721"/>
      <c r="CZ39" s="688">
        <v>12.6</v>
      </c>
      <c r="DA39" s="718"/>
      <c r="DB39" s="718"/>
      <c r="DC39" s="722"/>
      <c r="DD39" s="692">
        <v>51666</v>
      </c>
      <c r="DE39" s="720"/>
      <c r="DF39" s="720"/>
      <c r="DG39" s="720"/>
      <c r="DH39" s="720"/>
      <c r="DI39" s="720"/>
      <c r="DJ39" s="720"/>
      <c r="DK39" s="721"/>
      <c r="DL39" s="692" t="s">
        <v>224</v>
      </c>
      <c r="DM39" s="720"/>
      <c r="DN39" s="720"/>
      <c r="DO39" s="720"/>
      <c r="DP39" s="720"/>
      <c r="DQ39" s="720"/>
      <c r="DR39" s="720"/>
      <c r="DS39" s="720"/>
      <c r="DT39" s="720"/>
      <c r="DU39" s="720"/>
      <c r="DV39" s="721"/>
      <c r="DW39" s="688" t="s">
        <v>155</v>
      </c>
      <c r="DX39" s="718"/>
      <c r="DY39" s="718"/>
      <c r="DZ39" s="718"/>
      <c r="EA39" s="718"/>
      <c r="EB39" s="718"/>
      <c r="EC39" s="719"/>
    </row>
    <row r="40" spans="2:133" ht="11.25" customHeight="1">
      <c r="B40" s="680" t="s">
        <v>339</v>
      </c>
      <c r="C40" s="681"/>
      <c r="D40" s="681"/>
      <c r="E40" s="681"/>
      <c r="F40" s="681"/>
      <c r="G40" s="681"/>
      <c r="H40" s="681"/>
      <c r="I40" s="681"/>
      <c r="J40" s="681"/>
      <c r="K40" s="681"/>
      <c r="L40" s="681"/>
      <c r="M40" s="681"/>
      <c r="N40" s="681"/>
      <c r="O40" s="681"/>
      <c r="P40" s="681"/>
      <c r="Q40" s="682"/>
      <c r="R40" s="683" t="s">
        <v>224</v>
      </c>
      <c r="S40" s="684"/>
      <c r="T40" s="684"/>
      <c r="U40" s="684"/>
      <c r="V40" s="684"/>
      <c r="W40" s="684"/>
      <c r="X40" s="684"/>
      <c r="Y40" s="685"/>
      <c r="Z40" s="686" t="s">
        <v>155</v>
      </c>
      <c r="AA40" s="686"/>
      <c r="AB40" s="686"/>
      <c r="AC40" s="686"/>
      <c r="AD40" s="687" t="s">
        <v>155</v>
      </c>
      <c r="AE40" s="687"/>
      <c r="AF40" s="687"/>
      <c r="AG40" s="687"/>
      <c r="AH40" s="687"/>
      <c r="AI40" s="687"/>
      <c r="AJ40" s="687"/>
      <c r="AK40" s="687"/>
      <c r="AL40" s="688" t="s">
        <v>224</v>
      </c>
      <c r="AM40" s="689"/>
      <c r="AN40" s="689"/>
      <c r="AO40" s="690"/>
      <c r="AQ40" s="761" t="s">
        <v>340</v>
      </c>
      <c r="AR40" s="762"/>
      <c r="AS40" s="762"/>
      <c r="AT40" s="762"/>
      <c r="AU40" s="762"/>
      <c r="AV40" s="762"/>
      <c r="AW40" s="762"/>
      <c r="AX40" s="762"/>
      <c r="AY40" s="763"/>
      <c r="AZ40" s="683" t="s">
        <v>155</v>
      </c>
      <c r="BA40" s="684"/>
      <c r="BB40" s="684"/>
      <c r="BC40" s="684"/>
      <c r="BD40" s="720"/>
      <c r="BE40" s="720"/>
      <c r="BF40" s="750"/>
      <c r="BG40" s="764" t="s">
        <v>341</v>
      </c>
      <c r="BH40" s="765"/>
      <c r="BI40" s="765"/>
      <c r="BJ40" s="765"/>
      <c r="BK40" s="765"/>
      <c r="BL40" s="236"/>
      <c r="BM40" s="699" t="s">
        <v>342</v>
      </c>
      <c r="BN40" s="699"/>
      <c r="BO40" s="699"/>
      <c r="BP40" s="699"/>
      <c r="BQ40" s="699"/>
      <c r="BR40" s="699"/>
      <c r="BS40" s="699"/>
      <c r="BT40" s="699"/>
      <c r="BU40" s="700"/>
      <c r="BV40" s="683">
        <v>11</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132400</v>
      </c>
      <c r="CS40" s="684"/>
      <c r="CT40" s="684"/>
      <c r="CU40" s="684"/>
      <c r="CV40" s="684"/>
      <c r="CW40" s="684"/>
      <c r="CX40" s="684"/>
      <c r="CY40" s="685"/>
      <c r="CZ40" s="688">
        <v>1.1000000000000001</v>
      </c>
      <c r="DA40" s="718"/>
      <c r="DB40" s="718"/>
      <c r="DC40" s="722"/>
      <c r="DD40" s="692" t="s">
        <v>155</v>
      </c>
      <c r="DE40" s="684"/>
      <c r="DF40" s="684"/>
      <c r="DG40" s="684"/>
      <c r="DH40" s="684"/>
      <c r="DI40" s="684"/>
      <c r="DJ40" s="684"/>
      <c r="DK40" s="685"/>
      <c r="DL40" s="692" t="s">
        <v>224</v>
      </c>
      <c r="DM40" s="684"/>
      <c r="DN40" s="684"/>
      <c r="DO40" s="684"/>
      <c r="DP40" s="684"/>
      <c r="DQ40" s="684"/>
      <c r="DR40" s="684"/>
      <c r="DS40" s="684"/>
      <c r="DT40" s="684"/>
      <c r="DU40" s="684"/>
      <c r="DV40" s="685"/>
      <c r="DW40" s="688" t="s">
        <v>155</v>
      </c>
      <c r="DX40" s="718"/>
      <c r="DY40" s="718"/>
      <c r="DZ40" s="718"/>
      <c r="EA40" s="718"/>
      <c r="EB40" s="718"/>
      <c r="EC40" s="719"/>
    </row>
    <row r="41" spans="2:133" ht="11.25" customHeight="1">
      <c r="B41" s="680" t="s">
        <v>344</v>
      </c>
      <c r="C41" s="681"/>
      <c r="D41" s="681"/>
      <c r="E41" s="681"/>
      <c r="F41" s="681"/>
      <c r="G41" s="681"/>
      <c r="H41" s="681"/>
      <c r="I41" s="681"/>
      <c r="J41" s="681"/>
      <c r="K41" s="681"/>
      <c r="L41" s="681"/>
      <c r="M41" s="681"/>
      <c r="N41" s="681"/>
      <c r="O41" s="681"/>
      <c r="P41" s="681"/>
      <c r="Q41" s="682"/>
      <c r="R41" s="683">
        <v>85195</v>
      </c>
      <c r="S41" s="684"/>
      <c r="T41" s="684"/>
      <c r="U41" s="684"/>
      <c r="V41" s="684"/>
      <c r="W41" s="684"/>
      <c r="X41" s="684"/>
      <c r="Y41" s="685"/>
      <c r="Z41" s="686">
        <v>0.6</v>
      </c>
      <c r="AA41" s="686"/>
      <c r="AB41" s="686"/>
      <c r="AC41" s="686"/>
      <c r="AD41" s="687" t="s">
        <v>155</v>
      </c>
      <c r="AE41" s="687"/>
      <c r="AF41" s="687"/>
      <c r="AG41" s="687"/>
      <c r="AH41" s="687"/>
      <c r="AI41" s="687"/>
      <c r="AJ41" s="687"/>
      <c r="AK41" s="687"/>
      <c r="AL41" s="688" t="s">
        <v>155</v>
      </c>
      <c r="AM41" s="689"/>
      <c r="AN41" s="689"/>
      <c r="AO41" s="690"/>
      <c r="AQ41" s="761" t="s">
        <v>345</v>
      </c>
      <c r="AR41" s="762"/>
      <c r="AS41" s="762"/>
      <c r="AT41" s="762"/>
      <c r="AU41" s="762"/>
      <c r="AV41" s="762"/>
      <c r="AW41" s="762"/>
      <c r="AX41" s="762"/>
      <c r="AY41" s="763"/>
      <c r="AZ41" s="683">
        <v>92574</v>
      </c>
      <c r="BA41" s="684"/>
      <c r="BB41" s="684"/>
      <c r="BC41" s="684"/>
      <c r="BD41" s="720"/>
      <c r="BE41" s="720"/>
      <c r="BF41" s="750"/>
      <c r="BG41" s="764"/>
      <c r="BH41" s="765"/>
      <c r="BI41" s="765"/>
      <c r="BJ41" s="765"/>
      <c r="BK41" s="765"/>
      <c r="BL41" s="236"/>
      <c r="BM41" s="699" t="s">
        <v>346</v>
      </c>
      <c r="BN41" s="699"/>
      <c r="BO41" s="699"/>
      <c r="BP41" s="699"/>
      <c r="BQ41" s="699"/>
      <c r="BR41" s="699"/>
      <c r="BS41" s="699"/>
      <c r="BT41" s="699"/>
      <c r="BU41" s="700"/>
      <c r="BV41" s="683">
        <v>77</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155</v>
      </c>
      <c r="CS41" s="720"/>
      <c r="CT41" s="720"/>
      <c r="CU41" s="720"/>
      <c r="CV41" s="720"/>
      <c r="CW41" s="720"/>
      <c r="CX41" s="720"/>
      <c r="CY41" s="721"/>
      <c r="CZ41" s="688" t="s">
        <v>224</v>
      </c>
      <c r="DA41" s="718"/>
      <c r="DB41" s="718"/>
      <c r="DC41" s="722"/>
      <c r="DD41" s="692" t="s">
        <v>155</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2" t="s">
        <v>348</v>
      </c>
      <c r="C42" s="733"/>
      <c r="D42" s="733"/>
      <c r="E42" s="733"/>
      <c r="F42" s="733"/>
      <c r="G42" s="733"/>
      <c r="H42" s="733"/>
      <c r="I42" s="733"/>
      <c r="J42" s="733"/>
      <c r="K42" s="733"/>
      <c r="L42" s="733"/>
      <c r="M42" s="733"/>
      <c r="N42" s="733"/>
      <c r="O42" s="733"/>
      <c r="P42" s="733"/>
      <c r="Q42" s="734"/>
      <c r="R42" s="768">
        <v>14002696</v>
      </c>
      <c r="S42" s="769"/>
      <c r="T42" s="769"/>
      <c r="U42" s="769"/>
      <c r="V42" s="769"/>
      <c r="W42" s="769"/>
      <c r="X42" s="769"/>
      <c r="Y42" s="777"/>
      <c r="Z42" s="778">
        <v>100</v>
      </c>
      <c r="AA42" s="778"/>
      <c r="AB42" s="778"/>
      <c r="AC42" s="778"/>
      <c r="AD42" s="779">
        <v>2460187</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184287</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393</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3200165</v>
      </c>
      <c r="CS42" s="684"/>
      <c r="CT42" s="684"/>
      <c r="CU42" s="684"/>
      <c r="CV42" s="684"/>
      <c r="CW42" s="684"/>
      <c r="CX42" s="684"/>
      <c r="CY42" s="685"/>
      <c r="CZ42" s="688">
        <v>26.8</v>
      </c>
      <c r="DA42" s="689"/>
      <c r="DB42" s="689"/>
      <c r="DC42" s="701"/>
      <c r="DD42" s="692">
        <v>627256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27097</v>
      </c>
      <c r="CS43" s="720"/>
      <c r="CT43" s="720"/>
      <c r="CU43" s="720"/>
      <c r="CV43" s="720"/>
      <c r="CW43" s="720"/>
      <c r="CX43" s="720"/>
      <c r="CY43" s="721"/>
      <c r="CZ43" s="688">
        <v>0.2</v>
      </c>
      <c r="DA43" s="718"/>
      <c r="DB43" s="718"/>
      <c r="DC43" s="722"/>
      <c r="DD43" s="692">
        <v>27097</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300</v>
      </c>
      <c r="CE44" s="796"/>
      <c r="CF44" s="680" t="s">
        <v>353</v>
      </c>
      <c r="CG44" s="681"/>
      <c r="CH44" s="681"/>
      <c r="CI44" s="681"/>
      <c r="CJ44" s="681"/>
      <c r="CK44" s="681"/>
      <c r="CL44" s="681"/>
      <c r="CM44" s="681"/>
      <c r="CN44" s="681"/>
      <c r="CO44" s="681"/>
      <c r="CP44" s="681"/>
      <c r="CQ44" s="682"/>
      <c r="CR44" s="683">
        <v>2976120</v>
      </c>
      <c r="CS44" s="684"/>
      <c r="CT44" s="684"/>
      <c r="CU44" s="684"/>
      <c r="CV44" s="684"/>
      <c r="CW44" s="684"/>
      <c r="CX44" s="684"/>
      <c r="CY44" s="685"/>
      <c r="CZ44" s="688">
        <v>25</v>
      </c>
      <c r="DA44" s="689"/>
      <c r="DB44" s="689"/>
      <c r="DC44" s="701"/>
      <c r="DD44" s="692">
        <v>554954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354</v>
      </c>
      <c r="CG45" s="681"/>
      <c r="CH45" s="681"/>
      <c r="CI45" s="681"/>
      <c r="CJ45" s="681"/>
      <c r="CK45" s="681"/>
      <c r="CL45" s="681"/>
      <c r="CM45" s="681"/>
      <c r="CN45" s="681"/>
      <c r="CO45" s="681"/>
      <c r="CP45" s="681"/>
      <c r="CQ45" s="682"/>
      <c r="CR45" s="683">
        <v>2398505</v>
      </c>
      <c r="CS45" s="720"/>
      <c r="CT45" s="720"/>
      <c r="CU45" s="720"/>
      <c r="CV45" s="720"/>
      <c r="CW45" s="720"/>
      <c r="CX45" s="720"/>
      <c r="CY45" s="721"/>
      <c r="CZ45" s="688">
        <v>20.100000000000001</v>
      </c>
      <c r="DA45" s="718"/>
      <c r="DB45" s="718"/>
      <c r="DC45" s="722"/>
      <c r="DD45" s="692">
        <v>439943</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513242</v>
      </c>
      <c r="CS46" s="684"/>
      <c r="CT46" s="684"/>
      <c r="CU46" s="684"/>
      <c r="CV46" s="684"/>
      <c r="CW46" s="684"/>
      <c r="CX46" s="684"/>
      <c r="CY46" s="685"/>
      <c r="CZ46" s="688">
        <v>4.3</v>
      </c>
      <c r="DA46" s="689"/>
      <c r="DB46" s="689"/>
      <c r="DC46" s="701"/>
      <c r="DD46" s="692">
        <v>50638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224045</v>
      </c>
      <c r="CS47" s="720"/>
      <c r="CT47" s="720"/>
      <c r="CU47" s="720"/>
      <c r="CV47" s="720"/>
      <c r="CW47" s="720"/>
      <c r="CX47" s="720"/>
      <c r="CY47" s="721"/>
      <c r="CZ47" s="688">
        <v>1.9</v>
      </c>
      <c r="DA47" s="718"/>
      <c r="DB47" s="718"/>
      <c r="DC47" s="722"/>
      <c r="DD47" s="692">
        <v>72302</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359</v>
      </c>
      <c r="CD48" s="799"/>
      <c r="CE48" s="800"/>
      <c r="CF48" s="680" t="s">
        <v>360</v>
      </c>
      <c r="CG48" s="681"/>
      <c r="CH48" s="681"/>
      <c r="CI48" s="681"/>
      <c r="CJ48" s="681"/>
      <c r="CK48" s="681"/>
      <c r="CL48" s="681"/>
      <c r="CM48" s="681"/>
      <c r="CN48" s="681"/>
      <c r="CO48" s="681"/>
      <c r="CP48" s="681"/>
      <c r="CQ48" s="682"/>
      <c r="CR48" s="683" t="s">
        <v>155</v>
      </c>
      <c r="CS48" s="684"/>
      <c r="CT48" s="684"/>
      <c r="CU48" s="684"/>
      <c r="CV48" s="684"/>
      <c r="CW48" s="684"/>
      <c r="CX48" s="684"/>
      <c r="CY48" s="685"/>
      <c r="CZ48" s="688" t="s">
        <v>155</v>
      </c>
      <c r="DA48" s="689"/>
      <c r="DB48" s="689"/>
      <c r="DC48" s="701"/>
      <c r="DD48" s="692" t="s">
        <v>155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2" t="s">
        <v>361</v>
      </c>
      <c r="CE49" s="733"/>
      <c r="CF49" s="733"/>
      <c r="CG49" s="733"/>
      <c r="CH49" s="733"/>
      <c r="CI49" s="733"/>
      <c r="CJ49" s="733"/>
      <c r="CK49" s="733"/>
      <c r="CL49" s="733"/>
      <c r="CM49" s="733"/>
      <c r="CN49" s="733"/>
      <c r="CO49" s="733"/>
      <c r="CP49" s="733"/>
      <c r="CQ49" s="734"/>
      <c r="CR49" s="768">
        <v>11921081</v>
      </c>
      <c r="CS49" s="754"/>
      <c r="CT49" s="754"/>
      <c r="CU49" s="754"/>
      <c r="CV49" s="754"/>
      <c r="CW49" s="754"/>
      <c r="CX49" s="754"/>
      <c r="CY49" s="785"/>
      <c r="CZ49" s="780">
        <v>100</v>
      </c>
      <c r="DA49" s="786"/>
      <c r="DB49" s="786"/>
      <c r="DC49" s="787"/>
      <c r="DD49" s="788">
        <v>3770025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9hdJGsr4u6K0L41eIjio+FO0LXIDNKjnrnnnTXpbAnWH0lFR7FUvG82GwqsobMktKZ+fPzqrYQJWBayviTPiA==" saltValue="ayP1tcx/Rp9BaHCnV7vPs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election activeCell="CR16" sqref="CR16:DF17"/>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384</v>
      </c>
      <c r="C7" s="816"/>
      <c r="D7" s="816"/>
      <c r="E7" s="816"/>
      <c r="F7" s="816"/>
      <c r="G7" s="816"/>
      <c r="H7" s="816"/>
      <c r="I7" s="816"/>
      <c r="J7" s="816"/>
      <c r="K7" s="816"/>
      <c r="L7" s="816"/>
      <c r="M7" s="816"/>
      <c r="N7" s="816"/>
      <c r="O7" s="816"/>
      <c r="P7" s="817"/>
      <c r="Q7" s="818">
        <v>14003</v>
      </c>
      <c r="R7" s="819"/>
      <c r="S7" s="819"/>
      <c r="T7" s="819"/>
      <c r="U7" s="819"/>
      <c r="V7" s="819">
        <v>11921</v>
      </c>
      <c r="W7" s="819"/>
      <c r="X7" s="819"/>
      <c r="Y7" s="819"/>
      <c r="Z7" s="819"/>
      <c r="AA7" s="819">
        <v>2082</v>
      </c>
      <c r="AB7" s="819"/>
      <c r="AC7" s="819"/>
      <c r="AD7" s="819"/>
      <c r="AE7" s="820"/>
      <c r="AF7" s="821">
        <v>765</v>
      </c>
      <c r="AG7" s="822"/>
      <c r="AH7" s="822"/>
      <c r="AI7" s="822"/>
      <c r="AJ7" s="823"/>
      <c r="AK7" s="858"/>
      <c r="AL7" s="859"/>
      <c r="AM7" s="859"/>
      <c r="AN7" s="859"/>
      <c r="AO7" s="859"/>
      <c r="AP7" s="859">
        <v>3555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581</v>
      </c>
      <c r="BT7" s="863"/>
      <c r="BU7" s="863"/>
      <c r="BV7" s="863"/>
      <c r="BW7" s="863"/>
      <c r="BX7" s="863"/>
      <c r="BY7" s="863"/>
      <c r="BZ7" s="863"/>
      <c r="CA7" s="863"/>
      <c r="CB7" s="863"/>
      <c r="CC7" s="863"/>
      <c r="CD7" s="863"/>
      <c r="CE7" s="863"/>
      <c r="CF7" s="863"/>
      <c r="CG7" s="864"/>
      <c r="CH7" s="855">
        <v>81</v>
      </c>
      <c r="CI7" s="856"/>
      <c r="CJ7" s="856"/>
      <c r="CK7" s="856"/>
      <c r="CL7" s="857"/>
      <c r="CM7" s="855">
        <v>917</v>
      </c>
      <c r="CN7" s="856"/>
      <c r="CO7" s="856"/>
      <c r="CP7" s="856"/>
      <c r="CQ7" s="857"/>
      <c r="CR7" s="855">
        <v>80</v>
      </c>
      <c r="CS7" s="856"/>
      <c r="CT7" s="856"/>
      <c r="CU7" s="856"/>
      <c r="CV7" s="857"/>
      <c r="CW7" s="855">
        <v>0</v>
      </c>
      <c r="CX7" s="856"/>
      <c r="CY7" s="856"/>
      <c r="CZ7" s="856"/>
      <c r="DA7" s="857"/>
      <c r="DB7" s="855">
        <v>0</v>
      </c>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582</v>
      </c>
      <c r="BT8" s="853"/>
      <c r="BU8" s="853"/>
      <c r="BV8" s="853"/>
      <c r="BW8" s="853"/>
      <c r="BX8" s="853"/>
      <c r="BY8" s="853"/>
      <c r="BZ8" s="853"/>
      <c r="CA8" s="853"/>
      <c r="CB8" s="853"/>
      <c r="CC8" s="853"/>
      <c r="CD8" s="853"/>
      <c r="CE8" s="853"/>
      <c r="CF8" s="853"/>
      <c r="CG8" s="854"/>
      <c r="CH8" s="865"/>
      <c r="CI8" s="866"/>
      <c r="CJ8" s="866"/>
      <c r="CK8" s="866"/>
      <c r="CL8" s="867"/>
      <c r="CM8" s="865">
        <v>13</v>
      </c>
      <c r="CN8" s="866"/>
      <c r="CO8" s="866"/>
      <c r="CP8" s="866"/>
      <c r="CQ8" s="867"/>
      <c r="CR8" s="865">
        <v>2</v>
      </c>
      <c r="CS8" s="866"/>
      <c r="CT8" s="866"/>
      <c r="CU8" s="866"/>
      <c r="CV8" s="867"/>
      <c r="CW8" s="865">
        <v>0</v>
      </c>
      <c r="CX8" s="866"/>
      <c r="CY8" s="866"/>
      <c r="CZ8" s="866"/>
      <c r="DA8" s="867"/>
      <c r="DB8" s="865">
        <v>0</v>
      </c>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583</v>
      </c>
      <c r="BT9" s="853"/>
      <c r="BU9" s="853"/>
      <c r="BV9" s="853"/>
      <c r="BW9" s="853"/>
      <c r="BX9" s="853"/>
      <c r="BY9" s="853"/>
      <c r="BZ9" s="853"/>
      <c r="CA9" s="853"/>
      <c r="CB9" s="853"/>
      <c r="CC9" s="853"/>
      <c r="CD9" s="853"/>
      <c r="CE9" s="853"/>
      <c r="CF9" s="853"/>
      <c r="CG9" s="854"/>
      <c r="CH9" s="865">
        <v>197</v>
      </c>
      <c r="CI9" s="866"/>
      <c r="CJ9" s="866"/>
      <c r="CK9" s="866"/>
      <c r="CL9" s="867"/>
      <c r="CM9" s="865">
        <v>4486</v>
      </c>
      <c r="CN9" s="866"/>
      <c r="CO9" s="866"/>
      <c r="CP9" s="866"/>
      <c r="CQ9" s="867"/>
      <c r="CR9" s="865">
        <v>40</v>
      </c>
      <c r="CS9" s="866"/>
      <c r="CT9" s="866"/>
      <c r="CU9" s="866"/>
      <c r="CV9" s="867"/>
      <c r="CW9" s="865">
        <v>0</v>
      </c>
      <c r="CX9" s="866"/>
      <c r="CY9" s="866"/>
      <c r="CZ9" s="866"/>
      <c r="DA9" s="867"/>
      <c r="DB9" s="865">
        <v>0</v>
      </c>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584</v>
      </c>
      <c r="BT10" s="853"/>
      <c r="BU10" s="853"/>
      <c r="BV10" s="853"/>
      <c r="BW10" s="853"/>
      <c r="BX10" s="853"/>
      <c r="BY10" s="853"/>
      <c r="BZ10" s="853"/>
      <c r="CA10" s="853"/>
      <c r="CB10" s="853"/>
      <c r="CC10" s="853"/>
      <c r="CD10" s="853"/>
      <c r="CE10" s="853"/>
      <c r="CF10" s="853"/>
      <c r="CG10" s="854"/>
      <c r="CH10" s="865">
        <v>6</v>
      </c>
      <c r="CI10" s="866"/>
      <c r="CJ10" s="866"/>
      <c r="CK10" s="866"/>
      <c r="CL10" s="867"/>
      <c r="CM10" s="865">
        <v>41</v>
      </c>
      <c r="CN10" s="866"/>
      <c r="CO10" s="866"/>
      <c r="CP10" s="866"/>
      <c r="CQ10" s="867"/>
      <c r="CR10" s="865">
        <v>25</v>
      </c>
      <c r="CS10" s="866"/>
      <c r="CT10" s="866"/>
      <c r="CU10" s="866"/>
      <c r="CV10" s="867"/>
      <c r="CW10" s="865">
        <v>0</v>
      </c>
      <c r="CX10" s="866"/>
      <c r="CY10" s="866"/>
      <c r="CZ10" s="866"/>
      <c r="DA10" s="867"/>
      <c r="DB10" s="865">
        <v>0</v>
      </c>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585</v>
      </c>
      <c r="BT11" s="853"/>
      <c r="BU11" s="853"/>
      <c r="BV11" s="853"/>
      <c r="BW11" s="853"/>
      <c r="BX11" s="853"/>
      <c r="BY11" s="853"/>
      <c r="BZ11" s="853"/>
      <c r="CA11" s="853"/>
      <c r="CB11" s="853"/>
      <c r="CC11" s="853"/>
      <c r="CD11" s="853"/>
      <c r="CE11" s="853"/>
      <c r="CF11" s="853"/>
      <c r="CG11" s="854"/>
      <c r="CH11" s="865">
        <v>4</v>
      </c>
      <c r="CI11" s="866"/>
      <c r="CJ11" s="866"/>
      <c r="CK11" s="866"/>
      <c r="CL11" s="867"/>
      <c r="CM11" s="865">
        <v>43</v>
      </c>
      <c r="CN11" s="866"/>
      <c r="CO11" s="866"/>
      <c r="CP11" s="866"/>
      <c r="CQ11" s="867"/>
      <c r="CR11" s="865">
        <v>40</v>
      </c>
      <c r="CS11" s="866"/>
      <c r="CT11" s="866"/>
      <c r="CU11" s="866"/>
      <c r="CV11" s="867"/>
      <c r="CW11" s="865">
        <v>0</v>
      </c>
      <c r="CX11" s="866"/>
      <c r="CY11" s="866"/>
      <c r="CZ11" s="866"/>
      <c r="DA11" s="867"/>
      <c r="DB11" s="865">
        <v>0</v>
      </c>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386</v>
      </c>
      <c r="B23" s="874" t="s">
        <v>387</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765</v>
      </c>
      <c r="AG23" s="878"/>
      <c r="AH23" s="878"/>
      <c r="AI23" s="878"/>
      <c r="AJ23" s="881"/>
      <c r="AK23" s="882"/>
      <c r="AL23" s="883"/>
      <c r="AM23" s="883"/>
      <c r="AN23" s="883"/>
      <c r="AO23" s="883"/>
      <c r="AP23" s="878"/>
      <c r="AQ23" s="878"/>
      <c r="AR23" s="878"/>
      <c r="AS23" s="878"/>
      <c r="AT23" s="878"/>
      <c r="AU23" s="884"/>
      <c r="AV23" s="884"/>
      <c r="AW23" s="884"/>
      <c r="AX23" s="884"/>
      <c r="AY23" s="885"/>
      <c r="AZ23" s="893" t="s">
        <v>155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367</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398</v>
      </c>
      <c r="C28" s="816"/>
      <c r="D28" s="816"/>
      <c r="E28" s="816"/>
      <c r="F28" s="816"/>
      <c r="G28" s="816"/>
      <c r="H28" s="816"/>
      <c r="I28" s="816"/>
      <c r="J28" s="816"/>
      <c r="K28" s="816"/>
      <c r="L28" s="816"/>
      <c r="M28" s="816"/>
      <c r="N28" s="816"/>
      <c r="O28" s="816"/>
      <c r="P28" s="817"/>
      <c r="Q28" s="906">
        <v>1234</v>
      </c>
      <c r="R28" s="907"/>
      <c r="S28" s="907"/>
      <c r="T28" s="907"/>
      <c r="U28" s="907"/>
      <c r="V28" s="907">
        <v>1113</v>
      </c>
      <c r="W28" s="907"/>
      <c r="X28" s="907"/>
      <c r="Y28" s="907"/>
      <c r="Z28" s="907"/>
      <c r="AA28" s="907">
        <v>121</v>
      </c>
      <c r="AB28" s="907"/>
      <c r="AC28" s="907"/>
      <c r="AD28" s="907"/>
      <c r="AE28" s="908"/>
      <c r="AF28" s="909">
        <v>121</v>
      </c>
      <c r="AG28" s="907"/>
      <c r="AH28" s="907"/>
      <c r="AI28" s="907"/>
      <c r="AJ28" s="910"/>
      <c r="AK28" s="911">
        <v>93</v>
      </c>
      <c r="AL28" s="902"/>
      <c r="AM28" s="902"/>
      <c r="AN28" s="902"/>
      <c r="AO28" s="902"/>
      <c r="AP28" s="902" t="s">
        <v>586</v>
      </c>
      <c r="AQ28" s="902"/>
      <c r="AR28" s="902"/>
      <c r="AS28" s="902"/>
      <c r="AT28" s="902"/>
      <c r="AU28" s="902" t="s">
        <v>586</v>
      </c>
      <c r="AV28" s="902"/>
      <c r="AW28" s="902"/>
      <c r="AX28" s="902"/>
      <c r="AY28" s="902"/>
      <c r="AZ28" s="903" t="s">
        <v>586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399</v>
      </c>
      <c r="C29" s="840"/>
      <c r="D29" s="840"/>
      <c r="E29" s="840"/>
      <c r="F29" s="840"/>
      <c r="G29" s="840"/>
      <c r="H29" s="840"/>
      <c r="I29" s="840"/>
      <c r="J29" s="840"/>
      <c r="K29" s="840"/>
      <c r="L29" s="840"/>
      <c r="M29" s="840"/>
      <c r="N29" s="840"/>
      <c r="O29" s="840"/>
      <c r="P29" s="841"/>
      <c r="Q29" s="842">
        <v>1088</v>
      </c>
      <c r="R29" s="843"/>
      <c r="S29" s="843"/>
      <c r="T29" s="843"/>
      <c r="U29" s="843"/>
      <c r="V29" s="843">
        <v>1011</v>
      </c>
      <c r="W29" s="843"/>
      <c r="X29" s="843"/>
      <c r="Y29" s="843"/>
      <c r="Z29" s="843"/>
      <c r="AA29" s="843">
        <v>77</v>
      </c>
      <c r="AB29" s="843"/>
      <c r="AC29" s="843"/>
      <c r="AD29" s="843"/>
      <c r="AE29" s="844"/>
      <c r="AF29" s="845">
        <v>77</v>
      </c>
      <c r="AG29" s="846"/>
      <c r="AH29" s="846"/>
      <c r="AI29" s="846"/>
      <c r="AJ29" s="847"/>
      <c r="AK29" s="914">
        <v>167</v>
      </c>
      <c r="AL29" s="915"/>
      <c r="AM29" s="915"/>
      <c r="AN29" s="915"/>
      <c r="AO29" s="915"/>
      <c r="AP29" s="915" t="s">
        <v>586</v>
      </c>
      <c r="AQ29" s="915"/>
      <c r="AR29" s="915"/>
      <c r="AS29" s="915"/>
      <c r="AT29" s="915"/>
      <c r="AU29" s="915" t="s">
        <v>586</v>
      </c>
      <c r="AV29" s="915"/>
      <c r="AW29" s="915"/>
      <c r="AX29" s="915"/>
      <c r="AY29" s="915"/>
      <c r="AZ29" s="916" t="s">
        <v>586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400</v>
      </c>
      <c r="C30" s="840"/>
      <c r="D30" s="840"/>
      <c r="E30" s="840"/>
      <c r="F30" s="840"/>
      <c r="G30" s="840"/>
      <c r="H30" s="840"/>
      <c r="I30" s="840"/>
      <c r="J30" s="840"/>
      <c r="K30" s="840"/>
      <c r="L30" s="840"/>
      <c r="M30" s="840"/>
      <c r="N30" s="840"/>
      <c r="O30" s="840"/>
      <c r="P30" s="841"/>
      <c r="Q30" s="842">
        <v>6</v>
      </c>
      <c r="R30" s="843"/>
      <c r="S30" s="843"/>
      <c r="T30" s="843"/>
      <c r="U30" s="843"/>
      <c r="V30" s="843">
        <v>6</v>
      </c>
      <c r="W30" s="843"/>
      <c r="X30" s="843"/>
      <c r="Y30" s="843"/>
      <c r="Z30" s="843"/>
      <c r="AA30" s="843">
        <v>0</v>
      </c>
      <c r="AB30" s="843"/>
      <c r="AC30" s="843"/>
      <c r="AD30" s="843"/>
      <c r="AE30" s="844"/>
      <c r="AF30" s="845" t="s">
        <v>401</v>
      </c>
      <c r="AG30" s="846"/>
      <c r="AH30" s="846"/>
      <c r="AI30" s="846"/>
      <c r="AJ30" s="847"/>
      <c r="AK30" s="914">
        <v>0</v>
      </c>
      <c r="AL30" s="915"/>
      <c r="AM30" s="915"/>
      <c r="AN30" s="915"/>
      <c r="AO30" s="915"/>
      <c r="AP30" s="915" t="s">
        <v>586</v>
      </c>
      <c r="AQ30" s="915"/>
      <c r="AR30" s="915"/>
      <c r="AS30" s="915"/>
      <c r="AT30" s="915"/>
      <c r="AU30" s="915" t="s">
        <v>586</v>
      </c>
      <c r="AV30" s="915"/>
      <c r="AW30" s="915"/>
      <c r="AX30" s="915"/>
      <c r="AY30" s="915"/>
      <c r="AZ30" s="916" t="s">
        <v>586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402</v>
      </c>
      <c r="C31" s="840"/>
      <c r="D31" s="840"/>
      <c r="E31" s="840"/>
      <c r="F31" s="840"/>
      <c r="G31" s="840"/>
      <c r="H31" s="840"/>
      <c r="I31" s="840"/>
      <c r="J31" s="840"/>
      <c r="K31" s="840"/>
      <c r="L31" s="840"/>
      <c r="M31" s="840"/>
      <c r="N31" s="840"/>
      <c r="O31" s="840"/>
      <c r="P31" s="841"/>
      <c r="Q31" s="842">
        <v>27</v>
      </c>
      <c r="R31" s="843"/>
      <c r="S31" s="843"/>
      <c r="T31" s="843"/>
      <c r="U31" s="843"/>
      <c r="V31" s="843">
        <v>27</v>
      </c>
      <c r="W31" s="843"/>
      <c r="X31" s="843"/>
      <c r="Y31" s="843"/>
      <c r="Z31" s="843"/>
      <c r="AA31" s="843">
        <v>0</v>
      </c>
      <c r="AB31" s="843"/>
      <c r="AC31" s="843"/>
      <c r="AD31" s="843"/>
      <c r="AE31" s="844"/>
      <c r="AF31" s="845">
        <v>0</v>
      </c>
      <c r="AG31" s="846"/>
      <c r="AH31" s="846"/>
      <c r="AI31" s="846"/>
      <c r="AJ31" s="847"/>
      <c r="AK31" s="914">
        <v>22</v>
      </c>
      <c r="AL31" s="915"/>
      <c r="AM31" s="915"/>
      <c r="AN31" s="915"/>
      <c r="AO31" s="915"/>
      <c r="AP31" s="915" t="s">
        <v>586</v>
      </c>
      <c r="AQ31" s="915"/>
      <c r="AR31" s="915"/>
      <c r="AS31" s="915"/>
      <c r="AT31" s="915"/>
      <c r="AU31" s="915" t="s">
        <v>586</v>
      </c>
      <c r="AV31" s="915"/>
      <c r="AW31" s="915"/>
      <c r="AX31" s="915"/>
      <c r="AY31" s="915"/>
      <c r="AZ31" s="916" t="s">
        <v>586</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403</v>
      </c>
      <c r="C32" s="840"/>
      <c r="D32" s="840"/>
      <c r="E32" s="840"/>
      <c r="F32" s="840"/>
      <c r="G32" s="840"/>
      <c r="H32" s="840"/>
      <c r="I32" s="840"/>
      <c r="J32" s="840"/>
      <c r="K32" s="840"/>
      <c r="L32" s="840"/>
      <c r="M32" s="840"/>
      <c r="N32" s="840"/>
      <c r="O32" s="840"/>
      <c r="P32" s="841"/>
      <c r="Q32" s="842">
        <v>326</v>
      </c>
      <c r="R32" s="843"/>
      <c r="S32" s="843"/>
      <c r="T32" s="843"/>
      <c r="U32" s="843"/>
      <c r="V32" s="843">
        <v>312</v>
      </c>
      <c r="W32" s="843"/>
      <c r="X32" s="843"/>
      <c r="Y32" s="843"/>
      <c r="Z32" s="843"/>
      <c r="AA32" s="843">
        <v>14</v>
      </c>
      <c r="AB32" s="843"/>
      <c r="AC32" s="843"/>
      <c r="AD32" s="843"/>
      <c r="AE32" s="844"/>
      <c r="AF32" s="845">
        <v>14</v>
      </c>
      <c r="AG32" s="846"/>
      <c r="AH32" s="846"/>
      <c r="AI32" s="846"/>
      <c r="AJ32" s="847"/>
      <c r="AK32" s="914">
        <v>293</v>
      </c>
      <c r="AL32" s="915"/>
      <c r="AM32" s="915"/>
      <c r="AN32" s="915"/>
      <c r="AO32" s="915"/>
      <c r="AP32" s="915">
        <v>551</v>
      </c>
      <c r="AQ32" s="915"/>
      <c r="AR32" s="915"/>
      <c r="AS32" s="915"/>
      <c r="AT32" s="915"/>
      <c r="AU32" s="915">
        <v>543</v>
      </c>
      <c r="AV32" s="915"/>
      <c r="AW32" s="915"/>
      <c r="AX32" s="915"/>
      <c r="AY32" s="915"/>
      <c r="AZ32" s="916" t="s">
        <v>571</v>
      </c>
      <c r="BA32" s="916"/>
      <c r="BB32" s="916"/>
      <c r="BC32" s="916"/>
      <c r="BD32" s="916"/>
      <c r="BE32" s="912" t="s">
        <v>404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405</v>
      </c>
      <c r="C33" s="840"/>
      <c r="D33" s="840"/>
      <c r="E33" s="840"/>
      <c r="F33" s="840"/>
      <c r="G33" s="840"/>
      <c r="H33" s="840"/>
      <c r="I33" s="840"/>
      <c r="J33" s="840"/>
      <c r="K33" s="840"/>
      <c r="L33" s="840"/>
      <c r="M33" s="840"/>
      <c r="N33" s="840"/>
      <c r="O33" s="840"/>
      <c r="P33" s="841"/>
      <c r="Q33" s="842">
        <v>332</v>
      </c>
      <c r="R33" s="843"/>
      <c r="S33" s="843"/>
      <c r="T33" s="843"/>
      <c r="U33" s="843"/>
      <c r="V33" s="843">
        <v>201</v>
      </c>
      <c r="W33" s="843"/>
      <c r="X33" s="843"/>
      <c r="Y33" s="843"/>
      <c r="Z33" s="843"/>
      <c r="AA33" s="843">
        <v>131</v>
      </c>
      <c r="AB33" s="843"/>
      <c r="AC33" s="843"/>
      <c r="AD33" s="843"/>
      <c r="AE33" s="844"/>
      <c r="AF33" s="845">
        <v>131</v>
      </c>
      <c r="AG33" s="846"/>
      <c r="AH33" s="846"/>
      <c r="AI33" s="846"/>
      <c r="AJ33" s="847"/>
      <c r="AK33" s="914">
        <v>233</v>
      </c>
      <c r="AL33" s="915"/>
      <c r="AM33" s="915"/>
      <c r="AN33" s="915"/>
      <c r="AO33" s="915"/>
      <c r="AP33" s="915">
        <v>151</v>
      </c>
      <c r="AQ33" s="915"/>
      <c r="AR33" s="915"/>
      <c r="AS33" s="915"/>
      <c r="AT33" s="915"/>
      <c r="AU33" s="915">
        <v>137</v>
      </c>
      <c r="AV33" s="915"/>
      <c r="AW33" s="915"/>
      <c r="AX33" s="915"/>
      <c r="AY33" s="915"/>
      <c r="AZ33" s="916" t="s">
        <v>571</v>
      </c>
      <c r="BA33" s="916"/>
      <c r="BB33" s="916"/>
      <c r="BC33" s="916"/>
      <c r="BD33" s="916"/>
      <c r="BE33" s="912" t="s">
        <v>404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386</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344</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155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409</v>
      </c>
      <c r="B66" s="825"/>
      <c r="C66" s="825"/>
      <c r="D66" s="825"/>
      <c r="E66" s="825"/>
      <c r="F66" s="825"/>
      <c r="G66" s="825"/>
      <c r="H66" s="825"/>
      <c r="I66" s="825"/>
      <c r="J66" s="825"/>
      <c r="K66" s="825"/>
      <c r="L66" s="825"/>
      <c r="M66" s="825"/>
      <c r="N66" s="825"/>
      <c r="O66" s="825"/>
      <c r="P66" s="826"/>
      <c r="Q66" s="801" t="s">
        <v>410</v>
      </c>
      <c r="R66" s="802"/>
      <c r="S66" s="802"/>
      <c r="T66" s="802"/>
      <c r="U66" s="803"/>
      <c r="V66" s="801" t="s">
        <v>391</v>
      </c>
      <c r="W66" s="802"/>
      <c r="X66" s="802"/>
      <c r="Y66" s="802"/>
      <c r="Z66" s="803"/>
      <c r="AA66" s="801" t="s">
        <v>411</v>
      </c>
      <c r="AB66" s="802"/>
      <c r="AC66" s="802"/>
      <c r="AD66" s="802"/>
      <c r="AE66" s="803"/>
      <c r="AF66" s="936" t="s">
        <v>412</v>
      </c>
      <c r="AG66" s="897"/>
      <c r="AH66" s="897"/>
      <c r="AI66" s="897"/>
      <c r="AJ66" s="937"/>
      <c r="AK66" s="801" t="s">
        <v>394</v>
      </c>
      <c r="AL66" s="825"/>
      <c r="AM66" s="825"/>
      <c r="AN66" s="825"/>
      <c r="AO66" s="826"/>
      <c r="AP66" s="801" t="s">
        <v>395</v>
      </c>
      <c r="AQ66" s="802"/>
      <c r="AR66" s="802"/>
      <c r="AS66" s="802"/>
      <c r="AT66" s="803"/>
      <c r="AU66" s="801" t="s">
        <v>413</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572</v>
      </c>
      <c r="C68" s="954"/>
      <c r="D68" s="954"/>
      <c r="E68" s="954"/>
      <c r="F68" s="954"/>
      <c r="G68" s="954"/>
      <c r="H68" s="954"/>
      <c r="I68" s="954"/>
      <c r="J68" s="954"/>
      <c r="K68" s="954"/>
      <c r="L68" s="954"/>
      <c r="M68" s="954"/>
      <c r="N68" s="954"/>
      <c r="O68" s="954"/>
      <c r="P68" s="955"/>
      <c r="Q68" s="956">
        <v>1561</v>
      </c>
      <c r="R68" s="950"/>
      <c r="S68" s="950"/>
      <c r="T68" s="950"/>
      <c r="U68" s="950"/>
      <c r="V68" s="950">
        <v>1498</v>
      </c>
      <c r="W68" s="950"/>
      <c r="X68" s="950"/>
      <c r="Y68" s="950"/>
      <c r="Z68" s="950"/>
      <c r="AA68" s="950">
        <v>63</v>
      </c>
      <c r="AB68" s="950"/>
      <c r="AC68" s="950"/>
      <c r="AD68" s="950"/>
      <c r="AE68" s="950"/>
      <c r="AF68" s="950">
        <v>63</v>
      </c>
      <c r="AG68" s="950"/>
      <c r="AH68" s="950"/>
      <c r="AI68" s="950"/>
      <c r="AJ68" s="950"/>
      <c r="AK68" s="950">
        <v>0</v>
      </c>
      <c r="AL68" s="950"/>
      <c r="AM68" s="950"/>
      <c r="AN68" s="950"/>
      <c r="AO68" s="950"/>
      <c r="AP68" s="950">
        <v>71</v>
      </c>
      <c r="AQ68" s="950"/>
      <c r="AR68" s="950"/>
      <c r="AS68" s="950"/>
      <c r="AT68" s="950"/>
      <c r="AU68" s="950">
        <v>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573</v>
      </c>
      <c r="C69" s="958"/>
      <c r="D69" s="958"/>
      <c r="E69" s="958"/>
      <c r="F69" s="958"/>
      <c r="G69" s="958"/>
      <c r="H69" s="958"/>
      <c r="I69" s="958"/>
      <c r="J69" s="958"/>
      <c r="K69" s="958"/>
      <c r="L69" s="958"/>
      <c r="M69" s="958"/>
      <c r="N69" s="958"/>
      <c r="O69" s="958"/>
      <c r="P69" s="959"/>
      <c r="Q69" s="960">
        <v>270</v>
      </c>
      <c r="R69" s="915"/>
      <c r="S69" s="915"/>
      <c r="T69" s="915"/>
      <c r="U69" s="915"/>
      <c r="V69" s="915">
        <v>250</v>
      </c>
      <c r="W69" s="915"/>
      <c r="X69" s="915"/>
      <c r="Y69" s="915"/>
      <c r="Z69" s="915"/>
      <c r="AA69" s="915">
        <v>20</v>
      </c>
      <c r="AB69" s="915"/>
      <c r="AC69" s="915"/>
      <c r="AD69" s="915"/>
      <c r="AE69" s="915"/>
      <c r="AF69" s="915">
        <v>20</v>
      </c>
      <c r="AG69" s="915"/>
      <c r="AH69" s="915"/>
      <c r="AI69" s="915"/>
      <c r="AJ69" s="915"/>
      <c r="AK69" s="915">
        <v>0</v>
      </c>
      <c r="AL69" s="915"/>
      <c r="AM69" s="915"/>
      <c r="AN69" s="915"/>
      <c r="AO69" s="915"/>
      <c r="AP69" s="915">
        <v>41</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574</v>
      </c>
      <c r="C70" s="958"/>
      <c r="D70" s="958"/>
      <c r="E70" s="958"/>
      <c r="F70" s="958"/>
      <c r="G70" s="958"/>
      <c r="H70" s="958"/>
      <c r="I70" s="958"/>
      <c r="J70" s="958"/>
      <c r="K70" s="958"/>
      <c r="L70" s="958"/>
      <c r="M70" s="958"/>
      <c r="N70" s="958"/>
      <c r="O70" s="958"/>
      <c r="P70" s="959"/>
      <c r="Q70" s="960">
        <v>7032</v>
      </c>
      <c r="R70" s="915"/>
      <c r="S70" s="915"/>
      <c r="T70" s="915"/>
      <c r="U70" s="915"/>
      <c r="V70" s="915">
        <v>6827</v>
      </c>
      <c r="W70" s="915"/>
      <c r="X70" s="915"/>
      <c r="Y70" s="915"/>
      <c r="Z70" s="915"/>
      <c r="AA70" s="915">
        <v>205</v>
      </c>
      <c r="AB70" s="915"/>
      <c r="AC70" s="915"/>
      <c r="AD70" s="915"/>
      <c r="AE70" s="915"/>
      <c r="AF70" s="915">
        <v>0</v>
      </c>
      <c r="AG70" s="915"/>
      <c r="AH70" s="915"/>
      <c r="AI70" s="915"/>
      <c r="AJ70" s="915"/>
      <c r="AK70" s="915">
        <v>15</v>
      </c>
      <c r="AL70" s="915"/>
      <c r="AM70" s="915"/>
      <c r="AN70" s="915"/>
      <c r="AO70" s="915"/>
      <c r="AP70" s="915" t="s">
        <v>586</v>
      </c>
      <c r="AQ70" s="915"/>
      <c r="AR70" s="915"/>
      <c r="AS70" s="915"/>
      <c r="AT70" s="915"/>
      <c r="AU70" s="915" t="s">
        <v>586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575</v>
      </c>
      <c r="C71" s="958"/>
      <c r="D71" s="958"/>
      <c r="E71" s="958"/>
      <c r="F71" s="958"/>
      <c r="G71" s="958"/>
      <c r="H71" s="958"/>
      <c r="I71" s="958"/>
      <c r="J71" s="958"/>
      <c r="K71" s="958"/>
      <c r="L71" s="958"/>
      <c r="M71" s="958"/>
      <c r="N71" s="958"/>
      <c r="O71" s="958"/>
      <c r="P71" s="959"/>
      <c r="Q71" s="960">
        <v>1625</v>
      </c>
      <c r="R71" s="915"/>
      <c r="S71" s="915"/>
      <c r="T71" s="915"/>
      <c r="U71" s="915"/>
      <c r="V71" s="915">
        <v>1624</v>
      </c>
      <c r="W71" s="915"/>
      <c r="X71" s="915"/>
      <c r="Y71" s="915"/>
      <c r="Z71" s="915"/>
      <c r="AA71" s="915">
        <v>1</v>
      </c>
      <c r="AB71" s="915"/>
      <c r="AC71" s="915"/>
      <c r="AD71" s="915"/>
      <c r="AE71" s="915"/>
      <c r="AF71" s="915">
        <v>0</v>
      </c>
      <c r="AG71" s="915"/>
      <c r="AH71" s="915"/>
      <c r="AI71" s="915"/>
      <c r="AJ71" s="915"/>
      <c r="AK71" s="915">
        <v>0</v>
      </c>
      <c r="AL71" s="915"/>
      <c r="AM71" s="915"/>
      <c r="AN71" s="915"/>
      <c r="AO71" s="915"/>
      <c r="AP71" s="915" t="s">
        <v>586</v>
      </c>
      <c r="AQ71" s="915"/>
      <c r="AR71" s="915"/>
      <c r="AS71" s="915"/>
      <c r="AT71" s="915"/>
      <c r="AU71" s="915" t="s">
        <v>586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576</v>
      </c>
      <c r="C72" s="958"/>
      <c r="D72" s="958"/>
      <c r="E72" s="958"/>
      <c r="F72" s="958"/>
      <c r="G72" s="958"/>
      <c r="H72" s="958"/>
      <c r="I72" s="958"/>
      <c r="J72" s="958"/>
      <c r="K72" s="958"/>
      <c r="L72" s="958"/>
      <c r="M72" s="958"/>
      <c r="N72" s="958"/>
      <c r="O72" s="958"/>
      <c r="P72" s="959"/>
      <c r="Q72" s="960">
        <v>1</v>
      </c>
      <c r="R72" s="915"/>
      <c r="S72" s="915"/>
      <c r="T72" s="915"/>
      <c r="U72" s="915"/>
      <c r="V72" s="915">
        <v>0</v>
      </c>
      <c r="W72" s="915"/>
      <c r="X72" s="915"/>
      <c r="Y72" s="915"/>
      <c r="Z72" s="915"/>
      <c r="AA72" s="915">
        <v>1</v>
      </c>
      <c r="AB72" s="915"/>
      <c r="AC72" s="915"/>
      <c r="AD72" s="915"/>
      <c r="AE72" s="915"/>
      <c r="AF72" s="915">
        <v>0</v>
      </c>
      <c r="AG72" s="915"/>
      <c r="AH72" s="915"/>
      <c r="AI72" s="915"/>
      <c r="AJ72" s="915"/>
      <c r="AK72" s="915">
        <v>0</v>
      </c>
      <c r="AL72" s="915"/>
      <c r="AM72" s="915"/>
      <c r="AN72" s="915"/>
      <c r="AO72" s="915"/>
      <c r="AP72" s="915" t="s">
        <v>586</v>
      </c>
      <c r="AQ72" s="915"/>
      <c r="AR72" s="915"/>
      <c r="AS72" s="915"/>
      <c r="AT72" s="915"/>
      <c r="AU72" s="915" t="s">
        <v>586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577</v>
      </c>
      <c r="C73" s="958"/>
      <c r="D73" s="958"/>
      <c r="E73" s="958"/>
      <c r="F73" s="958"/>
      <c r="G73" s="958"/>
      <c r="H73" s="958"/>
      <c r="I73" s="958"/>
      <c r="J73" s="958"/>
      <c r="K73" s="958"/>
      <c r="L73" s="958"/>
      <c r="M73" s="958"/>
      <c r="N73" s="958"/>
      <c r="O73" s="958"/>
      <c r="P73" s="959"/>
      <c r="Q73" s="960">
        <v>65</v>
      </c>
      <c r="R73" s="915"/>
      <c r="S73" s="915"/>
      <c r="T73" s="915"/>
      <c r="U73" s="915"/>
      <c r="V73" s="915">
        <v>53</v>
      </c>
      <c r="W73" s="915"/>
      <c r="X73" s="915"/>
      <c r="Y73" s="915"/>
      <c r="Z73" s="915"/>
      <c r="AA73" s="915">
        <v>12</v>
      </c>
      <c r="AB73" s="915"/>
      <c r="AC73" s="915"/>
      <c r="AD73" s="915"/>
      <c r="AE73" s="915"/>
      <c r="AF73" s="915">
        <v>0</v>
      </c>
      <c r="AG73" s="915"/>
      <c r="AH73" s="915"/>
      <c r="AI73" s="915"/>
      <c r="AJ73" s="915"/>
      <c r="AK73" s="915">
        <v>0</v>
      </c>
      <c r="AL73" s="915"/>
      <c r="AM73" s="915"/>
      <c r="AN73" s="915"/>
      <c r="AO73" s="915"/>
      <c r="AP73" s="915" t="s">
        <v>586</v>
      </c>
      <c r="AQ73" s="915"/>
      <c r="AR73" s="915"/>
      <c r="AS73" s="915"/>
      <c r="AT73" s="915"/>
      <c r="AU73" s="915" t="s">
        <v>586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578</v>
      </c>
      <c r="C74" s="958"/>
      <c r="D74" s="958"/>
      <c r="E74" s="958"/>
      <c r="F74" s="958"/>
      <c r="G74" s="958"/>
      <c r="H74" s="958"/>
      <c r="I74" s="958"/>
      <c r="J74" s="958"/>
      <c r="K74" s="958"/>
      <c r="L74" s="958"/>
      <c r="M74" s="958"/>
      <c r="N74" s="958"/>
      <c r="O74" s="958"/>
      <c r="P74" s="959"/>
      <c r="Q74" s="960">
        <v>30</v>
      </c>
      <c r="R74" s="915"/>
      <c r="S74" s="915"/>
      <c r="T74" s="915"/>
      <c r="U74" s="915"/>
      <c r="V74" s="915">
        <v>26</v>
      </c>
      <c r="W74" s="915"/>
      <c r="X74" s="915"/>
      <c r="Y74" s="915"/>
      <c r="Z74" s="915"/>
      <c r="AA74" s="915">
        <v>4</v>
      </c>
      <c r="AB74" s="915"/>
      <c r="AC74" s="915"/>
      <c r="AD74" s="915"/>
      <c r="AE74" s="915"/>
      <c r="AF74" s="915">
        <v>0</v>
      </c>
      <c r="AG74" s="915"/>
      <c r="AH74" s="915"/>
      <c r="AI74" s="915"/>
      <c r="AJ74" s="915"/>
      <c r="AK74" s="915">
        <v>0</v>
      </c>
      <c r="AL74" s="915"/>
      <c r="AM74" s="915"/>
      <c r="AN74" s="915"/>
      <c r="AO74" s="915"/>
      <c r="AP74" s="915" t="s">
        <v>586</v>
      </c>
      <c r="AQ74" s="915"/>
      <c r="AR74" s="915"/>
      <c r="AS74" s="915"/>
      <c r="AT74" s="915"/>
      <c r="AU74" s="915" t="s">
        <v>586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579</v>
      </c>
      <c r="C75" s="958"/>
      <c r="D75" s="958"/>
      <c r="E75" s="958"/>
      <c r="F75" s="958"/>
      <c r="G75" s="958"/>
      <c r="H75" s="958"/>
      <c r="I75" s="958"/>
      <c r="J75" s="958"/>
      <c r="K75" s="958"/>
      <c r="L75" s="958"/>
      <c r="M75" s="958"/>
      <c r="N75" s="958"/>
      <c r="O75" s="958"/>
      <c r="P75" s="959"/>
      <c r="Q75" s="963">
        <v>899</v>
      </c>
      <c r="R75" s="964"/>
      <c r="S75" s="964"/>
      <c r="T75" s="964"/>
      <c r="U75" s="914"/>
      <c r="V75" s="965">
        <v>853</v>
      </c>
      <c r="W75" s="964"/>
      <c r="X75" s="964"/>
      <c r="Y75" s="964"/>
      <c r="Z75" s="914"/>
      <c r="AA75" s="965">
        <v>46</v>
      </c>
      <c r="AB75" s="964"/>
      <c r="AC75" s="964"/>
      <c r="AD75" s="964"/>
      <c r="AE75" s="914"/>
      <c r="AF75" s="965">
        <v>46</v>
      </c>
      <c r="AG75" s="964"/>
      <c r="AH75" s="964"/>
      <c r="AI75" s="964"/>
      <c r="AJ75" s="914"/>
      <c r="AK75" s="965">
        <v>0</v>
      </c>
      <c r="AL75" s="964"/>
      <c r="AM75" s="964"/>
      <c r="AN75" s="964"/>
      <c r="AO75" s="914"/>
      <c r="AP75" s="965" t="s">
        <v>586</v>
      </c>
      <c r="AQ75" s="964"/>
      <c r="AR75" s="964"/>
      <c r="AS75" s="964"/>
      <c r="AT75" s="914"/>
      <c r="AU75" s="965" t="s">
        <v>586</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580</v>
      </c>
      <c r="C76" s="958"/>
      <c r="D76" s="958"/>
      <c r="E76" s="958"/>
      <c r="F76" s="958"/>
      <c r="G76" s="958"/>
      <c r="H76" s="958"/>
      <c r="I76" s="958"/>
      <c r="J76" s="958"/>
      <c r="K76" s="958"/>
      <c r="L76" s="958"/>
      <c r="M76" s="958"/>
      <c r="N76" s="958"/>
      <c r="O76" s="958"/>
      <c r="P76" s="959"/>
      <c r="Q76" s="963">
        <v>255217</v>
      </c>
      <c r="R76" s="964"/>
      <c r="S76" s="964"/>
      <c r="T76" s="964"/>
      <c r="U76" s="914"/>
      <c r="V76" s="965">
        <v>243412</v>
      </c>
      <c r="W76" s="964"/>
      <c r="X76" s="964"/>
      <c r="Y76" s="964"/>
      <c r="Z76" s="914"/>
      <c r="AA76" s="965">
        <v>11805</v>
      </c>
      <c r="AB76" s="964"/>
      <c r="AC76" s="964"/>
      <c r="AD76" s="964"/>
      <c r="AE76" s="914"/>
      <c r="AF76" s="965">
        <v>11805</v>
      </c>
      <c r="AG76" s="964"/>
      <c r="AH76" s="964"/>
      <c r="AI76" s="964"/>
      <c r="AJ76" s="914"/>
      <c r="AK76" s="965">
        <v>646</v>
      </c>
      <c r="AL76" s="964"/>
      <c r="AM76" s="964"/>
      <c r="AN76" s="964"/>
      <c r="AO76" s="914"/>
      <c r="AP76" s="965" t="s">
        <v>586</v>
      </c>
      <c r="AQ76" s="964"/>
      <c r="AR76" s="964"/>
      <c r="AS76" s="964"/>
      <c r="AT76" s="914"/>
      <c r="AU76" s="965" t="s">
        <v>586</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386</v>
      </c>
      <c r="B88" s="874" t="s">
        <v>414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74" t="s">
        <v>415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423</v>
      </c>
      <c r="AB109" s="979"/>
      <c r="AC109" s="979"/>
      <c r="AD109" s="979"/>
      <c r="AE109" s="980"/>
      <c r="AF109" s="978" t="s">
        <v>304</v>
      </c>
      <c r="AG109" s="979"/>
      <c r="AH109" s="979"/>
      <c r="AI109" s="979"/>
      <c r="AJ109" s="980"/>
      <c r="AK109" s="978" t="s">
        <v>303</v>
      </c>
      <c r="AL109" s="979"/>
      <c r="AM109" s="979"/>
      <c r="AN109" s="979"/>
      <c r="AO109" s="980"/>
      <c r="AP109" s="978" t="s">
        <v>424</v>
      </c>
      <c r="AQ109" s="979"/>
      <c r="AR109" s="979"/>
      <c r="AS109" s="979"/>
      <c r="AT109" s="981"/>
      <c r="AU109" s="998" t="s">
        <v>422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423</v>
      </c>
      <c r="BR109" s="979"/>
      <c r="BS109" s="979"/>
      <c r="BT109" s="979"/>
      <c r="BU109" s="980"/>
      <c r="BV109" s="978" t="s">
        <v>304</v>
      </c>
      <c r="BW109" s="979"/>
      <c r="BX109" s="979"/>
      <c r="BY109" s="979"/>
      <c r="BZ109" s="980"/>
      <c r="CA109" s="978" t="s">
        <v>303</v>
      </c>
      <c r="CB109" s="979"/>
      <c r="CC109" s="979"/>
      <c r="CD109" s="979"/>
      <c r="CE109" s="980"/>
      <c r="CF109" s="999" t="s">
        <v>424</v>
      </c>
      <c r="CG109" s="999"/>
      <c r="CH109" s="999"/>
      <c r="CI109" s="999"/>
      <c r="CJ109" s="999"/>
      <c r="CK109" s="978" t="s">
        <v>425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423</v>
      </c>
      <c r="DH109" s="979"/>
      <c r="DI109" s="979"/>
      <c r="DJ109" s="979"/>
      <c r="DK109" s="980"/>
      <c r="DL109" s="978" t="s">
        <v>304</v>
      </c>
      <c r="DM109" s="979"/>
      <c r="DN109" s="979"/>
      <c r="DO109" s="979"/>
      <c r="DP109" s="980"/>
      <c r="DQ109" s="978" t="s">
        <v>303</v>
      </c>
      <c r="DR109" s="979"/>
      <c r="DS109" s="979"/>
      <c r="DT109" s="979"/>
      <c r="DU109" s="980"/>
      <c r="DV109" s="978" t="s">
        <v>424</v>
      </c>
      <c r="DW109" s="979"/>
      <c r="DX109" s="979"/>
      <c r="DY109" s="979"/>
      <c r="DZ109" s="981"/>
    </row>
    <row r="110" spans="1:131" s="247" customFormat="1" ht="26.25" customHeight="1">
      <c r="A110" s="982" t="s">
        <v>426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410123</v>
      </c>
      <c r="AB110" s="986"/>
      <c r="AC110" s="986"/>
      <c r="AD110" s="986"/>
      <c r="AE110" s="987"/>
      <c r="AF110" s="988">
        <v>395816</v>
      </c>
      <c r="AG110" s="986"/>
      <c r="AH110" s="986"/>
      <c r="AI110" s="986"/>
      <c r="AJ110" s="987"/>
      <c r="AK110" s="988">
        <v>427748</v>
      </c>
      <c r="AL110" s="986"/>
      <c r="AM110" s="986"/>
      <c r="AN110" s="986"/>
      <c r="AO110" s="987"/>
      <c r="AP110" s="989">
        <v>18.399999999999999</v>
      </c>
      <c r="AQ110" s="990"/>
      <c r="AR110" s="990"/>
      <c r="AS110" s="990"/>
      <c r="AT110" s="991"/>
      <c r="AU110" s="992" t="s">
        <v>73</v>
      </c>
      <c r="AV110" s="993"/>
      <c r="AW110" s="993"/>
      <c r="AX110" s="993"/>
      <c r="AY110" s="993"/>
      <c r="AZ110" s="1034" t="s">
        <v>427</v>
      </c>
      <c r="BA110" s="983"/>
      <c r="BB110" s="983"/>
      <c r="BC110" s="983"/>
      <c r="BD110" s="983"/>
      <c r="BE110" s="983"/>
      <c r="BF110" s="983"/>
      <c r="BG110" s="983"/>
      <c r="BH110" s="983"/>
      <c r="BI110" s="983"/>
      <c r="BJ110" s="983"/>
      <c r="BK110" s="983"/>
      <c r="BL110" s="983"/>
      <c r="BM110" s="983"/>
      <c r="BN110" s="983"/>
      <c r="BO110" s="983"/>
      <c r="BP110" s="984"/>
      <c r="BQ110" s="1020">
        <v>3900784</v>
      </c>
      <c r="BR110" s="1021"/>
      <c r="BS110" s="1021"/>
      <c r="BT110" s="1021"/>
      <c r="BU110" s="1021"/>
      <c r="BV110" s="1021">
        <v>3744755</v>
      </c>
      <c r="BW110" s="1021"/>
      <c r="BX110" s="1021"/>
      <c r="BY110" s="1021"/>
      <c r="BZ110" s="1021"/>
      <c r="CA110" s="1021">
        <v>3555483</v>
      </c>
      <c r="CB110" s="1021"/>
      <c r="CC110" s="1021"/>
      <c r="CD110" s="1021"/>
      <c r="CE110" s="1021"/>
      <c r="CF110" s="1035">
        <v>153.1</v>
      </c>
      <c r="CG110" s="1036"/>
      <c r="CH110" s="1036"/>
      <c r="CI110" s="1036"/>
      <c r="CJ110" s="1036"/>
      <c r="CK110" s="1037" t="s">
        <v>428</v>
      </c>
      <c r="CL110" s="1038"/>
      <c r="CM110" s="1017" t="s">
        <v>429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430</v>
      </c>
      <c r="DH110" s="1021"/>
      <c r="DI110" s="1021"/>
      <c r="DJ110" s="1021"/>
      <c r="DK110" s="1021"/>
      <c r="DL110" s="1021" t="s">
        <v>430</v>
      </c>
      <c r="DM110" s="1021"/>
      <c r="DN110" s="1021"/>
      <c r="DO110" s="1021"/>
      <c r="DP110" s="1021"/>
      <c r="DQ110" s="1021" t="s">
        <v>430</v>
      </c>
      <c r="DR110" s="1021"/>
      <c r="DS110" s="1021"/>
      <c r="DT110" s="1021"/>
      <c r="DU110" s="1021"/>
      <c r="DV110" s="1022" t="s">
        <v>155</v>
      </c>
      <c r="DW110" s="1022"/>
      <c r="DX110" s="1022"/>
      <c r="DY110" s="1022"/>
      <c r="DZ110" s="1023"/>
    </row>
    <row r="111" spans="1:131" s="247" customFormat="1" ht="26.25" customHeight="1">
      <c r="A111" s="1024" t="s">
        <v>431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430</v>
      </c>
      <c r="AB111" s="1028"/>
      <c r="AC111" s="1028"/>
      <c r="AD111" s="1028"/>
      <c r="AE111" s="1029"/>
      <c r="AF111" s="1030" t="s">
        <v>155</v>
      </c>
      <c r="AG111" s="1028"/>
      <c r="AH111" s="1028"/>
      <c r="AI111" s="1028"/>
      <c r="AJ111" s="1029"/>
      <c r="AK111" s="1030" t="s">
        <v>432</v>
      </c>
      <c r="AL111" s="1028"/>
      <c r="AM111" s="1028"/>
      <c r="AN111" s="1028"/>
      <c r="AO111" s="1029"/>
      <c r="AP111" s="1031" t="s">
        <v>432</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t="s">
        <v>155</v>
      </c>
      <c r="BR111" s="1014"/>
      <c r="BS111" s="1014"/>
      <c r="BT111" s="1014"/>
      <c r="BU111" s="1014"/>
      <c r="BV111" s="1014" t="s">
        <v>401</v>
      </c>
      <c r="BW111" s="1014"/>
      <c r="BX111" s="1014"/>
      <c r="BY111" s="1014"/>
      <c r="BZ111" s="1014"/>
      <c r="CA111" s="1014" t="s">
        <v>430</v>
      </c>
      <c r="CB111" s="1014"/>
      <c r="CC111" s="1014"/>
      <c r="CD111" s="1014"/>
      <c r="CE111" s="1014"/>
      <c r="CF111" s="1008" t="s">
        <v>430</v>
      </c>
      <c r="CG111" s="1009"/>
      <c r="CH111" s="1009"/>
      <c r="CI111" s="1009"/>
      <c r="CJ111" s="1009"/>
      <c r="CK111" s="1039"/>
      <c r="CL111" s="1040"/>
      <c r="CM111" s="1010" t="s">
        <v>434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155</v>
      </c>
      <c r="DH111" s="1014"/>
      <c r="DI111" s="1014"/>
      <c r="DJ111" s="1014"/>
      <c r="DK111" s="1014"/>
      <c r="DL111" s="1014" t="s">
        <v>432</v>
      </c>
      <c r="DM111" s="1014"/>
      <c r="DN111" s="1014"/>
      <c r="DO111" s="1014"/>
      <c r="DP111" s="1014"/>
      <c r="DQ111" s="1014" t="s">
        <v>155</v>
      </c>
      <c r="DR111" s="1014"/>
      <c r="DS111" s="1014"/>
      <c r="DT111" s="1014"/>
      <c r="DU111" s="1014"/>
      <c r="DV111" s="1015" t="s">
        <v>430</v>
      </c>
      <c r="DW111" s="1015"/>
      <c r="DX111" s="1015"/>
      <c r="DY111" s="1015"/>
      <c r="DZ111" s="1016"/>
    </row>
    <row r="112" spans="1:131" s="247" customFormat="1" ht="26.25" customHeight="1">
      <c r="A112" s="1046" t="s">
        <v>435</v>
      </c>
      <c r="B112" s="1047"/>
      <c r="C112" s="1044" t="s">
        <v>436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155</v>
      </c>
      <c r="AB112" s="1053"/>
      <c r="AC112" s="1053"/>
      <c r="AD112" s="1053"/>
      <c r="AE112" s="1054"/>
      <c r="AF112" s="1055" t="s">
        <v>155</v>
      </c>
      <c r="AG112" s="1053"/>
      <c r="AH112" s="1053"/>
      <c r="AI112" s="1053"/>
      <c r="AJ112" s="1054"/>
      <c r="AK112" s="1055" t="s">
        <v>155</v>
      </c>
      <c r="AL112" s="1053"/>
      <c r="AM112" s="1053"/>
      <c r="AN112" s="1053"/>
      <c r="AO112" s="1054"/>
      <c r="AP112" s="1056" t="s">
        <v>430</v>
      </c>
      <c r="AQ112" s="1057"/>
      <c r="AR112" s="1057"/>
      <c r="AS112" s="1057"/>
      <c r="AT112" s="1058"/>
      <c r="AU112" s="994"/>
      <c r="AV112" s="995"/>
      <c r="AW112" s="995"/>
      <c r="AX112" s="995"/>
      <c r="AY112" s="995"/>
      <c r="AZ112" s="1043" t="s">
        <v>437</v>
      </c>
      <c r="BA112" s="1044"/>
      <c r="BB112" s="1044"/>
      <c r="BC112" s="1044"/>
      <c r="BD112" s="1044"/>
      <c r="BE112" s="1044"/>
      <c r="BF112" s="1044"/>
      <c r="BG112" s="1044"/>
      <c r="BH112" s="1044"/>
      <c r="BI112" s="1044"/>
      <c r="BJ112" s="1044"/>
      <c r="BK112" s="1044"/>
      <c r="BL112" s="1044"/>
      <c r="BM112" s="1044"/>
      <c r="BN112" s="1044"/>
      <c r="BO112" s="1044"/>
      <c r="BP112" s="1045"/>
      <c r="BQ112" s="1013">
        <v>841267</v>
      </c>
      <c r="BR112" s="1014"/>
      <c r="BS112" s="1014"/>
      <c r="BT112" s="1014"/>
      <c r="BU112" s="1014"/>
      <c r="BV112" s="1014">
        <v>766396</v>
      </c>
      <c r="BW112" s="1014"/>
      <c r="BX112" s="1014"/>
      <c r="BY112" s="1014"/>
      <c r="BZ112" s="1014"/>
      <c r="CA112" s="1014">
        <v>680279</v>
      </c>
      <c r="CB112" s="1014"/>
      <c r="CC112" s="1014"/>
      <c r="CD112" s="1014"/>
      <c r="CE112" s="1014"/>
      <c r="CF112" s="1008">
        <v>29.3</v>
      </c>
      <c r="CG112" s="1009"/>
      <c r="CH112" s="1009"/>
      <c r="CI112" s="1009"/>
      <c r="CJ112" s="1009"/>
      <c r="CK112" s="1039"/>
      <c r="CL112" s="1040"/>
      <c r="CM112" s="1010" t="s">
        <v>438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155</v>
      </c>
      <c r="DH112" s="1014"/>
      <c r="DI112" s="1014"/>
      <c r="DJ112" s="1014"/>
      <c r="DK112" s="1014"/>
      <c r="DL112" s="1014" t="s">
        <v>155</v>
      </c>
      <c r="DM112" s="1014"/>
      <c r="DN112" s="1014"/>
      <c r="DO112" s="1014"/>
      <c r="DP112" s="1014"/>
      <c r="DQ112" s="1014" t="s">
        <v>430</v>
      </c>
      <c r="DR112" s="1014"/>
      <c r="DS112" s="1014"/>
      <c r="DT112" s="1014"/>
      <c r="DU112" s="1014"/>
      <c r="DV112" s="1015" t="s">
        <v>155</v>
      </c>
      <c r="DW112" s="1015"/>
      <c r="DX112" s="1015"/>
      <c r="DY112" s="1015"/>
      <c r="DZ112" s="1016"/>
    </row>
    <row r="113" spans="1:130" s="247" customFormat="1" ht="26.25" customHeight="1">
      <c r="A113" s="1048"/>
      <c r="B113" s="1049"/>
      <c r="C113" s="1044" t="s">
        <v>439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86376</v>
      </c>
      <c r="AB113" s="1028"/>
      <c r="AC113" s="1028"/>
      <c r="AD113" s="1028"/>
      <c r="AE113" s="1029"/>
      <c r="AF113" s="1030">
        <v>86633</v>
      </c>
      <c r="AG113" s="1028"/>
      <c r="AH113" s="1028"/>
      <c r="AI113" s="1028"/>
      <c r="AJ113" s="1029"/>
      <c r="AK113" s="1030">
        <v>82398</v>
      </c>
      <c r="AL113" s="1028"/>
      <c r="AM113" s="1028"/>
      <c r="AN113" s="1028"/>
      <c r="AO113" s="1029"/>
      <c r="AP113" s="1031">
        <v>3.5</v>
      </c>
      <c r="AQ113" s="1032"/>
      <c r="AR113" s="1032"/>
      <c r="AS113" s="1032"/>
      <c r="AT113" s="1033"/>
      <c r="AU113" s="994"/>
      <c r="AV113" s="995"/>
      <c r="AW113" s="995"/>
      <c r="AX113" s="995"/>
      <c r="AY113" s="995"/>
      <c r="AZ113" s="1043" t="s">
        <v>440</v>
      </c>
      <c r="BA113" s="1044"/>
      <c r="BB113" s="1044"/>
      <c r="BC113" s="1044"/>
      <c r="BD113" s="1044"/>
      <c r="BE113" s="1044"/>
      <c r="BF113" s="1044"/>
      <c r="BG113" s="1044"/>
      <c r="BH113" s="1044"/>
      <c r="BI113" s="1044"/>
      <c r="BJ113" s="1044"/>
      <c r="BK113" s="1044"/>
      <c r="BL113" s="1044"/>
      <c r="BM113" s="1044"/>
      <c r="BN113" s="1044"/>
      <c r="BO113" s="1044"/>
      <c r="BP113" s="1045"/>
      <c r="BQ113" s="1013">
        <v>2194</v>
      </c>
      <c r="BR113" s="1014"/>
      <c r="BS113" s="1014"/>
      <c r="BT113" s="1014"/>
      <c r="BU113" s="1014"/>
      <c r="BV113" s="1014">
        <v>1472</v>
      </c>
      <c r="BW113" s="1014"/>
      <c r="BX113" s="1014"/>
      <c r="BY113" s="1014"/>
      <c r="BZ113" s="1014"/>
      <c r="CA113" s="1014">
        <v>741</v>
      </c>
      <c r="CB113" s="1014"/>
      <c r="CC113" s="1014"/>
      <c r="CD113" s="1014"/>
      <c r="CE113" s="1014"/>
      <c r="CF113" s="1008">
        <v>0</v>
      </c>
      <c r="CG113" s="1009"/>
      <c r="CH113" s="1009"/>
      <c r="CI113" s="1009"/>
      <c r="CJ113" s="1009"/>
      <c r="CK113" s="1039"/>
      <c r="CL113" s="1040"/>
      <c r="CM113" s="1010" t="s">
        <v>441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401</v>
      </c>
      <c r="DH113" s="1053"/>
      <c r="DI113" s="1053"/>
      <c r="DJ113" s="1053"/>
      <c r="DK113" s="1054"/>
      <c r="DL113" s="1055" t="s">
        <v>155</v>
      </c>
      <c r="DM113" s="1053"/>
      <c r="DN113" s="1053"/>
      <c r="DO113" s="1053"/>
      <c r="DP113" s="1054"/>
      <c r="DQ113" s="1055" t="s">
        <v>155</v>
      </c>
      <c r="DR113" s="1053"/>
      <c r="DS113" s="1053"/>
      <c r="DT113" s="1053"/>
      <c r="DU113" s="1054"/>
      <c r="DV113" s="1056" t="s">
        <v>155</v>
      </c>
      <c r="DW113" s="1057"/>
      <c r="DX113" s="1057"/>
      <c r="DY113" s="1057"/>
      <c r="DZ113" s="1058"/>
    </row>
    <row r="114" spans="1:130" s="247" customFormat="1" ht="26.25" customHeight="1">
      <c r="A114" s="1048"/>
      <c r="B114" s="1049"/>
      <c r="C114" s="1044" t="s">
        <v>442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1897</v>
      </c>
      <c r="AB114" s="1053"/>
      <c r="AC114" s="1053"/>
      <c r="AD114" s="1053"/>
      <c r="AE114" s="1054"/>
      <c r="AF114" s="1055">
        <v>748</v>
      </c>
      <c r="AG114" s="1053"/>
      <c r="AH114" s="1053"/>
      <c r="AI114" s="1053"/>
      <c r="AJ114" s="1054"/>
      <c r="AK114" s="1055">
        <v>748</v>
      </c>
      <c r="AL114" s="1053"/>
      <c r="AM114" s="1053"/>
      <c r="AN114" s="1053"/>
      <c r="AO114" s="1054"/>
      <c r="AP114" s="1056">
        <v>0</v>
      </c>
      <c r="AQ114" s="1057"/>
      <c r="AR114" s="1057"/>
      <c r="AS114" s="1057"/>
      <c r="AT114" s="1058"/>
      <c r="AU114" s="994"/>
      <c r="AV114" s="995"/>
      <c r="AW114" s="995"/>
      <c r="AX114" s="995"/>
      <c r="AY114" s="995"/>
      <c r="AZ114" s="1043" t="s">
        <v>443</v>
      </c>
      <c r="BA114" s="1044"/>
      <c r="BB114" s="1044"/>
      <c r="BC114" s="1044"/>
      <c r="BD114" s="1044"/>
      <c r="BE114" s="1044"/>
      <c r="BF114" s="1044"/>
      <c r="BG114" s="1044"/>
      <c r="BH114" s="1044"/>
      <c r="BI114" s="1044"/>
      <c r="BJ114" s="1044"/>
      <c r="BK114" s="1044"/>
      <c r="BL114" s="1044"/>
      <c r="BM114" s="1044"/>
      <c r="BN114" s="1044"/>
      <c r="BO114" s="1044"/>
      <c r="BP114" s="1045"/>
      <c r="BQ114" s="1013">
        <v>477063</v>
      </c>
      <c r="BR114" s="1014"/>
      <c r="BS114" s="1014"/>
      <c r="BT114" s="1014"/>
      <c r="BU114" s="1014"/>
      <c r="BV114" s="1014">
        <v>428836</v>
      </c>
      <c r="BW114" s="1014"/>
      <c r="BX114" s="1014"/>
      <c r="BY114" s="1014"/>
      <c r="BZ114" s="1014"/>
      <c r="CA114" s="1014">
        <v>344986</v>
      </c>
      <c r="CB114" s="1014"/>
      <c r="CC114" s="1014"/>
      <c r="CD114" s="1014"/>
      <c r="CE114" s="1014"/>
      <c r="CF114" s="1008">
        <v>14.9</v>
      </c>
      <c r="CG114" s="1009"/>
      <c r="CH114" s="1009"/>
      <c r="CI114" s="1009"/>
      <c r="CJ114" s="1009"/>
      <c r="CK114" s="1039"/>
      <c r="CL114" s="1040"/>
      <c r="CM114" s="1010" t="s">
        <v>444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430</v>
      </c>
      <c r="DH114" s="1053"/>
      <c r="DI114" s="1053"/>
      <c r="DJ114" s="1053"/>
      <c r="DK114" s="1054"/>
      <c r="DL114" s="1055" t="s">
        <v>155</v>
      </c>
      <c r="DM114" s="1053"/>
      <c r="DN114" s="1053"/>
      <c r="DO114" s="1053"/>
      <c r="DP114" s="1054"/>
      <c r="DQ114" s="1055" t="s">
        <v>155</v>
      </c>
      <c r="DR114" s="1053"/>
      <c r="DS114" s="1053"/>
      <c r="DT114" s="1053"/>
      <c r="DU114" s="1054"/>
      <c r="DV114" s="1056" t="s">
        <v>430</v>
      </c>
      <c r="DW114" s="1057"/>
      <c r="DX114" s="1057"/>
      <c r="DY114" s="1057"/>
      <c r="DZ114" s="1058"/>
    </row>
    <row r="115" spans="1:130" s="247" customFormat="1" ht="26.25" customHeight="1">
      <c r="A115" s="1048"/>
      <c r="B115" s="1049"/>
      <c r="C115" s="1044" t="s">
        <v>445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430</v>
      </c>
      <c r="AB115" s="1028"/>
      <c r="AC115" s="1028"/>
      <c r="AD115" s="1028"/>
      <c r="AE115" s="1029"/>
      <c r="AF115" s="1030" t="s">
        <v>155</v>
      </c>
      <c r="AG115" s="1028"/>
      <c r="AH115" s="1028"/>
      <c r="AI115" s="1028"/>
      <c r="AJ115" s="1029"/>
      <c r="AK115" s="1030" t="s">
        <v>430</v>
      </c>
      <c r="AL115" s="1028"/>
      <c r="AM115" s="1028"/>
      <c r="AN115" s="1028"/>
      <c r="AO115" s="1029"/>
      <c r="AP115" s="1031" t="s">
        <v>430</v>
      </c>
      <c r="AQ115" s="1032"/>
      <c r="AR115" s="1032"/>
      <c r="AS115" s="1032"/>
      <c r="AT115" s="1033"/>
      <c r="AU115" s="994"/>
      <c r="AV115" s="995"/>
      <c r="AW115" s="995"/>
      <c r="AX115" s="995"/>
      <c r="AY115" s="995"/>
      <c r="AZ115" s="1043" t="s">
        <v>446</v>
      </c>
      <c r="BA115" s="1044"/>
      <c r="BB115" s="1044"/>
      <c r="BC115" s="1044"/>
      <c r="BD115" s="1044"/>
      <c r="BE115" s="1044"/>
      <c r="BF115" s="1044"/>
      <c r="BG115" s="1044"/>
      <c r="BH115" s="1044"/>
      <c r="BI115" s="1044"/>
      <c r="BJ115" s="1044"/>
      <c r="BK115" s="1044"/>
      <c r="BL115" s="1044"/>
      <c r="BM115" s="1044"/>
      <c r="BN115" s="1044"/>
      <c r="BO115" s="1044"/>
      <c r="BP115" s="1045"/>
      <c r="BQ115" s="1013" t="s">
        <v>430</v>
      </c>
      <c r="BR115" s="1014"/>
      <c r="BS115" s="1014"/>
      <c r="BT115" s="1014"/>
      <c r="BU115" s="1014"/>
      <c r="BV115" s="1014" t="s">
        <v>432</v>
      </c>
      <c r="BW115" s="1014"/>
      <c r="BX115" s="1014"/>
      <c r="BY115" s="1014"/>
      <c r="BZ115" s="1014"/>
      <c r="CA115" s="1014" t="s">
        <v>155</v>
      </c>
      <c r="CB115" s="1014"/>
      <c r="CC115" s="1014"/>
      <c r="CD115" s="1014"/>
      <c r="CE115" s="1014"/>
      <c r="CF115" s="1008" t="s">
        <v>432</v>
      </c>
      <c r="CG115" s="1009"/>
      <c r="CH115" s="1009"/>
      <c r="CI115" s="1009"/>
      <c r="CJ115" s="1009"/>
      <c r="CK115" s="1039"/>
      <c r="CL115" s="1040"/>
      <c r="CM115" s="1043" t="s">
        <v>447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155</v>
      </c>
      <c r="DH115" s="1053"/>
      <c r="DI115" s="1053"/>
      <c r="DJ115" s="1053"/>
      <c r="DK115" s="1054"/>
      <c r="DL115" s="1055" t="s">
        <v>430</v>
      </c>
      <c r="DM115" s="1053"/>
      <c r="DN115" s="1053"/>
      <c r="DO115" s="1053"/>
      <c r="DP115" s="1054"/>
      <c r="DQ115" s="1055" t="s">
        <v>155</v>
      </c>
      <c r="DR115" s="1053"/>
      <c r="DS115" s="1053"/>
      <c r="DT115" s="1053"/>
      <c r="DU115" s="1054"/>
      <c r="DV115" s="1056" t="s">
        <v>430</v>
      </c>
      <c r="DW115" s="1057"/>
      <c r="DX115" s="1057"/>
      <c r="DY115" s="1057"/>
      <c r="DZ115" s="1058"/>
    </row>
    <row r="116" spans="1:130" s="247" customFormat="1" ht="26.25" customHeight="1">
      <c r="A116" s="1050"/>
      <c r="B116" s="1051"/>
      <c r="C116" s="1059" t="s">
        <v>448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432</v>
      </c>
      <c r="AB116" s="1053"/>
      <c r="AC116" s="1053"/>
      <c r="AD116" s="1053"/>
      <c r="AE116" s="1054"/>
      <c r="AF116" s="1055">
        <v>49</v>
      </c>
      <c r="AG116" s="1053"/>
      <c r="AH116" s="1053"/>
      <c r="AI116" s="1053"/>
      <c r="AJ116" s="1054"/>
      <c r="AK116" s="1055" t="s">
        <v>155</v>
      </c>
      <c r="AL116" s="1053"/>
      <c r="AM116" s="1053"/>
      <c r="AN116" s="1053"/>
      <c r="AO116" s="1054"/>
      <c r="AP116" s="1056" t="s">
        <v>155</v>
      </c>
      <c r="AQ116" s="1057"/>
      <c r="AR116" s="1057"/>
      <c r="AS116" s="1057"/>
      <c r="AT116" s="1058"/>
      <c r="AU116" s="994"/>
      <c r="AV116" s="995"/>
      <c r="AW116" s="995"/>
      <c r="AX116" s="995"/>
      <c r="AY116" s="995"/>
      <c r="AZ116" s="1061" t="s">
        <v>449</v>
      </c>
      <c r="BA116" s="1062"/>
      <c r="BB116" s="1062"/>
      <c r="BC116" s="1062"/>
      <c r="BD116" s="1062"/>
      <c r="BE116" s="1062"/>
      <c r="BF116" s="1062"/>
      <c r="BG116" s="1062"/>
      <c r="BH116" s="1062"/>
      <c r="BI116" s="1062"/>
      <c r="BJ116" s="1062"/>
      <c r="BK116" s="1062"/>
      <c r="BL116" s="1062"/>
      <c r="BM116" s="1062"/>
      <c r="BN116" s="1062"/>
      <c r="BO116" s="1062"/>
      <c r="BP116" s="1063"/>
      <c r="BQ116" s="1013" t="s">
        <v>430</v>
      </c>
      <c r="BR116" s="1014"/>
      <c r="BS116" s="1014"/>
      <c r="BT116" s="1014"/>
      <c r="BU116" s="1014"/>
      <c r="BV116" s="1014" t="s">
        <v>155</v>
      </c>
      <c r="BW116" s="1014"/>
      <c r="BX116" s="1014"/>
      <c r="BY116" s="1014"/>
      <c r="BZ116" s="1014"/>
      <c r="CA116" s="1014" t="s">
        <v>430</v>
      </c>
      <c r="CB116" s="1014"/>
      <c r="CC116" s="1014"/>
      <c r="CD116" s="1014"/>
      <c r="CE116" s="1014"/>
      <c r="CF116" s="1008" t="s">
        <v>155</v>
      </c>
      <c r="CG116" s="1009"/>
      <c r="CH116" s="1009"/>
      <c r="CI116" s="1009"/>
      <c r="CJ116" s="1009"/>
      <c r="CK116" s="1039"/>
      <c r="CL116" s="1040"/>
      <c r="CM116" s="1010" t="s">
        <v>450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155</v>
      </c>
      <c r="DH116" s="1053"/>
      <c r="DI116" s="1053"/>
      <c r="DJ116" s="1053"/>
      <c r="DK116" s="1054"/>
      <c r="DL116" s="1055" t="s">
        <v>430</v>
      </c>
      <c r="DM116" s="1053"/>
      <c r="DN116" s="1053"/>
      <c r="DO116" s="1053"/>
      <c r="DP116" s="1054"/>
      <c r="DQ116" s="1055" t="s">
        <v>155</v>
      </c>
      <c r="DR116" s="1053"/>
      <c r="DS116" s="1053"/>
      <c r="DT116" s="1053"/>
      <c r="DU116" s="1054"/>
      <c r="DV116" s="1056" t="s">
        <v>432</v>
      </c>
      <c r="DW116" s="1057"/>
      <c r="DX116" s="1057"/>
      <c r="DY116" s="1057"/>
      <c r="DZ116" s="1058"/>
    </row>
    <row r="117" spans="1:130" s="247" customFormat="1" ht="26.25" customHeight="1">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451</v>
      </c>
      <c r="Z117" s="980"/>
      <c r="AA117" s="1070">
        <v>498396</v>
      </c>
      <c r="AB117" s="1071"/>
      <c r="AC117" s="1071"/>
      <c r="AD117" s="1071"/>
      <c r="AE117" s="1072"/>
      <c r="AF117" s="1073">
        <v>483246</v>
      </c>
      <c r="AG117" s="1071"/>
      <c r="AH117" s="1071"/>
      <c r="AI117" s="1071"/>
      <c r="AJ117" s="1072"/>
      <c r="AK117" s="1073">
        <v>510894</v>
      </c>
      <c r="AL117" s="1071"/>
      <c r="AM117" s="1071"/>
      <c r="AN117" s="1071"/>
      <c r="AO117" s="1072"/>
      <c r="AP117" s="1074"/>
      <c r="AQ117" s="1075"/>
      <c r="AR117" s="1075"/>
      <c r="AS117" s="1075"/>
      <c r="AT117" s="1076"/>
      <c r="AU117" s="994"/>
      <c r="AV117" s="995"/>
      <c r="AW117" s="995"/>
      <c r="AX117" s="995"/>
      <c r="AY117" s="995"/>
      <c r="AZ117" s="1061" t="s">
        <v>452</v>
      </c>
      <c r="BA117" s="1062"/>
      <c r="BB117" s="1062"/>
      <c r="BC117" s="1062"/>
      <c r="BD117" s="1062"/>
      <c r="BE117" s="1062"/>
      <c r="BF117" s="1062"/>
      <c r="BG117" s="1062"/>
      <c r="BH117" s="1062"/>
      <c r="BI117" s="1062"/>
      <c r="BJ117" s="1062"/>
      <c r="BK117" s="1062"/>
      <c r="BL117" s="1062"/>
      <c r="BM117" s="1062"/>
      <c r="BN117" s="1062"/>
      <c r="BO117" s="1062"/>
      <c r="BP117" s="1063"/>
      <c r="BQ117" s="1013" t="s">
        <v>430</v>
      </c>
      <c r="BR117" s="1014"/>
      <c r="BS117" s="1014"/>
      <c r="BT117" s="1014"/>
      <c r="BU117" s="1014"/>
      <c r="BV117" s="1014" t="s">
        <v>430</v>
      </c>
      <c r="BW117" s="1014"/>
      <c r="BX117" s="1014"/>
      <c r="BY117" s="1014"/>
      <c r="BZ117" s="1014"/>
      <c r="CA117" s="1014" t="s">
        <v>430</v>
      </c>
      <c r="CB117" s="1014"/>
      <c r="CC117" s="1014"/>
      <c r="CD117" s="1014"/>
      <c r="CE117" s="1014"/>
      <c r="CF117" s="1008" t="s">
        <v>430</v>
      </c>
      <c r="CG117" s="1009"/>
      <c r="CH117" s="1009"/>
      <c r="CI117" s="1009"/>
      <c r="CJ117" s="1009"/>
      <c r="CK117" s="1039"/>
      <c r="CL117" s="1040"/>
      <c r="CM117" s="1010" t="s">
        <v>453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430</v>
      </c>
      <c r="DH117" s="1053"/>
      <c r="DI117" s="1053"/>
      <c r="DJ117" s="1053"/>
      <c r="DK117" s="1054"/>
      <c r="DL117" s="1055" t="s">
        <v>155</v>
      </c>
      <c r="DM117" s="1053"/>
      <c r="DN117" s="1053"/>
      <c r="DO117" s="1053"/>
      <c r="DP117" s="1054"/>
      <c r="DQ117" s="1055" t="s">
        <v>430</v>
      </c>
      <c r="DR117" s="1053"/>
      <c r="DS117" s="1053"/>
      <c r="DT117" s="1053"/>
      <c r="DU117" s="1054"/>
      <c r="DV117" s="1056" t="s">
        <v>430</v>
      </c>
      <c r="DW117" s="1057"/>
      <c r="DX117" s="1057"/>
      <c r="DY117" s="1057"/>
      <c r="DZ117" s="1058"/>
    </row>
    <row r="118" spans="1:130" s="247" customFormat="1" ht="26.25" customHeight="1">
      <c r="A118" s="998" t="s">
        <v>425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423</v>
      </c>
      <c r="AB118" s="979"/>
      <c r="AC118" s="979"/>
      <c r="AD118" s="979"/>
      <c r="AE118" s="980"/>
      <c r="AF118" s="978" t="s">
        <v>304</v>
      </c>
      <c r="AG118" s="979"/>
      <c r="AH118" s="979"/>
      <c r="AI118" s="979"/>
      <c r="AJ118" s="980"/>
      <c r="AK118" s="978" t="s">
        <v>303</v>
      </c>
      <c r="AL118" s="979"/>
      <c r="AM118" s="979"/>
      <c r="AN118" s="979"/>
      <c r="AO118" s="980"/>
      <c r="AP118" s="1065" t="s">
        <v>424</v>
      </c>
      <c r="AQ118" s="1066"/>
      <c r="AR118" s="1066"/>
      <c r="AS118" s="1066"/>
      <c r="AT118" s="1067"/>
      <c r="AU118" s="994"/>
      <c r="AV118" s="995"/>
      <c r="AW118" s="995"/>
      <c r="AX118" s="995"/>
      <c r="AY118" s="995"/>
      <c r="AZ118" s="1068" t="s">
        <v>454</v>
      </c>
      <c r="BA118" s="1059"/>
      <c r="BB118" s="1059"/>
      <c r="BC118" s="1059"/>
      <c r="BD118" s="1059"/>
      <c r="BE118" s="1059"/>
      <c r="BF118" s="1059"/>
      <c r="BG118" s="1059"/>
      <c r="BH118" s="1059"/>
      <c r="BI118" s="1059"/>
      <c r="BJ118" s="1059"/>
      <c r="BK118" s="1059"/>
      <c r="BL118" s="1059"/>
      <c r="BM118" s="1059"/>
      <c r="BN118" s="1059"/>
      <c r="BO118" s="1059"/>
      <c r="BP118" s="1060"/>
      <c r="BQ118" s="1091" t="s">
        <v>155</v>
      </c>
      <c r="BR118" s="1092"/>
      <c r="BS118" s="1092"/>
      <c r="BT118" s="1092"/>
      <c r="BU118" s="1092"/>
      <c r="BV118" s="1092" t="s">
        <v>430</v>
      </c>
      <c r="BW118" s="1092"/>
      <c r="BX118" s="1092"/>
      <c r="BY118" s="1092"/>
      <c r="BZ118" s="1092"/>
      <c r="CA118" s="1092" t="s">
        <v>430</v>
      </c>
      <c r="CB118" s="1092"/>
      <c r="CC118" s="1092"/>
      <c r="CD118" s="1092"/>
      <c r="CE118" s="1092"/>
      <c r="CF118" s="1008" t="s">
        <v>430</v>
      </c>
      <c r="CG118" s="1009"/>
      <c r="CH118" s="1009"/>
      <c r="CI118" s="1009"/>
      <c r="CJ118" s="1009"/>
      <c r="CK118" s="1039"/>
      <c r="CL118" s="1040"/>
      <c r="CM118" s="1010" t="s">
        <v>455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430</v>
      </c>
      <c r="DH118" s="1053"/>
      <c r="DI118" s="1053"/>
      <c r="DJ118" s="1053"/>
      <c r="DK118" s="1054"/>
      <c r="DL118" s="1055" t="s">
        <v>401</v>
      </c>
      <c r="DM118" s="1053"/>
      <c r="DN118" s="1053"/>
      <c r="DO118" s="1053"/>
      <c r="DP118" s="1054"/>
      <c r="DQ118" s="1055" t="s">
        <v>430</v>
      </c>
      <c r="DR118" s="1053"/>
      <c r="DS118" s="1053"/>
      <c r="DT118" s="1053"/>
      <c r="DU118" s="1054"/>
      <c r="DV118" s="1056" t="s">
        <v>155</v>
      </c>
      <c r="DW118" s="1057"/>
      <c r="DX118" s="1057"/>
      <c r="DY118" s="1057"/>
      <c r="DZ118" s="1058"/>
    </row>
    <row r="119" spans="1:130" s="247" customFormat="1" ht="26.25" customHeight="1">
      <c r="A119" s="1152" t="s">
        <v>428</v>
      </c>
      <c r="B119" s="1038"/>
      <c r="C119" s="1017" t="s">
        <v>429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430</v>
      </c>
      <c r="AB119" s="986"/>
      <c r="AC119" s="986"/>
      <c r="AD119" s="986"/>
      <c r="AE119" s="987"/>
      <c r="AF119" s="988" t="s">
        <v>430</v>
      </c>
      <c r="AG119" s="986"/>
      <c r="AH119" s="986"/>
      <c r="AI119" s="986"/>
      <c r="AJ119" s="987"/>
      <c r="AK119" s="988" t="s">
        <v>430</v>
      </c>
      <c r="AL119" s="986"/>
      <c r="AM119" s="986"/>
      <c r="AN119" s="986"/>
      <c r="AO119" s="987"/>
      <c r="AP119" s="989" t="s">
        <v>155</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456</v>
      </c>
      <c r="BP119" s="1100"/>
      <c r="BQ119" s="1091">
        <v>5221308</v>
      </c>
      <c r="BR119" s="1092"/>
      <c r="BS119" s="1092"/>
      <c r="BT119" s="1092"/>
      <c r="BU119" s="1092"/>
      <c r="BV119" s="1092">
        <v>4941459</v>
      </c>
      <c r="BW119" s="1092"/>
      <c r="BX119" s="1092"/>
      <c r="BY119" s="1092"/>
      <c r="BZ119" s="1092"/>
      <c r="CA119" s="1092">
        <v>4581489</v>
      </c>
      <c r="CB119" s="1092"/>
      <c r="CC119" s="1092"/>
      <c r="CD119" s="1092"/>
      <c r="CE119" s="1092"/>
      <c r="CF119" s="1093"/>
      <c r="CG119" s="1094"/>
      <c r="CH119" s="1094"/>
      <c r="CI119" s="1094"/>
      <c r="CJ119" s="1095"/>
      <c r="CK119" s="1041"/>
      <c r="CL119" s="1042"/>
      <c r="CM119" s="1096" t="s">
        <v>457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401</v>
      </c>
      <c r="DH119" s="1078"/>
      <c r="DI119" s="1078"/>
      <c r="DJ119" s="1078"/>
      <c r="DK119" s="1079"/>
      <c r="DL119" s="1077" t="s">
        <v>155</v>
      </c>
      <c r="DM119" s="1078"/>
      <c r="DN119" s="1078"/>
      <c r="DO119" s="1078"/>
      <c r="DP119" s="1079"/>
      <c r="DQ119" s="1077" t="s">
        <v>430</v>
      </c>
      <c r="DR119" s="1078"/>
      <c r="DS119" s="1078"/>
      <c r="DT119" s="1078"/>
      <c r="DU119" s="1079"/>
      <c r="DV119" s="1080" t="s">
        <v>430</v>
      </c>
      <c r="DW119" s="1081"/>
      <c r="DX119" s="1081"/>
      <c r="DY119" s="1081"/>
      <c r="DZ119" s="1082"/>
    </row>
    <row r="120" spans="1:130" s="247" customFormat="1" ht="26.25" customHeight="1">
      <c r="A120" s="1153"/>
      <c r="B120" s="1040"/>
      <c r="C120" s="1010" t="s">
        <v>434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155</v>
      </c>
      <c r="AB120" s="1053"/>
      <c r="AC120" s="1053"/>
      <c r="AD120" s="1053"/>
      <c r="AE120" s="1054"/>
      <c r="AF120" s="1055" t="s">
        <v>430</v>
      </c>
      <c r="AG120" s="1053"/>
      <c r="AH120" s="1053"/>
      <c r="AI120" s="1053"/>
      <c r="AJ120" s="1054"/>
      <c r="AK120" s="1055" t="s">
        <v>155</v>
      </c>
      <c r="AL120" s="1053"/>
      <c r="AM120" s="1053"/>
      <c r="AN120" s="1053"/>
      <c r="AO120" s="1054"/>
      <c r="AP120" s="1056" t="s">
        <v>401</v>
      </c>
      <c r="AQ120" s="1057"/>
      <c r="AR120" s="1057"/>
      <c r="AS120" s="1057"/>
      <c r="AT120" s="1058"/>
      <c r="AU120" s="1083" t="s">
        <v>458</v>
      </c>
      <c r="AV120" s="1084"/>
      <c r="AW120" s="1084"/>
      <c r="AX120" s="1084"/>
      <c r="AY120" s="1085"/>
      <c r="AZ120" s="1034" t="s">
        <v>459</v>
      </c>
      <c r="BA120" s="983"/>
      <c r="BB120" s="983"/>
      <c r="BC120" s="983"/>
      <c r="BD120" s="983"/>
      <c r="BE120" s="983"/>
      <c r="BF120" s="983"/>
      <c r="BG120" s="983"/>
      <c r="BH120" s="983"/>
      <c r="BI120" s="983"/>
      <c r="BJ120" s="983"/>
      <c r="BK120" s="983"/>
      <c r="BL120" s="983"/>
      <c r="BM120" s="983"/>
      <c r="BN120" s="983"/>
      <c r="BO120" s="983"/>
      <c r="BP120" s="984"/>
      <c r="BQ120" s="1020">
        <v>8693954</v>
      </c>
      <c r="BR120" s="1021"/>
      <c r="BS120" s="1021"/>
      <c r="BT120" s="1021"/>
      <c r="BU120" s="1021"/>
      <c r="BV120" s="1021">
        <v>9555675</v>
      </c>
      <c r="BW120" s="1021"/>
      <c r="BX120" s="1021"/>
      <c r="BY120" s="1021"/>
      <c r="BZ120" s="1021"/>
      <c r="CA120" s="1021">
        <v>9328377</v>
      </c>
      <c r="CB120" s="1021"/>
      <c r="CC120" s="1021"/>
      <c r="CD120" s="1021"/>
      <c r="CE120" s="1021"/>
      <c r="CF120" s="1035">
        <v>401.6</v>
      </c>
      <c r="CG120" s="1036"/>
      <c r="CH120" s="1036"/>
      <c r="CI120" s="1036"/>
      <c r="CJ120" s="1036"/>
      <c r="CK120" s="1101" t="s">
        <v>460</v>
      </c>
      <c r="CL120" s="1102"/>
      <c r="CM120" s="1102"/>
      <c r="CN120" s="1102"/>
      <c r="CO120" s="1103"/>
      <c r="CP120" s="1109" t="s">
        <v>461</v>
      </c>
      <c r="CQ120" s="1110"/>
      <c r="CR120" s="1110"/>
      <c r="CS120" s="1110"/>
      <c r="CT120" s="1110"/>
      <c r="CU120" s="1110"/>
      <c r="CV120" s="1110"/>
      <c r="CW120" s="1110"/>
      <c r="CX120" s="1110"/>
      <c r="CY120" s="1110"/>
      <c r="CZ120" s="1110"/>
      <c r="DA120" s="1110"/>
      <c r="DB120" s="1110"/>
      <c r="DC120" s="1110"/>
      <c r="DD120" s="1110"/>
      <c r="DE120" s="1110"/>
      <c r="DF120" s="1111"/>
      <c r="DG120" s="1020">
        <v>650528</v>
      </c>
      <c r="DH120" s="1021"/>
      <c r="DI120" s="1021"/>
      <c r="DJ120" s="1021"/>
      <c r="DK120" s="1021"/>
      <c r="DL120" s="1021">
        <v>595393</v>
      </c>
      <c r="DM120" s="1021"/>
      <c r="DN120" s="1021"/>
      <c r="DO120" s="1021"/>
      <c r="DP120" s="1021"/>
      <c r="DQ120" s="1021">
        <v>543203</v>
      </c>
      <c r="DR120" s="1021"/>
      <c r="DS120" s="1021"/>
      <c r="DT120" s="1021"/>
      <c r="DU120" s="1021"/>
      <c r="DV120" s="1022">
        <v>23.4</v>
      </c>
      <c r="DW120" s="1022"/>
      <c r="DX120" s="1022"/>
      <c r="DY120" s="1022"/>
      <c r="DZ120" s="1023"/>
    </row>
    <row r="121" spans="1:130" s="247" customFormat="1" ht="26.25" customHeight="1">
      <c r="A121" s="1153"/>
      <c r="B121" s="1040"/>
      <c r="C121" s="1061" t="s">
        <v>462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430</v>
      </c>
      <c r="AB121" s="1053"/>
      <c r="AC121" s="1053"/>
      <c r="AD121" s="1053"/>
      <c r="AE121" s="1054"/>
      <c r="AF121" s="1055" t="s">
        <v>430</v>
      </c>
      <c r="AG121" s="1053"/>
      <c r="AH121" s="1053"/>
      <c r="AI121" s="1053"/>
      <c r="AJ121" s="1054"/>
      <c r="AK121" s="1055" t="s">
        <v>430</v>
      </c>
      <c r="AL121" s="1053"/>
      <c r="AM121" s="1053"/>
      <c r="AN121" s="1053"/>
      <c r="AO121" s="1054"/>
      <c r="AP121" s="1056" t="s">
        <v>430</v>
      </c>
      <c r="AQ121" s="1057"/>
      <c r="AR121" s="1057"/>
      <c r="AS121" s="1057"/>
      <c r="AT121" s="1058"/>
      <c r="AU121" s="1086"/>
      <c r="AV121" s="1087"/>
      <c r="AW121" s="1087"/>
      <c r="AX121" s="1087"/>
      <c r="AY121" s="1088"/>
      <c r="AZ121" s="1043" t="s">
        <v>463</v>
      </c>
      <c r="BA121" s="1044"/>
      <c r="BB121" s="1044"/>
      <c r="BC121" s="1044"/>
      <c r="BD121" s="1044"/>
      <c r="BE121" s="1044"/>
      <c r="BF121" s="1044"/>
      <c r="BG121" s="1044"/>
      <c r="BH121" s="1044"/>
      <c r="BI121" s="1044"/>
      <c r="BJ121" s="1044"/>
      <c r="BK121" s="1044"/>
      <c r="BL121" s="1044"/>
      <c r="BM121" s="1044"/>
      <c r="BN121" s="1044"/>
      <c r="BO121" s="1044"/>
      <c r="BP121" s="1045"/>
      <c r="BQ121" s="1013" t="s">
        <v>430</v>
      </c>
      <c r="BR121" s="1014"/>
      <c r="BS121" s="1014"/>
      <c r="BT121" s="1014"/>
      <c r="BU121" s="1014"/>
      <c r="BV121" s="1014" t="s">
        <v>430</v>
      </c>
      <c r="BW121" s="1014"/>
      <c r="BX121" s="1014"/>
      <c r="BY121" s="1014"/>
      <c r="BZ121" s="1014"/>
      <c r="CA121" s="1014" t="s">
        <v>155</v>
      </c>
      <c r="CB121" s="1014"/>
      <c r="CC121" s="1014"/>
      <c r="CD121" s="1014"/>
      <c r="CE121" s="1014"/>
      <c r="CF121" s="1008" t="s">
        <v>430</v>
      </c>
      <c r="CG121" s="1009"/>
      <c r="CH121" s="1009"/>
      <c r="CI121" s="1009"/>
      <c r="CJ121" s="1009"/>
      <c r="CK121" s="1104"/>
      <c r="CL121" s="1105"/>
      <c r="CM121" s="1105"/>
      <c r="CN121" s="1105"/>
      <c r="CO121" s="1106"/>
      <c r="CP121" s="1114" t="s">
        <v>464</v>
      </c>
      <c r="CQ121" s="1115"/>
      <c r="CR121" s="1115"/>
      <c r="CS121" s="1115"/>
      <c r="CT121" s="1115"/>
      <c r="CU121" s="1115"/>
      <c r="CV121" s="1115"/>
      <c r="CW121" s="1115"/>
      <c r="CX121" s="1115"/>
      <c r="CY121" s="1115"/>
      <c r="CZ121" s="1115"/>
      <c r="DA121" s="1115"/>
      <c r="DB121" s="1115"/>
      <c r="DC121" s="1115"/>
      <c r="DD121" s="1115"/>
      <c r="DE121" s="1115"/>
      <c r="DF121" s="1116"/>
      <c r="DG121" s="1013">
        <v>190739</v>
      </c>
      <c r="DH121" s="1014"/>
      <c r="DI121" s="1014"/>
      <c r="DJ121" s="1014"/>
      <c r="DK121" s="1014"/>
      <c r="DL121" s="1014">
        <v>171003</v>
      </c>
      <c r="DM121" s="1014"/>
      <c r="DN121" s="1014"/>
      <c r="DO121" s="1014"/>
      <c r="DP121" s="1014"/>
      <c r="DQ121" s="1014">
        <v>137076</v>
      </c>
      <c r="DR121" s="1014"/>
      <c r="DS121" s="1014"/>
      <c r="DT121" s="1014"/>
      <c r="DU121" s="1014"/>
      <c r="DV121" s="1015">
        <v>5.9</v>
      </c>
      <c r="DW121" s="1015"/>
      <c r="DX121" s="1015"/>
      <c r="DY121" s="1015"/>
      <c r="DZ121" s="1016"/>
    </row>
    <row r="122" spans="1:130" s="247" customFormat="1" ht="26.25" customHeight="1">
      <c r="A122" s="1153"/>
      <c r="B122" s="1040"/>
      <c r="C122" s="1010" t="s">
        <v>444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430</v>
      </c>
      <c r="AB122" s="1053"/>
      <c r="AC122" s="1053"/>
      <c r="AD122" s="1053"/>
      <c r="AE122" s="1054"/>
      <c r="AF122" s="1055" t="s">
        <v>430</v>
      </c>
      <c r="AG122" s="1053"/>
      <c r="AH122" s="1053"/>
      <c r="AI122" s="1053"/>
      <c r="AJ122" s="1054"/>
      <c r="AK122" s="1055" t="s">
        <v>430</v>
      </c>
      <c r="AL122" s="1053"/>
      <c r="AM122" s="1053"/>
      <c r="AN122" s="1053"/>
      <c r="AO122" s="1054"/>
      <c r="AP122" s="1056" t="s">
        <v>430</v>
      </c>
      <c r="AQ122" s="1057"/>
      <c r="AR122" s="1057"/>
      <c r="AS122" s="1057"/>
      <c r="AT122" s="1058"/>
      <c r="AU122" s="1086"/>
      <c r="AV122" s="1087"/>
      <c r="AW122" s="1087"/>
      <c r="AX122" s="1087"/>
      <c r="AY122" s="1088"/>
      <c r="AZ122" s="1068" t="s">
        <v>465</v>
      </c>
      <c r="BA122" s="1059"/>
      <c r="BB122" s="1059"/>
      <c r="BC122" s="1059"/>
      <c r="BD122" s="1059"/>
      <c r="BE122" s="1059"/>
      <c r="BF122" s="1059"/>
      <c r="BG122" s="1059"/>
      <c r="BH122" s="1059"/>
      <c r="BI122" s="1059"/>
      <c r="BJ122" s="1059"/>
      <c r="BK122" s="1059"/>
      <c r="BL122" s="1059"/>
      <c r="BM122" s="1059"/>
      <c r="BN122" s="1059"/>
      <c r="BO122" s="1059"/>
      <c r="BP122" s="1060"/>
      <c r="BQ122" s="1091">
        <v>3266994</v>
      </c>
      <c r="BR122" s="1092"/>
      <c r="BS122" s="1092"/>
      <c r="BT122" s="1092"/>
      <c r="BU122" s="1092"/>
      <c r="BV122" s="1092">
        <v>3165549</v>
      </c>
      <c r="BW122" s="1092"/>
      <c r="BX122" s="1092"/>
      <c r="BY122" s="1092"/>
      <c r="BZ122" s="1092"/>
      <c r="CA122" s="1092">
        <v>3032523</v>
      </c>
      <c r="CB122" s="1092"/>
      <c r="CC122" s="1092"/>
      <c r="CD122" s="1092"/>
      <c r="CE122" s="1092"/>
      <c r="CF122" s="1112">
        <v>130.6</v>
      </c>
      <c r="CG122" s="1113"/>
      <c r="CH122" s="1113"/>
      <c r="CI122" s="1113"/>
      <c r="CJ122" s="1113"/>
      <c r="CK122" s="1104"/>
      <c r="CL122" s="1105"/>
      <c r="CM122" s="1105"/>
      <c r="CN122" s="1105"/>
      <c r="CO122" s="1106"/>
      <c r="CP122" s="1114" t="s">
        <v>466</v>
      </c>
      <c r="CQ122" s="1115"/>
      <c r="CR122" s="1115"/>
      <c r="CS122" s="1115"/>
      <c r="CT122" s="1115"/>
      <c r="CU122" s="1115"/>
      <c r="CV122" s="1115"/>
      <c r="CW122" s="1115"/>
      <c r="CX122" s="1115"/>
      <c r="CY122" s="1115"/>
      <c r="CZ122" s="1115"/>
      <c r="DA122" s="1115"/>
      <c r="DB122" s="1115"/>
      <c r="DC122" s="1115"/>
      <c r="DD122" s="1115"/>
      <c r="DE122" s="1115"/>
      <c r="DF122" s="1116"/>
      <c r="DG122" s="1013" t="s">
        <v>430</v>
      </c>
      <c r="DH122" s="1014"/>
      <c r="DI122" s="1014"/>
      <c r="DJ122" s="1014"/>
      <c r="DK122" s="1014"/>
      <c r="DL122" s="1014" t="s">
        <v>155</v>
      </c>
      <c r="DM122" s="1014"/>
      <c r="DN122" s="1014"/>
      <c r="DO122" s="1014"/>
      <c r="DP122" s="1014"/>
      <c r="DQ122" s="1014" t="s">
        <v>430</v>
      </c>
      <c r="DR122" s="1014"/>
      <c r="DS122" s="1014"/>
      <c r="DT122" s="1014"/>
      <c r="DU122" s="1014"/>
      <c r="DV122" s="1015" t="s">
        <v>430</v>
      </c>
      <c r="DW122" s="1015"/>
      <c r="DX122" s="1015"/>
      <c r="DY122" s="1015"/>
      <c r="DZ122" s="1016"/>
    </row>
    <row r="123" spans="1:130" s="247" customFormat="1" ht="26.25" customHeight="1">
      <c r="A123" s="1153"/>
      <c r="B123" s="1040"/>
      <c r="C123" s="1010" t="s">
        <v>450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155</v>
      </c>
      <c r="AB123" s="1053"/>
      <c r="AC123" s="1053"/>
      <c r="AD123" s="1053"/>
      <c r="AE123" s="1054"/>
      <c r="AF123" s="1055" t="s">
        <v>430</v>
      </c>
      <c r="AG123" s="1053"/>
      <c r="AH123" s="1053"/>
      <c r="AI123" s="1053"/>
      <c r="AJ123" s="1054"/>
      <c r="AK123" s="1055" t="s">
        <v>430</v>
      </c>
      <c r="AL123" s="1053"/>
      <c r="AM123" s="1053"/>
      <c r="AN123" s="1053"/>
      <c r="AO123" s="1054"/>
      <c r="AP123" s="1056" t="s">
        <v>155</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467</v>
      </c>
      <c r="BP123" s="1100"/>
      <c r="BQ123" s="1159">
        <v>11960948</v>
      </c>
      <c r="BR123" s="1160"/>
      <c r="BS123" s="1160"/>
      <c r="BT123" s="1160"/>
      <c r="BU123" s="1160"/>
      <c r="BV123" s="1160">
        <v>12721224</v>
      </c>
      <c r="BW123" s="1160"/>
      <c r="BX123" s="1160"/>
      <c r="BY123" s="1160"/>
      <c r="BZ123" s="1160"/>
      <c r="CA123" s="1160">
        <v>12360900</v>
      </c>
      <c r="CB123" s="1160"/>
      <c r="CC123" s="1160"/>
      <c r="CD123" s="1160"/>
      <c r="CE123" s="1160"/>
      <c r="CF123" s="1093"/>
      <c r="CG123" s="1094"/>
      <c r="CH123" s="1094"/>
      <c r="CI123" s="1094"/>
      <c r="CJ123" s="1095"/>
      <c r="CK123" s="1104"/>
      <c r="CL123" s="1105"/>
      <c r="CM123" s="1105"/>
      <c r="CN123" s="1105"/>
      <c r="CO123" s="1106"/>
      <c r="CP123" s="1114" t="s">
        <v>468</v>
      </c>
      <c r="CQ123" s="1115"/>
      <c r="CR123" s="1115"/>
      <c r="CS123" s="1115"/>
      <c r="CT123" s="1115"/>
      <c r="CU123" s="1115"/>
      <c r="CV123" s="1115"/>
      <c r="CW123" s="1115"/>
      <c r="CX123" s="1115"/>
      <c r="CY123" s="1115"/>
      <c r="CZ123" s="1115"/>
      <c r="DA123" s="1115"/>
      <c r="DB123" s="1115"/>
      <c r="DC123" s="1115"/>
      <c r="DD123" s="1115"/>
      <c r="DE123" s="1115"/>
      <c r="DF123" s="1116"/>
      <c r="DG123" s="1052" t="s">
        <v>430</v>
      </c>
      <c r="DH123" s="1053"/>
      <c r="DI123" s="1053"/>
      <c r="DJ123" s="1053"/>
      <c r="DK123" s="1054"/>
      <c r="DL123" s="1055" t="s">
        <v>155</v>
      </c>
      <c r="DM123" s="1053"/>
      <c r="DN123" s="1053"/>
      <c r="DO123" s="1053"/>
      <c r="DP123" s="1054"/>
      <c r="DQ123" s="1055" t="s">
        <v>155</v>
      </c>
      <c r="DR123" s="1053"/>
      <c r="DS123" s="1053"/>
      <c r="DT123" s="1053"/>
      <c r="DU123" s="1054"/>
      <c r="DV123" s="1056" t="s">
        <v>155</v>
      </c>
      <c r="DW123" s="1057"/>
      <c r="DX123" s="1057"/>
      <c r="DY123" s="1057"/>
      <c r="DZ123" s="1058"/>
    </row>
    <row r="124" spans="1:130" s="247" customFormat="1" ht="26.25" customHeight="1" thickBot="1">
      <c r="A124" s="1153"/>
      <c r="B124" s="1040"/>
      <c r="C124" s="1010" t="s">
        <v>453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155</v>
      </c>
      <c r="AB124" s="1053"/>
      <c r="AC124" s="1053"/>
      <c r="AD124" s="1053"/>
      <c r="AE124" s="1054"/>
      <c r="AF124" s="1055" t="s">
        <v>155</v>
      </c>
      <c r="AG124" s="1053"/>
      <c r="AH124" s="1053"/>
      <c r="AI124" s="1053"/>
      <c r="AJ124" s="1054"/>
      <c r="AK124" s="1055" t="s">
        <v>155</v>
      </c>
      <c r="AL124" s="1053"/>
      <c r="AM124" s="1053"/>
      <c r="AN124" s="1053"/>
      <c r="AO124" s="1054"/>
      <c r="AP124" s="1056" t="s">
        <v>155</v>
      </c>
      <c r="AQ124" s="1057"/>
      <c r="AR124" s="1057"/>
      <c r="AS124" s="1057"/>
      <c r="AT124" s="1058"/>
      <c r="AU124" s="1155" t="s">
        <v>469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155</v>
      </c>
      <c r="BR124" s="1122"/>
      <c r="BS124" s="1122"/>
      <c r="BT124" s="1122"/>
      <c r="BU124" s="1122"/>
      <c r="BV124" s="1122" t="s">
        <v>155</v>
      </c>
      <c r="BW124" s="1122"/>
      <c r="BX124" s="1122"/>
      <c r="BY124" s="1122"/>
      <c r="BZ124" s="1122"/>
      <c r="CA124" s="1122" t="s">
        <v>155</v>
      </c>
      <c r="CB124" s="1122"/>
      <c r="CC124" s="1122"/>
      <c r="CD124" s="1122"/>
      <c r="CE124" s="1122"/>
      <c r="CF124" s="1123"/>
      <c r="CG124" s="1124"/>
      <c r="CH124" s="1124"/>
      <c r="CI124" s="1124"/>
      <c r="CJ124" s="1125"/>
      <c r="CK124" s="1107"/>
      <c r="CL124" s="1107"/>
      <c r="CM124" s="1107"/>
      <c r="CN124" s="1107"/>
      <c r="CO124" s="1108"/>
      <c r="CP124" s="1114" t="s">
        <v>470</v>
      </c>
      <c r="CQ124" s="1115"/>
      <c r="CR124" s="1115"/>
      <c r="CS124" s="1115"/>
      <c r="CT124" s="1115"/>
      <c r="CU124" s="1115"/>
      <c r="CV124" s="1115"/>
      <c r="CW124" s="1115"/>
      <c r="CX124" s="1115"/>
      <c r="CY124" s="1115"/>
      <c r="CZ124" s="1115"/>
      <c r="DA124" s="1115"/>
      <c r="DB124" s="1115"/>
      <c r="DC124" s="1115"/>
      <c r="DD124" s="1115"/>
      <c r="DE124" s="1115"/>
      <c r="DF124" s="1116"/>
      <c r="DG124" s="1099" t="s">
        <v>155</v>
      </c>
      <c r="DH124" s="1078"/>
      <c r="DI124" s="1078"/>
      <c r="DJ124" s="1078"/>
      <c r="DK124" s="1079"/>
      <c r="DL124" s="1077" t="s">
        <v>155</v>
      </c>
      <c r="DM124" s="1078"/>
      <c r="DN124" s="1078"/>
      <c r="DO124" s="1078"/>
      <c r="DP124" s="1079"/>
      <c r="DQ124" s="1077" t="s">
        <v>155</v>
      </c>
      <c r="DR124" s="1078"/>
      <c r="DS124" s="1078"/>
      <c r="DT124" s="1078"/>
      <c r="DU124" s="1079"/>
      <c r="DV124" s="1080" t="s">
        <v>155</v>
      </c>
      <c r="DW124" s="1081"/>
      <c r="DX124" s="1081"/>
      <c r="DY124" s="1081"/>
      <c r="DZ124" s="1082"/>
    </row>
    <row r="125" spans="1:130" s="247" customFormat="1" ht="26.25" customHeight="1">
      <c r="A125" s="1153"/>
      <c r="B125" s="1040"/>
      <c r="C125" s="1010" t="s">
        <v>455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432</v>
      </c>
      <c r="AB125" s="1053"/>
      <c r="AC125" s="1053"/>
      <c r="AD125" s="1053"/>
      <c r="AE125" s="1054"/>
      <c r="AF125" s="1055" t="s">
        <v>432</v>
      </c>
      <c r="AG125" s="1053"/>
      <c r="AH125" s="1053"/>
      <c r="AI125" s="1053"/>
      <c r="AJ125" s="1054"/>
      <c r="AK125" s="1055" t="s">
        <v>155</v>
      </c>
      <c r="AL125" s="1053"/>
      <c r="AM125" s="1053"/>
      <c r="AN125" s="1053"/>
      <c r="AO125" s="1054"/>
      <c r="AP125" s="1056" t="s">
        <v>155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471</v>
      </c>
      <c r="CL125" s="1102"/>
      <c r="CM125" s="1102"/>
      <c r="CN125" s="1102"/>
      <c r="CO125" s="1103"/>
      <c r="CP125" s="1034" t="s">
        <v>472</v>
      </c>
      <c r="CQ125" s="983"/>
      <c r="CR125" s="983"/>
      <c r="CS125" s="983"/>
      <c r="CT125" s="983"/>
      <c r="CU125" s="983"/>
      <c r="CV125" s="983"/>
      <c r="CW125" s="983"/>
      <c r="CX125" s="983"/>
      <c r="CY125" s="983"/>
      <c r="CZ125" s="983"/>
      <c r="DA125" s="983"/>
      <c r="DB125" s="983"/>
      <c r="DC125" s="983"/>
      <c r="DD125" s="983"/>
      <c r="DE125" s="983"/>
      <c r="DF125" s="984"/>
      <c r="DG125" s="1020" t="s">
        <v>155</v>
      </c>
      <c r="DH125" s="1021"/>
      <c r="DI125" s="1021"/>
      <c r="DJ125" s="1021"/>
      <c r="DK125" s="1021"/>
      <c r="DL125" s="1021" t="s">
        <v>155</v>
      </c>
      <c r="DM125" s="1021"/>
      <c r="DN125" s="1021"/>
      <c r="DO125" s="1021"/>
      <c r="DP125" s="1021"/>
      <c r="DQ125" s="1021" t="s">
        <v>155</v>
      </c>
      <c r="DR125" s="1021"/>
      <c r="DS125" s="1021"/>
      <c r="DT125" s="1021"/>
      <c r="DU125" s="1021"/>
      <c r="DV125" s="1022" t="s">
        <v>155</v>
      </c>
      <c r="DW125" s="1022"/>
      <c r="DX125" s="1022"/>
      <c r="DY125" s="1022"/>
      <c r="DZ125" s="1023"/>
    </row>
    <row r="126" spans="1:130" s="247" customFormat="1" ht="26.25" customHeight="1" thickBot="1">
      <c r="A126" s="1153"/>
      <c r="B126" s="1040"/>
      <c r="C126" s="1010" t="s">
        <v>457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432</v>
      </c>
      <c r="AB126" s="1053"/>
      <c r="AC126" s="1053"/>
      <c r="AD126" s="1053"/>
      <c r="AE126" s="1054"/>
      <c r="AF126" s="1055" t="s">
        <v>155</v>
      </c>
      <c r="AG126" s="1053"/>
      <c r="AH126" s="1053"/>
      <c r="AI126" s="1053"/>
      <c r="AJ126" s="1054"/>
      <c r="AK126" s="1055" t="s">
        <v>155</v>
      </c>
      <c r="AL126" s="1053"/>
      <c r="AM126" s="1053"/>
      <c r="AN126" s="1053"/>
      <c r="AO126" s="1054"/>
      <c r="AP126" s="1056" t="s">
        <v>155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473</v>
      </c>
      <c r="CQ126" s="1044"/>
      <c r="CR126" s="1044"/>
      <c r="CS126" s="1044"/>
      <c r="CT126" s="1044"/>
      <c r="CU126" s="1044"/>
      <c r="CV126" s="1044"/>
      <c r="CW126" s="1044"/>
      <c r="CX126" s="1044"/>
      <c r="CY126" s="1044"/>
      <c r="CZ126" s="1044"/>
      <c r="DA126" s="1044"/>
      <c r="DB126" s="1044"/>
      <c r="DC126" s="1044"/>
      <c r="DD126" s="1044"/>
      <c r="DE126" s="1044"/>
      <c r="DF126" s="1045"/>
      <c r="DG126" s="1013" t="s">
        <v>155</v>
      </c>
      <c r="DH126" s="1014"/>
      <c r="DI126" s="1014"/>
      <c r="DJ126" s="1014"/>
      <c r="DK126" s="1014"/>
      <c r="DL126" s="1014" t="s">
        <v>155</v>
      </c>
      <c r="DM126" s="1014"/>
      <c r="DN126" s="1014"/>
      <c r="DO126" s="1014"/>
      <c r="DP126" s="1014"/>
      <c r="DQ126" s="1014" t="s">
        <v>155</v>
      </c>
      <c r="DR126" s="1014"/>
      <c r="DS126" s="1014"/>
      <c r="DT126" s="1014"/>
      <c r="DU126" s="1014"/>
      <c r="DV126" s="1015" t="s">
        <v>155</v>
      </c>
      <c r="DW126" s="1015"/>
      <c r="DX126" s="1015"/>
      <c r="DY126" s="1015"/>
      <c r="DZ126" s="1016"/>
    </row>
    <row r="127" spans="1:130" s="247" customFormat="1" ht="26.25" customHeight="1">
      <c r="A127" s="1154"/>
      <c r="B127" s="1042"/>
      <c r="C127" s="1096" t="s">
        <v>474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432</v>
      </c>
      <c r="AB127" s="1053"/>
      <c r="AC127" s="1053"/>
      <c r="AD127" s="1053"/>
      <c r="AE127" s="1054"/>
      <c r="AF127" s="1055" t="s">
        <v>155</v>
      </c>
      <c r="AG127" s="1053"/>
      <c r="AH127" s="1053"/>
      <c r="AI127" s="1053"/>
      <c r="AJ127" s="1054"/>
      <c r="AK127" s="1055" t="s">
        <v>155</v>
      </c>
      <c r="AL127" s="1053"/>
      <c r="AM127" s="1053"/>
      <c r="AN127" s="1053"/>
      <c r="AO127" s="1054"/>
      <c r="AP127" s="1056" t="s">
        <v>155</v>
      </c>
      <c r="AQ127" s="1057"/>
      <c r="AR127" s="1057"/>
      <c r="AS127" s="1057"/>
      <c r="AT127" s="1058"/>
      <c r="AU127" s="283"/>
      <c r="AV127" s="283"/>
      <c r="AW127" s="283"/>
      <c r="AX127" s="1126" t="s">
        <v>475</v>
      </c>
      <c r="AY127" s="1127"/>
      <c r="AZ127" s="1127"/>
      <c r="BA127" s="1127"/>
      <c r="BB127" s="1127"/>
      <c r="BC127" s="1127"/>
      <c r="BD127" s="1127"/>
      <c r="BE127" s="1128"/>
      <c r="BF127" s="1129" t="s">
        <v>476</v>
      </c>
      <c r="BG127" s="1127"/>
      <c r="BH127" s="1127"/>
      <c r="BI127" s="1127"/>
      <c r="BJ127" s="1127"/>
      <c r="BK127" s="1127"/>
      <c r="BL127" s="1128"/>
      <c r="BM127" s="1129" t="s">
        <v>477</v>
      </c>
      <c r="BN127" s="1127"/>
      <c r="BO127" s="1127"/>
      <c r="BP127" s="1127"/>
      <c r="BQ127" s="1127"/>
      <c r="BR127" s="1127"/>
      <c r="BS127" s="1128"/>
      <c r="BT127" s="1129" t="s">
        <v>478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479</v>
      </c>
      <c r="CQ127" s="1044"/>
      <c r="CR127" s="1044"/>
      <c r="CS127" s="1044"/>
      <c r="CT127" s="1044"/>
      <c r="CU127" s="1044"/>
      <c r="CV127" s="1044"/>
      <c r="CW127" s="1044"/>
      <c r="CX127" s="1044"/>
      <c r="CY127" s="1044"/>
      <c r="CZ127" s="1044"/>
      <c r="DA127" s="1044"/>
      <c r="DB127" s="1044"/>
      <c r="DC127" s="1044"/>
      <c r="DD127" s="1044"/>
      <c r="DE127" s="1044"/>
      <c r="DF127" s="1045"/>
      <c r="DG127" s="1013" t="s">
        <v>155</v>
      </c>
      <c r="DH127" s="1014"/>
      <c r="DI127" s="1014"/>
      <c r="DJ127" s="1014"/>
      <c r="DK127" s="1014"/>
      <c r="DL127" s="1014" t="s">
        <v>155</v>
      </c>
      <c r="DM127" s="1014"/>
      <c r="DN127" s="1014"/>
      <c r="DO127" s="1014"/>
      <c r="DP127" s="1014"/>
      <c r="DQ127" s="1014" t="s">
        <v>155</v>
      </c>
      <c r="DR127" s="1014"/>
      <c r="DS127" s="1014"/>
      <c r="DT127" s="1014"/>
      <c r="DU127" s="1014"/>
      <c r="DV127" s="1015" t="s">
        <v>155</v>
      </c>
      <c r="DW127" s="1015"/>
      <c r="DX127" s="1015"/>
      <c r="DY127" s="1015"/>
      <c r="DZ127" s="1016"/>
    </row>
    <row r="128" spans="1:130" s="247" customFormat="1" ht="26.25" customHeight="1" thickBot="1">
      <c r="A128" s="1137" t="s">
        <v>480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481</v>
      </c>
      <c r="X128" s="1139"/>
      <c r="Y128" s="1139"/>
      <c r="Z128" s="1140"/>
      <c r="AA128" s="1141" t="s">
        <v>155</v>
      </c>
      <c r="AB128" s="1142"/>
      <c r="AC128" s="1142"/>
      <c r="AD128" s="1142"/>
      <c r="AE128" s="1143"/>
      <c r="AF128" s="1144" t="s">
        <v>155</v>
      </c>
      <c r="AG128" s="1142"/>
      <c r="AH128" s="1142"/>
      <c r="AI128" s="1142"/>
      <c r="AJ128" s="1143"/>
      <c r="AK128" s="1144" t="s">
        <v>155</v>
      </c>
      <c r="AL128" s="1142"/>
      <c r="AM128" s="1142"/>
      <c r="AN128" s="1142"/>
      <c r="AO128" s="1143"/>
      <c r="AP128" s="1145"/>
      <c r="AQ128" s="1146"/>
      <c r="AR128" s="1146"/>
      <c r="AS128" s="1146"/>
      <c r="AT128" s="1147"/>
      <c r="AU128" s="283"/>
      <c r="AV128" s="283"/>
      <c r="AW128" s="283"/>
      <c r="AX128" s="982" t="s">
        <v>482</v>
      </c>
      <c r="AY128" s="983"/>
      <c r="AZ128" s="983"/>
      <c r="BA128" s="983"/>
      <c r="BB128" s="983"/>
      <c r="BC128" s="983"/>
      <c r="BD128" s="983"/>
      <c r="BE128" s="984"/>
      <c r="BF128" s="1148" t="s">
        <v>155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483</v>
      </c>
      <c r="CQ128" s="1131"/>
      <c r="CR128" s="1131"/>
      <c r="CS128" s="1131"/>
      <c r="CT128" s="1131"/>
      <c r="CU128" s="1131"/>
      <c r="CV128" s="1131"/>
      <c r="CW128" s="1131"/>
      <c r="CX128" s="1131"/>
      <c r="CY128" s="1131"/>
      <c r="CZ128" s="1131"/>
      <c r="DA128" s="1131"/>
      <c r="DB128" s="1131"/>
      <c r="DC128" s="1131"/>
      <c r="DD128" s="1131"/>
      <c r="DE128" s="1131"/>
      <c r="DF128" s="1132"/>
      <c r="DG128" s="1133" t="s">
        <v>155</v>
      </c>
      <c r="DH128" s="1134"/>
      <c r="DI128" s="1134"/>
      <c r="DJ128" s="1134"/>
      <c r="DK128" s="1134"/>
      <c r="DL128" s="1134" t="s">
        <v>155</v>
      </c>
      <c r="DM128" s="1134"/>
      <c r="DN128" s="1134"/>
      <c r="DO128" s="1134"/>
      <c r="DP128" s="1134"/>
      <c r="DQ128" s="1134" t="s">
        <v>155</v>
      </c>
      <c r="DR128" s="1134"/>
      <c r="DS128" s="1134"/>
      <c r="DT128" s="1134"/>
      <c r="DU128" s="1134"/>
      <c r="DV128" s="1135" t="s">
        <v>155</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484</v>
      </c>
      <c r="X129" s="1168"/>
      <c r="Y129" s="1168"/>
      <c r="Z129" s="1169"/>
      <c r="AA129" s="1052">
        <v>2663868</v>
      </c>
      <c r="AB129" s="1053"/>
      <c r="AC129" s="1053"/>
      <c r="AD129" s="1053"/>
      <c r="AE129" s="1054"/>
      <c r="AF129" s="1055">
        <v>2674728</v>
      </c>
      <c r="AG129" s="1053"/>
      <c r="AH129" s="1053"/>
      <c r="AI129" s="1053"/>
      <c r="AJ129" s="1054"/>
      <c r="AK129" s="1055">
        <v>2689451</v>
      </c>
      <c r="AL129" s="1053"/>
      <c r="AM129" s="1053"/>
      <c r="AN129" s="1053"/>
      <c r="AO129" s="1054"/>
      <c r="AP129" s="1170"/>
      <c r="AQ129" s="1171"/>
      <c r="AR129" s="1171"/>
      <c r="AS129" s="1171"/>
      <c r="AT129" s="1172"/>
      <c r="AU129" s="285"/>
      <c r="AV129" s="285"/>
      <c r="AW129" s="285"/>
      <c r="AX129" s="1161" t="s">
        <v>485</v>
      </c>
      <c r="AY129" s="1044"/>
      <c r="AZ129" s="1044"/>
      <c r="BA129" s="1044"/>
      <c r="BB129" s="1044"/>
      <c r="BC129" s="1044"/>
      <c r="BD129" s="1044"/>
      <c r="BE129" s="1045"/>
      <c r="BF129" s="1162" t="s">
        <v>155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487</v>
      </c>
      <c r="X130" s="1168"/>
      <c r="Y130" s="1168"/>
      <c r="Z130" s="1169"/>
      <c r="AA130" s="1052">
        <v>357592</v>
      </c>
      <c r="AB130" s="1053"/>
      <c r="AC130" s="1053"/>
      <c r="AD130" s="1053"/>
      <c r="AE130" s="1054"/>
      <c r="AF130" s="1055">
        <v>345497</v>
      </c>
      <c r="AG130" s="1053"/>
      <c r="AH130" s="1053"/>
      <c r="AI130" s="1053"/>
      <c r="AJ130" s="1054"/>
      <c r="AK130" s="1055">
        <v>366685</v>
      </c>
      <c r="AL130" s="1053"/>
      <c r="AM130" s="1053"/>
      <c r="AN130" s="1053"/>
      <c r="AO130" s="1054"/>
      <c r="AP130" s="1170"/>
      <c r="AQ130" s="1171"/>
      <c r="AR130" s="1171"/>
      <c r="AS130" s="1171"/>
      <c r="AT130" s="1172"/>
      <c r="AU130" s="285"/>
      <c r="AV130" s="285"/>
      <c r="AW130" s="285"/>
      <c r="AX130" s="1161" t="s">
        <v>488</v>
      </c>
      <c r="AY130" s="1044"/>
      <c r="AZ130" s="1044"/>
      <c r="BA130" s="1044"/>
      <c r="BB130" s="1044"/>
      <c r="BC130" s="1044"/>
      <c r="BD130" s="1044"/>
      <c r="BE130" s="1045"/>
      <c r="BF130" s="1198">
        <v>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489</v>
      </c>
      <c r="X131" s="1206"/>
      <c r="Y131" s="1206"/>
      <c r="Z131" s="1207"/>
      <c r="AA131" s="1099">
        <v>2306276</v>
      </c>
      <c r="AB131" s="1078"/>
      <c r="AC131" s="1078"/>
      <c r="AD131" s="1078"/>
      <c r="AE131" s="1079"/>
      <c r="AF131" s="1077">
        <v>2329231</v>
      </c>
      <c r="AG131" s="1078"/>
      <c r="AH131" s="1078"/>
      <c r="AI131" s="1078"/>
      <c r="AJ131" s="1079"/>
      <c r="AK131" s="1077">
        <v>2322766</v>
      </c>
      <c r="AL131" s="1078"/>
      <c r="AM131" s="1078"/>
      <c r="AN131" s="1078"/>
      <c r="AO131" s="1079"/>
      <c r="AP131" s="1208"/>
      <c r="AQ131" s="1209"/>
      <c r="AR131" s="1209"/>
      <c r="AS131" s="1209"/>
      <c r="AT131" s="1210"/>
      <c r="AU131" s="285"/>
      <c r="AV131" s="285"/>
      <c r="AW131" s="285"/>
      <c r="AX131" s="1180" t="s">
        <v>490</v>
      </c>
      <c r="AY131" s="1131"/>
      <c r="AZ131" s="1131"/>
      <c r="BA131" s="1131"/>
      <c r="BB131" s="1131"/>
      <c r="BC131" s="1131"/>
      <c r="BD131" s="1131"/>
      <c r="BE131" s="1132"/>
      <c r="BF131" s="1181" t="s">
        <v>155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492</v>
      </c>
      <c r="W132" s="1191"/>
      <c r="X132" s="1191"/>
      <c r="Y132" s="1191"/>
      <c r="Z132" s="1192"/>
      <c r="AA132" s="1193">
        <v>6.1052536640000001</v>
      </c>
      <c r="AB132" s="1194"/>
      <c r="AC132" s="1194"/>
      <c r="AD132" s="1194"/>
      <c r="AE132" s="1195"/>
      <c r="AF132" s="1196">
        <v>5.9139260980000001</v>
      </c>
      <c r="AG132" s="1194"/>
      <c r="AH132" s="1194"/>
      <c r="AI132" s="1194"/>
      <c r="AJ132" s="1195"/>
      <c r="AK132" s="1196">
        <v>6.2085031380000002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493</v>
      </c>
      <c r="W133" s="1174"/>
      <c r="X133" s="1174"/>
      <c r="Y133" s="1174"/>
      <c r="Z133" s="1175"/>
      <c r="AA133" s="1176">
        <v>6.1</v>
      </c>
      <c r="AB133" s="1177"/>
      <c r="AC133" s="1177"/>
      <c r="AD133" s="1177"/>
      <c r="AE133" s="1178"/>
      <c r="AF133" s="1176">
        <v>5.9</v>
      </c>
      <c r="AG133" s="1177"/>
      <c r="AH133" s="1177"/>
      <c r="AI133" s="1177"/>
      <c r="AJ133" s="1178"/>
      <c r="AK133" s="1176">
        <v>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2jtLNTPrN7j5PulKrXkaJPuAiTst9YukY0aky5f3nLCjUC6CongMkASrisW+U7MMicTzlgeLYYwLFmbXZtX1zw==" saltValue="3AmnsikcK7Mi4zNq+61v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CR16" sqref="CR16:DC17"/>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byVqVSrf42GPnxq9vIM2UP8Z9n8bUg9B6hIhDWcMuWi1lnJfee2398nECvTveqo1Wq2C7Kx65iRIay0ShamhYw==" saltValue="pZYKjkysIhuXmxSypmG8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1" zoomScaleNormal="100" zoomScaleSheetLayoutView="55" workbookViewId="0">
      <selection activeCell="CR16" sqref="CR16:DC17"/>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eE5TLkC10JHRnJQweR5yjdYZfeAa+G+Lr+hgvGfAkZdcctskXCM5mOkZGPSNFnZ+wo6KFxGRDc1kWyMFf9eKw==" saltValue="GHTAkNpsrxpBOd8eZJkF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CR16" sqref="CR16:DC17"/>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497</v>
      </c>
      <c r="AP7" s="304"/>
      <c r="AQ7" s="305" t="s">
        <v>498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499</v>
      </c>
      <c r="AQ8" s="311" t="s">
        <v>500</v>
      </c>
      <c r="AR8" s="312" t="s">
        <v>501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502</v>
      </c>
      <c r="AL9" s="1217"/>
      <c r="AM9" s="1217"/>
      <c r="AN9" s="1218"/>
      <c r="AO9" s="313">
        <v>885747</v>
      </c>
      <c r="AP9" s="313">
        <v>162017</v>
      </c>
      <c r="AQ9" s="314">
        <v>198046</v>
      </c>
      <c r="AR9" s="315">
        <v>-18.2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503</v>
      </c>
      <c r="AL10" s="1217"/>
      <c r="AM10" s="1217"/>
      <c r="AN10" s="1218"/>
      <c r="AO10" s="316">
        <v>123389</v>
      </c>
      <c r="AP10" s="316">
        <v>22570</v>
      </c>
      <c r="AQ10" s="317">
        <v>23470</v>
      </c>
      <c r="AR10" s="318">
        <v>-3.8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504</v>
      </c>
      <c r="AL11" s="1217"/>
      <c r="AM11" s="1217"/>
      <c r="AN11" s="1218"/>
      <c r="AO11" s="316">
        <v>104547</v>
      </c>
      <c r="AP11" s="316">
        <v>19123</v>
      </c>
      <c r="AQ11" s="317">
        <v>31217</v>
      </c>
      <c r="AR11" s="318">
        <v>-38.700000000000003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505</v>
      </c>
      <c r="AL12" s="1217"/>
      <c r="AM12" s="1217"/>
      <c r="AN12" s="1218"/>
      <c r="AO12" s="316" t="s">
        <v>506</v>
      </c>
      <c r="AP12" s="316" t="s">
        <v>506</v>
      </c>
      <c r="AQ12" s="317">
        <v>3147</v>
      </c>
      <c r="AR12" s="318" t="s">
        <v>506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507</v>
      </c>
      <c r="AL13" s="1217"/>
      <c r="AM13" s="1217"/>
      <c r="AN13" s="1218"/>
      <c r="AO13" s="316" t="s">
        <v>506</v>
      </c>
      <c r="AP13" s="316" t="s">
        <v>506</v>
      </c>
      <c r="AQ13" s="317" t="s">
        <v>506</v>
      </c>
      <c r="AR13" s="318" t="s">
        <v>506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508</v>
      </c>
      <c r="AL14" s="1217"/>
      <c r="AM14" s="1217"/>
      <c r="AN14" s="1218"/>
      <c r="AO14" s="316">
        <v>58825</v>
      </c>
      <c r="AP14" s="316">
        <v>10760</v>
      </c>
      <c r="AQ14" s="317">
        <v>10757</v>
      </c>
      <c r="AR14" s="318">
        <v>0</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509</v>
      </c>
      <c r="AL15" s="1217"/>
      <c r="AM15" s="1217"/>
      <c r="AN15" s="1218"/>
      <c r="AO15" s="316">
        <v>27097</v>
      </c>
      <c r="AP15" s="316">
        <v>4956</v>
      </c>
      <c r="AQ15" s="317">
        <v>4810</v>
      </c>
      <c r="AR15" s="318">
        <v>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510</v>
      </c>
      <c r="AL16" s="1220"/>
      <c r="AM16" s="1220"/>
      <c r="AN16" s="1221"/>
      <c r="AO16" s="316">
        <v>-72492</v>
      </c>
      <c r="AP16" s="316">
        <v>-13260</v>
      </c>
      <c r="AQ16" s="317">
        <v>-18847</v>
      </c>
      <c r="AR16" s="318">
        <v>-29.6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1127113</v>
      </c>
      <c r="AP17" s="316">
        <v>206167</v>
      </c>
      <c r="AQ17" s="317">
        <v>252599</v>
      </c>
      <c r="AR17" s="318">
        <v>-18.399999999999999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515</v>
      </c>
      <c r="AL21" s="1212"/>
      <c r="AM21" s="1212"/>
      <c r="AN21" s="1213"/>
      <c r="AO21" s="328">
        <v>12.26</v>
      </c>
      <c r="AP21" s="329">
        <v>22.36</v>
      </c>
      <c r="AQ21" s="330">
        <v>-10.1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516</v>
      </c>
      <c r="AL22" s="1212"/>
      <c r="AM22" s="1212"/>
      <c r="AN22" s="1213"/>
      <c r="AO22" s="333">
        <v>100.5</v>
      </c>
      <c r="AP22" s="334">
        <v>95.6</v>
      </c>
      <c r="AQ22" s="335">
        <v>4.9000000000000004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497</v>
      </c>
      <c r="AP30" s="304"/>
      <c r="AQ30" s="305" t="s">
        <v>498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499</v>
      </c>
      <c r="AQ31" s="311" t="s">
        <v>500</v>
      </c>
      <c r="AR31" s="312" t="s">
        <v>501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520</v>
      </c>
      <c r="AL32" s="1228"/>
      <c r="AM32" s="1228"/>
      <c r="AN32" s="1229"/>
      <c r="AO32" s="343">
        <v>427748</v>
      </c>
      <c r="AP32" s="343">
        <v>78242</v>
      </c>
      <c r="AQ32" s="344">
        <v>139617</v>
      </c>
      <c r="AR32" s="345">
        <v>-44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521</v>
      </c>
      <c r="AL33" s="1228"/>
      <c r="AM33" s="1228"/>
      <c r="AN33" s="1229"/>
      <c r="AO33" s="343" t="s">
        <v>506</v>
      </c>
      <c r="AP33" s="343" t="s">
        <v>506</v>
      </c>
      <c r="AQ33" s="344" t="s">
        <v>506</v>
      </c>
      <c r="AR33" s="345" t="s">
        <v>506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522</v>
      </c>
      <c r="AL34" s="1228"/>
      <c r="AM34" s="1228"/>
      <c r="AN34" s="1229"/>
      <c r="AO34" s="343" t="s">
        <v>506</v>
      </c>
      <c r="AP34" s="343" t="s">
        <v>506</v>
      </c>
      <c r="AQ34" s="344">
        <v>5</v>
      </c>
      <c r="AR34" s="345" t="s">
        <v>506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523</v>
      </c>
      <c r="AL35" s="1228"/>
      <c r="AM35" s="1228"/>
      <c r="AN35" s="1229"/>
      <c r="AO35" s="343">
        <v>82398</v>
      </c>
      <c r="AP35" s="343">
        <v>15072</v>
      </c>
      <c r="AQ35" s="344">
        <v>32699</v>
      </c>
      <c r="AR35" s="345">
        <v>-53.9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524</v>
      </c>
      <c r="AL36" s="1228"/>
      <c r="AM36" s="1228"/>
      <c r="AN36" s="1229"/>
      <c r="AO36" s="343">
        <v>748</v>
      </c>
      <c r="AP36" s="343">
        <v>137</v>
      </c>
      <c r="AQ36" s="344">
        <v>4068</v>
      </c>
      <c r="AR36" s="345">
        <v>-96.6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525</v>
      </c>
      <c r="AL37" s="1228"/>
      <c r="AM37" s="1228"/>
      <c r="AN37" s="1229"/>
      <c r="AO37" s="343" t="s">
        <v>506</v>
      </c>
      <c r="AP37" s="343" t="s">
        <v>506</v>
      </c>
      <c r="AQ37" s="344">
        <v>1263</v>
      </c>
      <c r="AR37" s="345" t="s">
        <v>506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526</v>
      </c>
      <c r="AL38" s="1231"/>
      <c r="AM38" s="1231"/>
      <c r="AN38" s="1232"/>
      <c r="AO38" s="346" t="s">
        <v>506</v>
      </c>
      <c r="AP38" s="346" t="s">
        <v>506</v>
      </c>
      <c r="AQ38" s="347">
        <v>23</v>
      </c>
      <c r="AR38" s="335" t="s">
        <v>506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527</v>
      </c>
      <c r="AL39" s="1231"/>
      <c r="AM39" s="1231"/>
      <c r="AN39" s="1232"/>
      <c r="AO39" s="343" t="s">
        <v>506</v>
      </c>
      <c r="AP39" s="343" t="s">
        <v>506</v>
      </c>
      <c r="AQ39" s="344">
        <v>-8148</v>
      </c>
      <c r="AR39" s="345" t="s">
        <v>506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528</v>
      </c>
      <c r="AL40" s="1228"/>
      <c r="AM40" s="1228"/>
      <c r="AN40" s="1229"/>
      <c r="AO40" s="343">
        <v>-366685</v>
      </c>
      <c r="AP40" s="343">
        <v>-67072</v>
      </c>
      <c r="AQ40" s="344">
        <v>-124721</v>
      </c>
      <c r="AR40" s="345">
        <v>-46.2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144209</v>
      </c>
      <c r="AP41" s="343">
        <v>26378</v>
      </c>
      <c r="AQ41" s="344">
        <v>44807</v>
      </c>
      <c r="AR41" s="345">
        <v>-41.1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497</v>
      </c>
      <c r="AN49" s="1224" t="s">
        <v>532</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533</v>
      </c>
      <c r="AO50" s="360" t="s">
        <v>534</v>
      </c>
      <c r="AP50" s="361" t="s">
        <v>535</v>
      </c>
      <c r="AQ50" s="362" t="s">
        <v>536</v>
      </c>
      <c r="AR50" s="363" t="s">
        <v>537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1695089</v>
      </c>
      <c r="AN51" s="365">
        <v>271214</v>
      </c>
      <c r="AO51" s="366">
        <v>132.30000000000001</v>
      </c>
      <c r="AP51" s="367">
        <v>280458</v>
      </c>
      <c r="AQ51" s="368">
        <v>59.6</v>
      </c>
      <c r="AR51" s="369">
        <v>72.7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260019</v>
      </c>
      <c r="AN52" s="373">
        <v>41603</v>
      </c>
      <c r="AO52" s="374">
        <v>146.69999999999999</v>
      </c>
      <c r="AP52" s="375">
        <v>127286</v>
      </c>
      <c r="AQ52" s="376">
        <v>45.1</v>
      </c>
      <c r="AR52" s="377">
        <v>101.6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2594498</v>
      </c>
      <c r="AN53" s="365">
        <v>423384</v>
      </c>
      <c r="AO53" s="366">
        <v>56.1</v>
      </c>
      <c r="AP53" s="367">
        <v>291945</v>
      </c>
      <c r="AQ53" s="368">
        <v>4.0999999999999996</v>
      </c>
      <c r="AR53" s="369">
        <v>52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421596</v>
      </c>
      <c r="AN54" s="373">
        <v>68798</v>
      </c>
      <c r="AO54" s="374">
        <v>65.400000000000006</v>
      </c>
      <c r="AP54" s="375">
        <v>127651</v>
      </c>
      <c r="AQ54" s="376">
        <v>0.3</v>
      </c>
      <c r="AR54" s="377">
        <v>65.099999999999994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7201897</v>
      </c>
      <c r="AN55" s="365">
        <v>1224812</v>
      </c>
      <c r="AO55" s="366">
        <v>189.3</v>
      </c>
      <c r="AP55" s="367">
        <v>291173</v>
      </c>
      <c r="AQ55" s="368">
        <v>-0.3</v>
      </c>
      <c r="AR55" s="369">
        <v>189.6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794199</v>
      </c>
      <c r="AN56" s="373">
        <v>135068</v>
      </c>
      <c r="AO56" s="374">
        <v>96.3</v>
      </c>
      <c r="AP56" s="375">
        <v>119071</v>
      </c>
      <c r="AQ56" s="376">
        <v>-6.7</v>
      </c>
      <c r="AR56" s="377">
        <v>103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5686166</v>
      </c>
      <c r="AN57" s="365">
        <v>996873</v>
      </c>
      <c r="AO57" s="366">
        <v>-18.600000000000001</v>
      </c>
      <c r="AP57" s="367">
        <v>271581</v>
      </c>
      <c r="AQ57" s="368">
        <v>-6.7</v>
      </c>
      <c r="AR57" s="369">
        <v>-11.9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381303</v>
      </c>
      <c r="AN58" s="373">
        <v>66848</v>
      </c>
      <c r="AO58" s="374">
        <v>-50.5</v>
      </c>
      <c r="AP58" s="375">
        <v>117844</v>
      </c>
      <c r="AQ58" s="376">
        <v>-1</v>
      </c>
      <c r="AR58" s="377">
        <v>-49.5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2976120</v>
      </c>
      <c r="AN59" s="365">
        <v>544379</v>
      </c>
      <c r="AO59" s="366">
        <v>-45.4</v>
      </c>
      <c r="AP59" s="367">
        <v>268375</v>
      </c>
      <c r="AQ59" s="368">
        <v>-1.2</v>
      </c>
      <c r="AR59" s="369">
        <v>-44.2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513242</v>
      </c>
      <c r="AN60" s="373">
        <v>93880</v>
      </c>
      <c r="AO60" s="374">
        <v>40.4</v>
      </c>
      <c r="AP60" s="375">
        <v>119602</v>
      </c>
      <c r="AQ60" s="376">
        <v>1.5</v>
      </c>
      <c r="AR60" s="377">
        <v>38.9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4030754</v>
      </c>
      <c r="AN61" s="380">
        <v>692132</v>
      </c>
      <c r="AO61" s="381">
        <v>62.7</v>
      </c>
      <c r="AP61" s="382">
        <v>280706</v>
      </c>
      <c r="AQ61" s="383">
        <v>11.1</v>
      </c>
      <c r="AR61" s="369">
        <v>51.6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474072</v>
      </c>
      <c r="AN62" s="373">
        <v>81239</v>
      </c>
      <c r="AO62" s="374">
        <v>59.7</v>
      </c>
      <c r="AP62" s="375">
        <v>122291</v>
      </c>
      <c r="AQ62" s="376">
        <v>7.8</v>
      </c>
      <c r="AR62" s="377">
        <v>51.9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yc0ldPSVSQevGAXm6rjC2qA0OeNk2mx7MMXABH14/vpmmriJ+9z5j/WMdfhlpeoD8YmYG37AfSJk57GIR9avg==" saltValue="xCJ3eUCafr8lF351rC3Y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D1" zoomScaleNormal="100" zoomScaleSheetLayoutView="55" workbookViewId="0">
      <selection activeCell="CR16" sqref="CR16:DC17"/>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546</v>
      </c>
    </row>
    <row r="120" spans="125:125" ht="13.5" hidden="1" customHeight="1"/>
    <row r="121" spans="125:125" ht="13.5" hidden="1" customHeight="1">
      <c r="DU121" s="291"/>
    </row>
  </sheetData>
  <sheetProtection algorithmName="SHA-512" hashValue="Y4iYgM9HO4Ni/72Goh9vnVlTMpvq4Y2aMI2pedsYBddrWzOvWScoKr0HT+9bKq5CWEYEbbmJpdOUb7FvF3M9zg==" saltValue="DPEUPqxB2nbBgiV2cVAP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CR16" sqref="CR16:DC17"/>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547</v>
      </c>
    </row>
  </sheetData>
  <sheetProtection algorithmName="SHA-512" hashValue="7cpZbd3W4fGKU27XQ4EYRyzfDho/YvAP6z3Uq3lllbreNL8Tf79yezyyxEbH7bbFa4O2ba0A+pGqRWJW3rXuXw==" saltValue="nOjkbubjGgjRhkR24Ke7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CR16" sqref="CR16:DC1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36" t="s">
        <v>3</v>
      </c>
      <c r="D47" s="1236"/>
      <c r="E47" s="1237"/>
      <c r="F47" s="11">
        <v>59.48</v>
      </c>
      <c r="G47" s="12">
        <v>47.25</v>
      </c>
      <c r="H47" s="12">
        <v>49.25</v>
      </c>
      <c r="I47" s="12">
        <v>61.4</v>
      </c>
      <c r="J47" s="13">
        <v>68.510000000000005</v>
      </c>
    </row>
    <row r="48" spans="2:10" ht="57.75" customHeight="1">
      <c r="B48" s="14"/>
      <c r="C48" s="1238" t="s">
        <v>4</v>
      </c>
      <c r="D48" s="1238"/>
      <c r="E48" s="1239"/>
      <c r="F48" s="15">
        <v>21</v>
      </c>
      <c r="G48" s="16">
        <v>13.61</v>
      </c>
      <c r="H48" s="16">
        <v>25.68</v>
      </c>
      <c r="I48" s="16">
        <v>20.440000000000001</v>
      </c>
      <c r="J48" s="17">
        <v>28.43</v>
      </c>
    </row>
    <row r="49" spans="2:10" ht="57.75" customHeight="1" thickBot="1">
      <c r="B49" s="18"/>
      <c r="C49" s="1240" t="s">
        <v>5</v>
      </c>
      <c r="D49" s="1240"/>
      <c r="E49" s="1241"/>
      <c r="F49" s="19" t="s">
        <v>553</v>
      </c>
      <c r="G49" s="20" t="s">
        <v>554</v>
      </c>
      <c r="H49" s="20">
        <v>4</v>
      </c>
      <c r="I49" s="20" t="s">
        <v>555</v>
      </c>
      <c r="J49" s="21">
        <v>4.3899999999999997</v>
      </c>
    </row>
    <row r="50" spans="2:10" ht="13.5" customHeight="1"/>
  </sheetData>
  <sheetProtection algorithmName="SHA-512" hashValue="oLHpjMoCfSJNzGiukPLDJn/z+I+xzFycMOT/tgsSOxi8bTbagZwOzhl0HjLwrd+uYwbMMwxjfXr0g1U/WDqiKw==" saltValue="Syx9oSbf/4ocw04NnbKV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2021-10-06T06:49:26Z</cp:lastPrinted>
  <dcterms:created xsi:type="dcterms:W3CDTF">2021-02-05T01:24:22Z</dcterms:created>
  <dcterms:modified xsi:type="dcterms:W3CDTF">2021-10-06T06:56:12Z</dcterms:modified>
  <cp:category/>
</cp:coreProperties>
</file>