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namie-lg-file01.namie.lg.local\fileserver\120 企画財政課\03 財政係\06　調査物一般\R3\_20211020〆_令和元年度財政状況資料集の作成について（公会計分）\02　回答\"/>
    </mc:Choice>
  </mc:AlternateContent>
  <xr:revisionPtr revIDLastSave="0" documentId="13_ncr:1_{CEEB55D6-F24D-45D4-83A3-A1B1A02F44AD}" xr6:coauthVersionLast="43" xr6:coauthVersionMax="43" xr10:uidLastSave="{00000000-0000-0000-0000-000000000000}"/>
  <bookViews>
    <workbookView xWindow="20370" yWindow="-12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AM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W34" i="10" l="1"/>
  <c r="BW35" i="10" s="1"/>
  <c r="BW36" i="10" s="1"/>
  <c r="BW37" i="10" s="1"/>
  <c r="BW38" i="10" s="1"/>
  <c r="BW39" i="10" s="1"/>
  <c r="BW40" i="10" s="1"/>
  <c r="BW41" i="10" s="1"/>
  <c r="BW42" i="10" s="1"/>
  <c r="AM34" i="10"/>
  <c r="BE34" i="10" s="1"/>
  <c r="BE35" i="10" s="1"/>
  <c r="BE36" i="10" s="1"/>
  <c r="BE37" i="10" s="1"/>
</calcChain>
</file>

<file path=xl/sharedStrings.xml><?xml version="1.0" encoding="utf-8"?>
<sst xmlns="http://schemas.openxmlformats.org/spreadsheetml/2006/main" count="1129" uniqueCount="639">
  <si>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</si>
  <si>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</si>
  <si>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</si>
  <si>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</si>
  <si>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</si>
  <si>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</si>
  <si>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</si>
  <si>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</si>
  <si>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</si>
  <si>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</si>
  <si>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</si>
  <si>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</si>
  <si>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</si>
  <si>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</si>
  <si>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</si>
  <si>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</si>
  <si>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</si>
  <si>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</si>
  <si>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</si>
  <si>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</si>
  <si>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</si>
  <si>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</si>
  <si>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</si>
  <si>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</si>
  <si>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</si>
  <si>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</si>
  <si>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</si>
  <si>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</si>
  <si>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</si>
  <si>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</si>
  <si>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</si>
  <si>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</si>
  <si>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</si>
  <si>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</si>
  <si>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</si>
  <si>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</si>
  <si>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</si>
  <si>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</si>
  <si>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</si>
  <si>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</si>
  <si>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</si>
  <si>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</si>
  <si>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</si>
  <si>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</si>
  <si>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</si>
  <si>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</si>
  <si>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</si>
  <si>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</si>
  <si>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</si>
  <si>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</si>
  <si>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</si>
  <si>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</si>
  <si>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</si>
  <si>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</si>
  <si>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</si>
  <si>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</si>
  <si>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</si>
  <si>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</si>
  <si>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</si>
  <si>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</si>
  <si>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</si>
  <si>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</si>
  <si>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</si>
  <si>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</si>
  <si>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</si>
  <si>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</si>
  <si>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</si>
  <si>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</si>
  <si>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</si>
  <si>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</si>
  <si>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</si>
  <si>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</si>
  <si>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</si>
  <si>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</si>
  <si>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</si>
  <si>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</si>
  <si>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</si>
  <si>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</si>
  <si>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</si>
  <si>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</si>
  <si>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</si>
  <si>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</si>
  <si>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</si>
  <si>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</si>
  <si>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</si>
  <si>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</si>
  <si>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</si>
  <si>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</si>
  <si>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</si>
  <si>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</si>
  <si>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</si>
  <si>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</si>
  <si>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</si>
  <si>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</si>
  <si>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</si>
  <si>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</si>
  <si>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</si>
  <si>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浪江町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</si>
  <si>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</si>
  <si>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</si>
  <si>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</si>
  <si>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</si>
  <si>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</si>
  <si>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</si>
  <si>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</si>
  <si>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</si>
  <si>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</si>
  <si>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</si>
  <si>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</si>
  <si>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</si>
  <si>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</si>
  <si>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</si>
  <si>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</si>
  <si>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</si>
  <si>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</si>
  <si>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</si>
  <si>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</si>
  <si>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</si>
  <si>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</si>
  <si>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</si>
  <si>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</si>
  <si>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</si>
  <si>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</si>
  <si>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</si>
  <si>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</si>
  <si>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</si>
  <si>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</si>
  <si>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</si>
  <si>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</si>
  <si>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</si>
  <si>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</si>
  <si>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</si>
  <si>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</si>
  <si>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</si>
  <si>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</si>
  <si>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</si>
  <si>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</si>
  <si>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</si>
  <si>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</si>
  <si>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</si>
  <si>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</si>
  <si>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</si>
  <si>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</si>
  <si>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</si>
  <si>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</si>
  <si>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</si>
  <si>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</si>
  <si>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</si>
  <si>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</si>
  <si>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</si>
  <si>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</si>
  <si>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</si>
  <si>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</si>
  <si>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</si>
  <si>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</si>
  <si>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</si>
  <si>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</si>
  <si>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</si>
  <si>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</si>
  <si>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</si>
  <si>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</si>
  <si>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</si>
  <si>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</si>
  <si>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</si>
  <si>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</si>
  <si>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</si>
  <si>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</si>
  <si>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</si>
  <si>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</si>
  <si>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</si>
  <si>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</si>
  <si>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</si>
  <si>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</si>
  <si>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</si>
  <si>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</si>
  <si>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</si>
  <si>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</si>
  <si>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</si>
  <si>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</si>
  <si>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</si>
  <si>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</si>
  <si>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</si>
  <si>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</si>
  <si>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</si>
  <si>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</si>
  <si>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</si>
  <si>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</si>
  <si>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</si>
  <si>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</si>
  <si>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</si>
  <si>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</si>
  <si>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</si>
  <si>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</si>
  <si>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</si>
  <si>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</si>
  <si>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</si>
  <si>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</si>
  <si>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</si>
  <si>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</si>
  <si>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</si>
  <si>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</si>
  <si>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</si>
  <si>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</si>
  <si>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</si>
  <si>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</si>
  <si>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</si>
  <si>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</si>
  <si>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</si>
  <si>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</si>
  <si>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</si>
  <si>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</si>
  <si>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</si>
  <si>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</si>
  <si>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</si>
  <si>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</si>
  <si>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</si>
  <si>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福島県浪江町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</si>
  <si>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</si>
  <si>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</si>
  <si>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</si>
  <si>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</si>
  <si>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</si>
  <si>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</si>
  <si>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</si>
  <si>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</si>
  <si>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</si>
  <si>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</si>
  <si>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</si>
  <si>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</si>
  <si>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</si>
  <si>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</si>
  <si>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</si>
  <si>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</si>
  <si>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</si>
  <si>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</si>
  <si>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</si>
  <si>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</si>
  <si>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</si>
  <si>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</si>
  <si>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</si>
  <si>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</si>
  <si>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</si>
  <si>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</si>
  <si>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</si>
  <si>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</si>
  <si>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</si>
  <si>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</si>
  <si>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</si>
  <si>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</si>
  <si>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</si>
  <si>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</si>
  <si>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</si>
  <si>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</si>
  <si>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</si>
  <si>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</si>
  <si>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</si>
  <si>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</si>
  <si>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</si>
  <si>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</si>
  <si>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</si>
  <si>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</si>
  <si>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</si>
  <si>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</si>
  <si>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</si>
  <si>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</si>
  <si>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</si>
  <si>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</si>
  <si>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</si>
  <si>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</si>
  <si>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</si>
  <si>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</si>
  <si>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</si>
  <si>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</si>
  <si>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</si>
  <si>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</si>
  <si>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</si>
  <si>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</si>
  <si>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</si>
  <si>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</si>
  <si>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</si>
  <si>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</si>
  <si>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</si>
  <si>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</si>
  <si>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</si>
  <si>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</si>
  <si>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</si>
  <si>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</si>
  <si>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</si>
  <si>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</si>
  <si>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</si>
  <si>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</si>
  <si>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</si>
  <si>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</si>
  <si>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</si>
  <si>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</si>
  <si>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</si>
  <si>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</si>
  <si>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</si>
  <si>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</si>
  <si>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</si>
  <si>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</si>
  <si>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</si>
  <si>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</si>
  <si>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</si>
  <si>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</si>
  <si>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</si>
  <si>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</si>
  <si>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</si>
  <si>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</si>
  <si>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</si>
  <si>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</si>
  <si>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</si>
  <si>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</si>
  <si>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</si>
  <si>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</si>
  <si>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</si>
  <si>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</si>
  <si>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</si>
  <si>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</si>
  <si>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</si>
  <si>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</si>
  <si>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</si>
  <si>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</si>
  <si>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</si>
  <si>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</si>
  <si>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</si>
  <si>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</si>
  <si>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</si>
  <si>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</si>
  <si>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</si>
  <si>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</si>
  <si>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</si>
  <si>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</si>
  <si>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</si>
  <si>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</si>
  <si>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</si>
  <si>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</si>
  <si>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</si>
  <si>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</si>
  <si>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</si>
  <si>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</si>
  <si>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</si>
  <si>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</si>
  <si>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</si>
  <si>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</si>
  <si>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</si>
  <si>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</si>
  <si>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</si>
  <si>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</si>
  <si>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</si>
  <si>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</si>
  <si>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</si>
  <si>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</si>
  <si>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</si>
  <si>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</si>
  <si>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</si>
  <si>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</si>
  <si>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</si>
  <si>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</si>
  <si>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</si>
  <si>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</si>
  <si>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</si>
  <si>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</si>
  <si>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</si>
  <si>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</si>
  <si>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</si>
  <si>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</si>
  <si>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</si>
  <si>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</si>
  <si>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</si>
  <si>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福島県浪江町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</si>
  <si>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</si>
  <si>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</si>
  <si>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</si>
  <si>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</si>
  <si>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</si>
  <si>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</si>
  <si>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</si>
  <si>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</si>
  <si>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</si>
  <si>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</si>
  <si>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</si>
  <si>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</si>
  <si>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</si>
  <si>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</si>
  <si>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</si>
  <si>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</si>
  <si>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</si>
  <si>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</si>
  <si>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</si>
  <si>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</si>
  <si>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文化及びスポーツ振興育成事業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</si>
  <si>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</si>
  <si>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</si>
  <si>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</si>
  <si>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</si>
  <si>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</si>
  <si>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</si>
  <si>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</si>
  <si>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</si>
  <si>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</si>
  <si>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</si>
  <si>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</si>
  <si>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</si>
  <si>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</si>
  <si>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</si>
  <si>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</si>
  <si>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国民健康保険直営診療施設事業</t>
    <phoneticPr fontId="5"/>
  </si>
  <si>
    <t>介護保険事業</t>
    <phoneticPr fontId="5"/>
  </si>
  <si>
    <t>後期高齢者医療事業</t>
    <phoneticPr fontId="5"/>
  </si>
  <si>
    <t>上水道事業</t>
    <phoneticPr fontId="5"/>
  </si>
  <si>
    <t>法適用企業</t>
    <phoneticPr fontId="5"/>
  </si>
  <si>
    <t>公共下水道事業</t>
    <phoneticPr fontId="5"/>
  </si>
  <si>
    <t>法非適用企業</t>
    <phoneticPr fontId="5"/>
  </si>
  <si>
    <t>農業集落排水事業</t>
    <phoneticPr fontId="5"/>
  </si>
  <si>
    <t>法非適用企業</t>
    <phoneticPr fontId="5"/>
  </si>
  <si>
    <t>宅地造成事業</t>
    <phoneticPr fontId="5"/>
  </si>
  <si>
    <t>法非適用企業</t>
    <phoneticPr fontId="5"/>
  </si>
  <si>
    <t>工業団地造成事業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</si>
  <si>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</si>
  <si>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</si>
  <si>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</si>
  <si>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</si>
  <si>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</si>
  <si>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</si>
  <si>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</si>
  <si>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</si>
  <si>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</si>
  <si>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</si>
  <si>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</si>
  <si>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</si>
  <si>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</si>
  <si>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</si>
  <si>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</si>
  <si>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</si>
  <si>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</si>
  <si>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</si>
  <si>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</si>
  <si>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</si>
  <si>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</si>
  <si>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</si>
  <si>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</si>
  <si>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</si>
  <si>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</si>
  <si>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</si>
  <si>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</si>
  <si>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</si>
  <si>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</si>
  <si>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</si>
  <si>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</si>
  <si>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</si>
  <si>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</si>
  <si>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</si>
  <si>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</si>
  <si>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</si>
  <si>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</si>
  <si>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</si>
  <si>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</si>
  <si>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</si>
  <si>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</si>
  <si>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</si>
  <si>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</si>
  <si>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</si>
  <si>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</si>
  <si>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</si>
  <si>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</si>
  <si>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</si>
  <si>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</si>
  <si>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</si>
  <si>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</si>
  <si>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</si>
  <si>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</si>
  <si>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</si>
  <si>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</si>
  <si>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</si>
  <si>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</si>
  <si>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</si>
  <si>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</si>
  <si>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</si>
  <si>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</si>
  <si>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</si>
  <si>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</si>
  <si>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</si>
  <si>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</si>
  <si>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</si>
  <si>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</si>
  <si>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</si>
  <si>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</si>
  <si>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</si>
  <si>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</si>
  <si>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</si>
  <si>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</si>
  <si>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</si>
  <si>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</si>
  <si>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</si>
  <si>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</si>
  <si>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</si>
  <si>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</si>
  <si>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</si>
  <si>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</si>
  <si>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</si>
  <si>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t>
    <phoneticPr fontId="5"/>
  </si>
  <si>
    <t>(Ｆ)</t>
    <phoneticPr fontId="5"/>
  </si>
  <si>
    <t>介護保険事業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</si>
  <si>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</si>
  <si>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</si>
  <si>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</si>
  <si>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</si>
  <si>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</si>
  <si>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</si>
  <si>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</si>
  <si>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</si>
  <si>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</si>
  <si>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</si>
  <si>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</si>
  <si>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</si>
  <si>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</si>
  <si>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</si>
  <si>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</si>
  <si>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</si>
  <si>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</si>
  <si>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</si>
  <si>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</si>
  <si>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</si>
  <si>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</si>
  <si>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</si>
  <si>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</si>
  <si>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</si>
  <si>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</si>
  <si>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</si>
  <si>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</si>
  <si>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</si>
  <si>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</si>
  <si>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</si>
  <si>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</si>
  <si>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</si>
  <si>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</si>
  <si>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</si>
  <si>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</si>
  <si>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</si>
  <si>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</si>
  <si>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</si>
  <si>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</si>
  <si>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</si>
  <si>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</si>
  <si>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</si>
  <si>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</si>
  <si>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</si>
  <si>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</si>
  <si>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</si>
  <si>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</si>
  <si>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</si>
  <si>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</si>
  <si>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</si>
  <si>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</si>
  <si>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</si>
  <si>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</si>
  <si>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</si>
  <si>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</si>
  <si>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</si>
  <si>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</si>
  <si>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</si>
  <si>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</si>
  <si>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</si>
  <si>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</si>
  <si>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</si>
  <si>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</si>
  <si>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</si>
  <si>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</si>
  <si>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</si>
  <si>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</si>
  <si>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</si>
  <si>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</si>
  <si>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</si>
  <si>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</si>
  <si>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</si>
  <si>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</si>
  <si>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</si>
  <si>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</si>
  <si>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</si>
  <si>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</si>
  <si>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</si>
  <si>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</si>
  <si>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</si>
  <si>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</si>
  <si>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</si>
  <si>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</si>
  <si>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</si>
  <si>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</si>
  <si>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</si>
  <si>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4.33</t>
  </si>
  <si>
    <t>一般会計</t>
  </si>
  <si>
    <t>上水道事業</t>
  </si>
  <si>
    <t>介護保険事業</t>
  </si>
  <si>
    <t>国民健康保険事業</t>
  </si>
  <si>
    <t>宅地造成事業</t>
  </si>
  <si>
    <t>国民健康保険直営診療施設事業</t>
  </si>
  <si>
    <t>公共下水道事業</t>
  </si>
  <si>
    <t>後期高齢者医療事業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</si>
  <si>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</si>
  <si>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</si>
  <si>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</si>
  <si>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</si>
  <si>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</si>
  <si>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</si>
  <si>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</si>
  <si>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</si>
  <si>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</si>
  <si>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</si>
  <si>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</si>
  <si>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双葉地方広域市町村圏組合（一般会計）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</si>
  <si>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双葉地方広域市町村圏組合（下水道事業特別会計）</t>
    <rPh sb="0" eb="2">
      <t>フタバ</t>
    </rPh>
    <rPh sb="2" eb="4">
      <t>チホウ</t>
    </rPh>
    <rPh sb="4" eb="6">
      <t>コウイキ</t>
    </rPh>
    <rPh sb="6" eb="9">
      <t>シチョウソン</t>
    </rPh>
    <rPh sb="9" eb="10">
      <t>ケン</t>
    </rPh>
    <rPh sb="10" eb="12">
      <t>クミアイ</t>
    </rPh>
    <rPh sb="13" eb="16">
      <t>ゲスイドウ</t>
    </rPh>
    <rPh sb="16" eb="18">
      <t>ジギョウ</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</si>
  <si>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</si>
  <si>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</si>
  <si>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</si>
  <si>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</si>
  <si>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</si>
  <si>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</si>
  <si>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</si>
  <si>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t>
    <phoneticPr fontId="2"/>
  </si>
  <si>
    <t>-</t>
    <phoneticPr fontId="2"/>
  </si>
  <si>
    <t>-</t>
    <phoneticPr fontId="2"/>
  </si>
  <si>
    <t>-</t>
    <phoneticPr fontId="2"/>
  </si>
  <si>
    <t>浪江町帰還環境整備交付金基金</t>
    <rPh sb="0" eb="3">
      <t>ナミエマチ</t>
    </rPh>
    <rPh sb="3" eb="5">
      <t>キカン</t>
    </rPh>
    <rPh sb="5" eb="7">
      <t>カンキョウ</t>
    </rPh>
    <rPh sb="7" eb="9">
      <t>セイビ</t>
    </rPh>
    <rPh sb="9" eb="12">
      <t>コウフキン</t>
    </rPh>
    <rPh sb="12" eb="14">
      <t>キキン</t>
    </rPh>
    <phoneticPr fontId="5"/>
  </si>
  <si>
    <t>浪江町復旧・復興基金</t>
    <rPh sb="0" eb="3">
      <t>ナミエマチ</t>
    </rPh>
    <rPh sb="3" eb="5">
      <t>フッキュウ</t>
    </rPh>
    <rPh sb="6" eb="8">
      <t>フッコウ</t>
    </rPh>
    <rPh sb="8" eb="10">
      <t>キキン</t>
    </rPh>
    <phoneticPr fontId="5"/>
  </si>
  <si>
    <t>行財政長期安定化基金</t>
    <rPh sb="0" eb="3">
      <t>ギョウザイセイ</t>
    </rPh>
    <rPh sb="3" eb="5">
      <t>チョウキ</t>
    </rPh>
    <rPh sb="5" eb="8">
      <t>アンテイカ</t>
    </rPh>
    <rPh sb="8" eb="10">
      <t>キキン</t>
    </rPh>
    <phoneticPr fontId="5"/>
  </si>
  <si>
    <t>東日本大震災復興交付金基金</t>
    <phoneticPr fontId="2"/>
  </si>
  <si>
    <t>公共用施設維持基金</t>
    <rPh sb="0" eb="3">
      <t>コウキョウヨウ</t>
    </rPh>
    <rPh sb="3" eb="5">
      <t>シセツ</t>
    </rPh>
    <rPh sb="5" eb="7">
      <t>イジ</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</si>
  <si>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</si>
  <si>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</si>
  <si>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</si>
  <si>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</si>
  <si>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</si>
  <si>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</si>
  <si>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</si>
  <si>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</si>
  <si>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</si>
  <si>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</si>
  <si>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将来負担比率は検出されなかった。
この要因としては、新規起債の抑制による地方債現在高の減及び復旧・復興事業に係る交付金の基金化による財源の増があげられる。
しかし、基金については特定目的基金のため、復旧・復興事業の進捗に伴って減少するものであるから、将来負担比率の非検出は一時的なものとして考え、今後注視していきたい。
実質公債費比率は新規起債の抑制や、震災後の償還の進捗等によって改善傾向にある。</t>
    <rPh sb="0" eb="2">
      <t>ショウライ</t>
    </rPh>
    <rPh sb="2" eb="4">
      <t>フタン</t>
    </rPh>
    <rPh sb="4" eb="6">
      <t>ヒリツ</t>
    </rPh>
    <rPh sb="7" eb="9">
      <t>ケンシュツ</t>
    </rPh>
    <rPh sb="19" eb="21">
      <t>ヨウイン</t>
    </rPh>
    <rPh sb="26" eb="28">
      <t>シンキ</t>
    </rPh>
    <rPh sb="28" eb="30">
      <t>キサイ</t>
    </rPh>
    <rPh sb="31" eb="33">
      <t>ヨクセイ</t>
    </rPh>
    <rPh sb="36" eb="39">
      <t>チホウサイ</t>
    </rPh>
    <rPh sb="39" eb="41">
      <t>ゲンザイ</t>
    </rPh>
    <rPh sb="41" eb="42">
      <t>ダカ</t>
    </rPh>
    <rPh sb="43" eb="44">
      <t>ゲン</t>
    </rPh>
    <rPh sb="44" eb="45">
      <t>オヨ</t>
    </rPh>
    <rPh sb="46" eb="48">
      <t>フッキュウ</t>
    </rPh>
    <rPh sb="49" eb="51">
      <t>フッコウ</t>
    </rPh>
    <rPh sb="51" eb="53">
      <t>ジギョウ</t>
    </rPh>
    <rPh sb="54" eb="55">
      <t>カカ</t>
    </rPh>
    <rPh sb="56" eb="59">
      <t>コウフキン</t>
    </rPh>
    <rPh sb="60" eb="62">
      <t>キキン</t>
    </rPh>
    <rPh sb="62" eb="63">
      <t>カ</t>
    </rPh>
    <rPh sb="66" eb="68">
      <t>ザイゲン</t>
    </rPh>
    <rPh sb="69" eb="70">
      <t>ゾウ</t>
    </rPh>
    <rPh sb="82" eb="84">
      <t>キキン</t>
    </rPh>
    <rPh sb="89" eb="91">
      <t>トクテイ</t>
    </rPh>
    <rPh sb="91" eb="93">
      <t>モクテキ</t>
    </rPh>
    <rPh sb="93" eb="95">
      <t>キキン</t>
    </rPh>
    <rPh sb="99" eb="101">
      <t>フッキュウ</t>
    </rPh>
    <rPh sb="102" eb="104">
      <t>フッコウ</t>
    </rPh>
    <rPh sb="104" eb="106">
      <t>ジギョウ</t>
    </rPh>
    <rPh sb="107" eb="109">
      <t>シンチョク</t>
    </rPh>
    <rPh sb="110" eb="111">
      <t>トモナ</t>
    </rPh>
    <rPh sb="113" eb="115">
      <t>ゲンショウ</t>
    </rPh>
    <rPh sb="125" eb="127">
      <t>ショウライ</t>
    </rPh>
    <rPh sb="127" eb="129">
      <t>フタン</t>
    </rPh>
    <rPh sb="129" eb="131">
      <t>ヒリツ</t>
    </rPh>
    <rPh sb="132" eb="133">
      <t>ヒ</t>
    </rPh>
    <rPh sb="133" eb="135">
      <t>ケンシュツ</t>
    </rPh>
    <rPh sb="136" eb="139">
      <t>イチジテキ</t>
    </rPh>
    <rPh sb="145" eb="146">
      <t>カンガ</t>
    </rPh>
    <rPh sb="148" eb="150">
      <t>コンゴ</t>
    </rPh>
    <rPh sb="150" eb="152">
      <t>チュウシ</t>
    </rPh>
    <rPh sb="160" eb="162">
      <t>ジッシツ</t>
    </rPh>
    <rPh sb="162" eb="165">
      <t>コウサイヒ</t>
    </rPh>
    <rPh sb="165" eb="167">
      <t>ヒリツ</t>
    </rPh>
    <rPh sb="168" eb="170">
      <t>シンキ</t>
    </rPh>
    <rPh sb="170" eb="172">
      <t>キサイ</t>
    </rPh>
    <rPh sb="173" eb="175">
      <t>ヨクセイ</t>
    </rPh>
    <rPh sb="177" eb="180">
      <t>シンサイゴ</t>
    </rPh>
    <rPh sb="181" eb="183">
      <t>ショウカン</t>
    </rPh>
    <rPh sb="184" eb="186">
      <t>シンチョク</t>
    </rPh>
    <rPh sb="186" eb="187">
      <t>トウ</t>
    </rPh>
    <rPh sb="191" eb="193">
      <t>カイゼン</t>
    </rPh>
    <rPh sb="193" eb="195">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</si>
</sst>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44F7FD4-1F12-415F-8816-506AF20BAE1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291945</c:v>
                </c:pt>
                <c:pt idx="2">
                  <c:v>291173</c:v>
                </c:pt>
                <c:pt idx="3">
                  <c:v>271581</c:v>
                </c:pt>
                <c:pt idx="4">
                  <c:v>268375</c:v>
                </c:pt>
              </c:numCache>
            </c:numRef>
          </c:val>
          <c:smooth val="0"/>
          <c:extLst>
            <c:ext xmlns:c16="http://schemas.microsoft.com/office/drawing/2014/chart" uri="{C3380CC4-5D6E-409C-BE32-E72D297353CC}">
              <c16:uniqueId val="{00000000-C79B-4EEE-957F-CA4B23D93B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126979</c:v>
                </c:pt>
                <c:pt idx="1">
                  <c:v>225735</c:v>
                </c:pt>
                <c:pt idx="2">
                  <c:v>481490</c:v>
                </c:pt>
                <c:pt idx="3">
                  <c:v>612799</c:v>
                </c:pt>
                <c:pt idx="4">
                  <c:v>722897</c:v>
                </c:pt>
              </c:numCache>
            </c:numRef>
          </c:val>
          <c:smooth val="0"/>
          <c:extLst>
            <c:ext xmlns:c16="http://schemas.microsoft.com/office/drawing/2014/chart" uri="{C3380CC4-5D6E-409C-BE32-E72D297353CC}">
              <c16:uniqueId val="{00000001-C79B-4EEE-957F-CA4B23D93B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8.3800000000000008</c:v>
                </c:pt>
                <c:pt idx="1">
                  <c:v>6.48</c:v>
                </c:pt>
                <c:pt idx="2">
                  <c:v>28.43</c:v>
                </c:pt>
                <c:pt idx="3">
                  <c:v>18.16</c:v>
                </c:pt>
                <c:pt idx="4">
                  <c:v>22.25</c:v>
                </c:pt>
              </c:numCache>
            </c:numRef>
          </c:val>
          <c:extLst>
            <c:ext xmlns:c16="http://schemas.microsoft.com/office/drawing/2014/chart" uri="{C3380CC4-5D6E-409C-BE32-E72D297353CC}">
              <c16:uniqueId val="{00000000-786A-4467-A9DA-3DBFD9E1A4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27.69</c:v>
                </c:pt>
                <c:pt idx="1">
                  <c:v>36.75</c:v>
                </c:pt>
                <c:pt idx="2">
                  <c:v>40.1</c:v>
                </c:pt>
                <c:pt idx="3">
                  <c:v>58.73</c:v>
                </c:pt>
                <c:pt idx="4">
                  <c:v>68.39</c:v>
                </c:pt>
              </c:numCache>
            </c:numRef>
          </c:val>
          <c:extLst>
            <c:ext xmlns:c16="http://schemas.microsoft.com/office/drawing/2014/chart" uri="{C3380CC4-5D6E-409C-BE32-E72D297353CC}">
              <c16:uniqueId val="{00000001-786A-4467-A9DA-3DBFD9E1A4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-4.33</c:v>
                </c:pt>
                <c:pt idx="1">
                  <c:v>6.98</c:v>
                </c:pt>
                <c:pt idx="2">
                  <c:v>23.32</c:v>
                </c:pt>
                <c:pt idx="3">
                  <c:v>5.71</c:v>
                </c:pt>
                <c:pt idx="4">
                  <c:v>14.59</c:v>
                </c:pt>
              </c:numCache>
            </c:numRef>
          </c:val>
          <c:smooth val="0"/>
          <c:extLst>
            <c:ext xmlns:c16="http://schemas.microsoft.com/office/drawing/2014/chart" uri="{C3380CC4-5D6E-409C-BE32-E72D297353CC}">
              <c16:uniqueId val="{00000002-786A-4467-A9DA-3DBFD9E1A4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2.69</c:v>
                </c:pt>
                <c:pt idx="2">
                  <c:v>#N/A</c:v>
                </c:pt>
                <c:pt idx="3">
                  <c:v>0.36</c:v>
                </c:pt>
                <c:pt idx="4">
                  <c:v>#N/A</c:v>
                </c:pt>
                <c:pt idx="5">
                  <c:v>0.13</c:v>
                </c:pt>
                <c:pt idx="6">
                  <c:v>#N/A</c:v>
                </c:pt>
                <c:pt idx="7">
                  <c:v>0.41</c:v>
                </c:pt>
                <c:pt idx="8">
                  <c:v>#N/A</c:v>
                </c:pt>
                <c:pt idx="9">
                  <c:v>0.4</c:v>
                </c:pt>
              </c:numCache>
            </c:numRef>
          </c:val>
          <c:extLst>
            <c:ext xmlns:c16="http://schemas.microsoft.com/office/drawing/2014/chart" uri="{C3380CC4-5D6E-409C-BE32-E72D297353CC}">
              <c16:uniqueId val="{00000000-6EBC-417C-8628-264143DCD8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BC-417C-8628-264143DCD815}"/>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c:v>
                </c:pt>
                <c:pt idx="2">
                  <c:v>#N/A</c:v>
                </c:pt>
                <c:pt idx="3">
                  <c:v>0.14000000000000001</c:v>
                </c:pt>
                <c:pt idx="4">
                  <c:v>#N/A</c:v>
                </c:pt>
                <c:pt idx="5">
                  <c:v>0.18</c:v>
                </c:pt>
                <c:pt idx="6">
                  <c:v>#N/A</c:v>
                </c:pt>
                <c:pt idx="7">
                  <c:v>0.24</c:v>
                </c:pt>
                <c:pt idx="8">
                  <c:v>#N/A</c:v>
                </c:pt>
                <c:pt idx="9">
                  <c:v>0.28000000000000003</c:v>
                </c:pt>
              </c:numCache>
            </c:numRef>
          </c:val>
          <c:extLst>
            <c:ext xmlns:c16="http://schemas.microsoft.com/office/drawing/2014/chart" uri="{C3380CC4-5D6E-409C-BE32-E72D297353CC}">
              <c16:uniqueId val="{00000002-6EBC-417C-8628-264143DCD815}"/>
            </c:ext>
          </c:extLst>
        </c:ser>
        <c:ser>
          <c:idx val="3"/>
          <c:order val="3"/>
          <c:tx>
            <c:strRef>
              <c:f>データシート!$A$30</c:f>
              <c:strCache>
                <c:ptCount val="1"/>
                <c:pt idx="0">
                  <c:v>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0.73</c:v>
                </c:pt>
                <c:pt idx="2">
                  <c:v>#N/A</c:v>
                </c:pt>
                <c:pt idx="3">
                  <c:v>1.34</c:v>
                </c:pt>
                <c:pt idx="4">
                  <c:v>#N/A</c:v>
                </c:pt>
                <c:pt idx="5">
                  <c:v>2.82</c:v>
                </c:pt>
                <c:pt idx="6">
                  <c:v>#N/A</c:v>
                </c:pt>
                <c:pt idx="7">
                  <c:v>0.72</c:v>
                </c:pt>
                <c:pt idx="8">
                  <c:v>#N/A</c:v>
                </c:pt>
                <c:pt idx="9">
                  <c:v>0.53</c:v>
                </c:pt>
              </c:numCache>
            </c:numRef>
          </c:val>
          <c:extLst>
            <c:ext xmlns:c16="http://schemas.microsoft.com/office/drawing/2014/chart" uri="{C3380CC4-5D6E-409C-BE32-E72D297353CC}">
              <c16:uniqueId val="{00000003-6EBC-417C-8628-264143DCD815}"/>
            </c:ext>
          </c:extLst>
        </c:ser>
        <c:ser>
          <c:idx val="4"/>
          <c:order val="4"/>
          <c:tx>
            <c:strRef>
              <c:f>データシート!$A$31</c:f>
              <c:strCache>
                <c:ptCount val="1"/>
                <c:pt idx="0">
                  <c:v>国民健康保険直営診療施設事業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0.67</c:v>
                </c:pt>
                <c:pt idx="2">
                  <c:v>#N/A</c:v>
                </c:pt>
                <c:pt idx="3">
                  <c:v>0.21</c:v>
                </c:pt>
                <c:pt idx="4">
                  <c:v>#N/A</c:v>
                </c:pt>
                <c:pt idx="5">
                  <c:v>0.15</c:v>
                </c:pt>
                <c:pt idx="6">
                  <c:v>#N/A</c:v>
                </c:pt>
                <c:pt idx="7">
                  <c:v>0.6</c:v>
                </c:pt>
                <c:pt idx="8">
                  <c:v>#N/A</c:v>
                </c:pt>
                <c:pt idx="9">
                  <c:v>0.83</c:v>
                </c:pt>
              </c:numCache>
            </c:numRef>
          </c:val>
          <c:extLst>
            <c:ext xmlns:c16="http://schemas.microsoft.com/office/drawing/2014/chart" uri="{C3380CC4-5D6E-409C-BE32-E72D297353CC}">
              <c16:uniqueId val="{00000004-6EBC-417C-8628-264143DCD815}"/>
            </c:ext>
          </c:extLst>
        </c:ser>
        <c:ser>
          <c:idx val="5"/>
          <c:order val="5"/>
          <c:tx>
            <c:strRef>
              <c:f>データシート!$A$32</c:f>
              <c:strCache>
                <c:ptCount val="1"/>
                <c:pt idx="0">
                  <c:v>宅地造成事業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0.94</c:v>
                </c:pt>
                <c:pt idx="2">
                  <c:v>#N/A</c:v>
                </c:pt>
                <c:pt idx="3">
                  <c:v>0.94</c:v>
                </c:pt>
                <c:pt idx="4">
                  <c:v>#N/A</c:v>
                </c:pt>
                <c:pt idx="5">
                  <c:v>0.99</c:v>
                </c:pt>
                <c:pt idx="6">
                  <c:v>#N/A</c:v>
                </c:pt>
                <c:pt idx="7">
                  <c:v>1.02</c:v>
                </c:pt>
                <c:pt idx="8">
                  <c:v>#N/A</c:v>
                </c:pt>
                <c:pt idx="9">
                  <c:v>1.01</c:v>
                </c:pt>
              </c:numCache>
            </c:numRef>
          </c:val>
          <c:extLst>
            <c:ext xmlns:c16="http://schemas.microsoft.com/office/drawing/2014/chart" uri="{C3380CC4-5D6E-409C-BE32-E72D297353CC}">
              <c16:uniqueId val="{00000005-6EBC-417C-8628-264143DCD815}"/>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14.79</c:v>
                </c:pt>
                <c:pt idx="2">
                  <c:v>#N/A</c:v>
                </c:pt>
                <c:pt idx="3">
                  <c:v>11.23</c:v>
                </c:pt>
                <c:pt idx="4">
                  <c:v>#N/A</c:v>
                </c:pt>
                <c:pt idx="5">
                  <c:v>10.58</c:v>
                </c:pt>
                <c:pt idx="6">
                  <c:v>#N/A</c:v>
                </c:pt>
                <c:pt idx="7">
                  <c:v>4.9000000000000004</c:v>
                </c:pt>
                <c:pt idx="8">
                  <c:v>#N/A</c:v>
                </c:pt>
                <c:pt idx="9">
                  <c:v>4.87</c:v>
                </c:pt>
              </c:numCache>
            </c:numRef>
          </c:val>
          <c:extLst>
            <c:ext xmlns:c16="http://schemas.microsoft.com/office/drawing/2014/chart" uri="{C3380CC4-5D6E-409C-BE32-E72D297353CC}">
              <c16:uniqueId val="{00000006-6EBC-417C-8628-264143DCD815}"/>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3.05</c:v>
                </c:pt>
                <c:pt idx="2">
                  <c:v>#N/A</c:v>
                </c:pt>
                <c:pt idx="3">
                  <c:v>5.59</c:v>
                </c:pt>
                <c:pt idx="4">
                  <c:v>#N/A</c:v>
                </c:pt>
                <c:pt idx="5">
                  <c:v>1.83</c:v>
                </c:pt>
                <c:pt idx="6">
                  <c:v>#N/A</c:v>
                </c:pt>
                <c:pt idx="7">
                  <c:v>6.2</c:v>
                </c:pt>
                <c:pt idx="8">
                  <c:v>#N/A</c:v>
                </c:pt>
                <c:pt idx="9">
                  <c:v>6.12</c:v>
                </c:pt>
              </c:numCache>
            </c:numRef>
          </c:val>
          <c:extLst>
            <c:ext xmlns:c16="http://schemas.microsoft.com/office/drawing/2014/chart" uri="{C3380CC4-5D6E-409C-BE32-E72D297353CC}">
              <c16:uniqueId val="{00000007-6EBC-417C-8628-264143DCD815}"/>
            </c:ext>
          </c:extLst>
        </c:ser>
        <c:ser>
          <c:idx val="8"/>
          <c:order val="8"/>
          <c:tx>
            <c:strRef>
              <c:f>データシート!$A$35</c:f>
              <c:strCache>
                <c:ptCount val="1"/>
                <c:pt idx="0">
                  <c:v>上水道事業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11.19</c:v>
                </c:pt>
                <c:pt idx="2">
                  <c:v>#N/A</c:v>
                </c:pt>
                <c:pt idx="3">
                  <c:v>16.32</c:v>
                </c:pt>
                <c:pt idx="4">
                  <c:v>#N/A</c:v>
                </c:pt>
                <c:pt idx="5">
                  <c:v>10.71</c:v>
                </c:pt>
                <c:pt idx="6">
                  <c:v>#N/A</c:v>
                </c:pt>
                <c:pt idx="7">
                  <c:v>13.06</c:v>
                </c:pt>
                <c:pt idx="8">
                  <c:v>#N/A</c:v>
                </c:pt>
                <c:pt idx="9">
                  <c:v>13.52</c:v>
                </c:pt>
              </c:numCache>
            </c:numRef>
          </c:val>
          <c:extLst>
            <c:ext xmlns:c16="http://schemas.microsoft.com/office/drawing/2014/chart" uri="{C3380CC4-5D6E-409C-BE32-E72D297353CC}">
              <c16:uniqueId val="{00000008-6EBC-417C-8628-264143DCD81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8.3800000000000008</c:v>
                </c:pt>
                <c:pt idx="2">
                  <c:v>#N/A</c:v>
                </c:pt>
                <c:pt idx="3">
                  <c:v>6.46</c:v>
                </c:pt>
                <c:pt idx="4">
                  <c:v>#N/A</c:v>
                </c:pt>
                <c:pt idx="5">
                  <c:v>28.4</c:v>
                </c:pt>
                <c:pt idx="6">
                  <c:v>#N/A</c:v>
                </c:pt>
                <c:pt idx="7">
                  <c:v>16.75</c:v>
                </c:pt>
                <c:pt idx="8">
                  <c:v>#N/A</c:v>
                </c:pt>
                <c:pt idx="9">
                  <c:v>22.24</c:v>
                </c:pt>
              </c:numCache>
            </c:numRef>
          </c:val>
          <c:extLst>
            <c:ext xmlns:c16="http://schemas.microsoft.com/office/drawing/2014/chart" uri="{C3380CC4-5D6E-409C-BE32-E72D297353CC}">
              <c16:uniqueId val="{00000009-6EBC-417C-8628-264143DCD81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620</c:v>
                </c:pt>
                <c:pt idx="5">
                  <c:v>617</c:v>
                </c:pt>
                <c:pt idx="8">
                  <c:v>609</c:v>
                </c:pt>
                <c:pt idx="11">
                  <c:v>581</c:v>
                </c:pt>
                <c:pt idx="14">
                  <c:v>561</c:v>
                </c:pt>
              </c:numCache>
            </c:numRef>
          </c:val>
          <c:extLst>
            <c:ext xmlns:c16="http://schemas.microsoft.com/office/drawing/2014/chart" uri="{C3380CC4-5D6E-409C-BE32-E72D297353CC}">
              <c16:uniqueId val="{00000000-1BAD-4D9A-BD63-3BA21C244E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AD-4D9A-BD63-3BA21C244E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38</c:v>
                </c:pt>
                <c:pt idx="3">
                  <c:v>38</c:v>
                </c:pt>
                <c:pt idx="6">
                  <c:v>37</c:v>
                </c:pt>
                <c:pt idx="9">
                  <c:v>37</c:v>
                </c:pt>
                <c:pt idx="12">
                  <c:v>37</c:v>
                </c:pt>
              </c:numCache>
            </c:numRef>
          </c:val>
          <c:extLst>
            <c:ext xmlns:c16="http://schemas.microsoft.com/office/drawing/2014/chart" uri="{C3380CC4-5D6E-409C-BE32-E72D297353CC}">
              <c16:uniqueId val="{00000002-1BAD-4D9A-BD63-3BA21C244E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c:v>
                </c:pt>
                <c:pt idx="3">
                  <c:v>32</c:v>
                </c:pt>
                <c:pt idx="6">
                  <c:v>28</c:v>
                </c:pt>
                <c:pt idx="9">
                  <c:v>28</c:v>
                </c:pt>
                <c:pt idx="12">
                  <c:v>27</c:v>
                </c:pt>
              </c:numCache>
            </c:numRef>
          </c:val>
          <c:extLst>
            <c:ext xmlns:c16="http://schemas.microsoft.com/office/drawing/2014/chart" uri="{C3380CC4-5D6E-409C-BE32-E72D297353CC}">
              <c16:uniqueId val="{00000003-1BAD-4D9A-BD63-3BA21C244E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337</c:v>
                </c:pt>
                <c:pt idx="3">
                  <c:v>318</c:v>
                </c:pt>
                <c:pt idx="6">
                  <c:v>339</c:v>
                </c:pt>
                <c:pt idx="9">
                  <c:v>331</c:v>
                </c:pt>
                <c:pt idx="12">
                  <c:v>322</c:v>
                </c:pt>
              </c:numCache>
            </c:numRef>
          </c:val>
          <c:extLst>
            <c:ext xmlns:c16="http://schemas.microsoft.com/office/drawing/2014/chart" uri="{C3380CC4-5D6E-409C-BE32-E72D297353CC}">
              <c16:uniqueId val="{00000004-1BAD-4D9A-BD63-3BA21C244E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AD-4D9A-BD63-3BA21C244E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AD-4D9A-BD63-3BA21C244E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602</c:v>
                </c:pt>
                <c:pt idx="3">
                  <c:v>601</c:v>
                </c:pt>
                <c:pt idx="6">
                  <c:v>555</c:v>
                </c:pt>
                <c:pt idx="9">
                  <c:v>483</c:v>
                </c:pt>
                <c:pt idx="12">
                  <c:v>417</c:v>
                </c:pt>
              </c:numCache>
            </c:numRef>
          </c:val>
          <c:extLst>
            <c:ext xmlns:c16="http://schemas.microsoft.com/office/drawing/2014/chart" uri="{C3380CC4-5D6E-409C-BE32-E72D297353CC}">
              <c16:uniqueId val="{00000007-1BAD-4D9A-BD63-3BA21C244E2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381</c:v>
                </c:pt>
                <c:pt idx="2">
                  <c:v>#N/A</c:v>
                </c:pt>
                <c:pt idx="3">
                  <c:v>#N/A</c:v>
                </c:pt>
                <c:pt idx="4">
                  <c:v>372</c:v>
                </c:pt>
                <c:pt idx="5">
                  <c:v>#N/A</c:v>
                </c:pt>
                <c:pt idx="6">
                  <c:v>#N/A</c:v>
                </c:pt>
                <c:pt idx="7">
                  <c:v>350</c:v>
                </c:pt>
                <c:pt idx="8">
                  <c:v>#N/A</c:v>
                </c:pt>
                <c:pt idx="9">
                  <c:v>#N/A</c:v>
                </c:pt>
                <c:pt idx="10">
                  <c:v>298</c:v>
                </c:pt>
                <c:pt idx="11">
                  <c:v>#N/A</c:v>
                </c:pt>
                <c:pt idx="12">
                  <c:v>#N/A</c:v>
                </c:pt>
                <c:pt idx="13">
                  <c:v>242</c:v>
                </c:pt>
                <c:pt idx="14">
                  <c:v>#N/A</c:v>
                </c:pt>
              </c:numCache>
            </c:numRef>
          </c:val>
          <c:smooth val="0"/>
          <c:extLst>
            <c:ext xmlns:c16="http://schemas.microsoft.com/office/drawing/2014/chart" uri="{C3380CC4-5D6E-409C-BE32-E72D297353CC}">
              <c16:uniqueId val="{00000008-1BAD-4D9A-BD63-3BA21C244E2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5212</c:v>
                </c:pt>
                <c:pt idx="5">
                  <c:v>5949</c:v>
                </c:pt>
                <c:pt idx="8">
                  <c:v>5610</c:v>
                </c:pt>
                <c:pt idx="11">
                  <c:v>5231</c:v>
                </c:pt>
                <c:pt idx="14">
                  <c:v>5006</c:v>
                </c:pt>
              </c:numCache>
            </c:numRef>
          </c:val>
          <c:extLst>
            <c:ext xmlns:c16="http://schemas.microsoft.com/office/drawing/2014/chart" uri="{C3380CC4-5D6E-409C-BE32-E72D297353CC}">
              <c16:uniqueId val="{00000000-FE7C-4768-A428-3A58E5C95C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7</c:v>
                </c:pt>
                <c:pt idx="14">
                  <c:v>11</c:v>
                </c:pt>
              </c:numCache>
            </c:numRef>
          </c:val>
          <c:extLst>
            <c:ext xmlns:c16="http://schemas.microsoft.com/office/drawing/2014/chart" uri="{C3380CC4-5D6E-409C-BE32-E72D297353CC}">
              <c16:uniqueId val="{00000001-FE7C-4768-A428-3A58E5C95C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11801</c:v>
                </c:pt>
                <c:pt idx="5">
                  <c:v>12560</c:v>
                </c:pt>
                <c:pt idx="8">
                  <c:v>19150</c:v>
                </c:pt>
                <c:pt idx="11">
                  <c:v>20381</c:v>
                </c:pt>
                <c:pt idx="14">
                  <c:v>23457</c:v>
                </c:pt>
              </c:numCache>
            </c:numRef>
          </c:val>
          <c:extLst>
            <c:ext xmlns:c16="http://schemas.microsoft.com/office/drawing/2014/chart" uri="{C3380CC4-5D6E-409C-BE32-E72D297353CC}">
              <c16:uniqueId val="{00000002-FE7C-4768-A428-3A58E5C95C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E7C-4768-A428-3A58E5C95C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7C-4768-A428-3A58E5C95C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7C-4768-A428-3A58E5C95C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1472</c:v>
                </c:pt>
                <c:pt idx="3">
                  <c:v>1359</c:v>
                </c:pt>
                <c:pt idx="6">
                  <c:v>1056</c:v>
                </c:pt>
                <c:pt idx="9">
                  <c:v>931</c:v>
                </c:pt>
                <c:pt idx="12">
                  <c:v>741</c:v>
                </c:pt>
              </c:numCache>
            </c:numRef>
          </c:val>
          <c:extLst>
            <c:ext xmlns:c16="http://schemas.microsoft.com/office/drawing/2014/chart" uri="{C3380CC4-5D6E-409C-BE32-E72D297353CC}">
              <c16:uniqueId val="{00000006-FE7C-4768-A428-3A58E5C95C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378</c:v>
                </c:pt>
                <c:pt idx="3">
                  <c:v>338</c:v>
                </c:pt>
                <c:pt idx="6">
                  <c:v>298</c:v>
                </c:pt>
                <c:pt idx="9">
                  <c:v>261</c:v>
                </c:pt>
                <c:pt idx="12">
                  <c:v>223</c:v>
                </c:pt>
              </c:numCache>
            </c:numRef>
          </c:val>
          <c:extLst>
            <c:ext xmlns:c16="http://schemas.microsoft.com/office/drawing/2014/chart" uri="{C3380CC4-5D6E-409C-BE32-E72D297353CC}">
              <c16:uniqueId val="{00000007-FE7C-4768-A428-3A58E5C95C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3019</c:v>
                </c:pt>
                <c:pt idx="3">
                  <c:v>2814</c:v>
                </c:pt>
                <c:pt idx="6">
                  <c:v>2671</c:v>
                </c:pt>
                <c:pt idx="9">
                  <c:v>2410</c:v>
                </c:pt>
                <c:pt idx="12">
                  <c:v>2173</c:v>
                </c:pt>
              </c:numCache>
            </c:numRef>
          </c:val>
          <c:extLst>
            <c:ext xmlns:c16="http://schemas.microsoft.com/office/drawing/2014/chart" uri="{C3380CC4-5D6E-409C-BE32-E72D297353CC}">
              <c16:uniqueId val="{00000008-FE7C-4768-A428-3A58E5C95C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252</c:v>
                </c:pt>
                <c:pt idx="3">
                  <c:v>227</c:v>
                </c:pt>
                <c:pt idx="6">
                  <c:v>202</c:v>
                </c:pt>
                <c:pt idx="9">
                  <c:v>177</c:v>
                </c:pt>
                <c:pt idx="12">
                  <c:v>151</c:v>
                </c:pt>
              </c:numCache>
            </c:numRef>
          </c:val>
          <c:extLst>
            <c:ext xmlns:c16="http://schemas.microsoft.com/office/drawing/2014/chart" uri="{C3380CC4-5D6E-409C-BE32-E72D297353CC}">
              <c16:uniqueId val="{00000009-FE7C-4768-A428-3A58E5C95C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4250</c:v>
                </c:pt>
                <c:pt idx="3">
                  <c:v>3699</c:v>
                </c:pt>
                <c:pt idx="6">
                  <c:v>3174</c:v>
                </c:pt>
                <c:pt idx="9">
                  <c:v>2720</c:v>
                </c:pt>
                <c:pt idx="12">
                  <c:v>2325</c:v>
                </c:pt>
              </c:numCache>
            </c:numRef>
          </c:val>
          <c:extLst>
            <c:ext xmlns:c16="http://schemas.microsoft.com/office/drawing/2014/chart" uri="{C3380CC4-5D6E-409C-BE32-E72D297353CC}">
              <c16:uniqueId val="{0000000A-FE7C-4768-A428-3A58E5C95C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E7C-4768-A428-3A58E5C95C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2000</c:v>
                </c:pt>
                <c:pt idx="1">
                  <c:v>2820</c:v>
                </c:pt>
                <c:pt idx="2">
                  <c:v>3320</c:v>
                </c:pt>
              </c:numCache>
            </c:numRef>
          </c:val>
          <c:extLst>
            <c:ext xmlns:c16="http://schemas.microsoft.com/office/drawing/2014/chart" uri="{C3380CC4-5D6E-409C-BE32-E72D297353CC}">
              <c16:uniqueId val="{00000000-1563-46F5-B8D3-DE3DC969C4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501</c:v>
                </c:pt>
                <c:pt idx="1">
                  <c:v>501</c:v>
                </c:pt>
                <c:pt idx="2">
                  <c:v>502</c:v>
                </c:pt>
              </c:numCache>
            </c:numRef>
          </c:val>
          <c:extLst>
            <c:ext xmlns:c16="http://schemas.microsoft.com/office/drawing/2014/chart" uri="{C3380CC4-5D6E-409C-BE32-E72D297353CC}">
              <c16:uniqueId val="{00000001-1563-46F5-B8D3-DE3DC969C4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33718</c:v>
                </c:pt>
                <c:pt idx="1">
                  <c:v>34814</c:v>
                </c:pt>
                <c:pt idx="2">
                  <c:v>37561</c:v>
                </c:pt>
              </c:numCache>
            </c:numRef>
          </c:val>
          <c:extLst>
            <c:ext xmlns:c16="http://schemas.microsoft.com/office/drawing/2014/chart" uri="{C3380CC4-5D6E-409C-BE32-E72D297353CC}">
              <c16:uniqueId val="{00000002-1563-46F5-B8D3-DE3DC969C46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{8922F7E5-A9E4-4BF7-AE3E-CE0EBC34EB1F}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AE7-4AA6-8D8B-FA3DD072D1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{726BAA75-683A-4775-9721-FAA46798A5DC}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E7-4AA6-8D8B-FA3DD072D1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{3906F989-7F4E-48BA-806C-F19BCEB4C514}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E7-4AA6-8D8B-FA3DD072D1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{5FDBD9F8-EFBD-4CEF-A3C2-F6B2EA76C4C9}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E7-4AA6-8D8B-FA3DD072D1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{C1D334BC-65B9-4236-B30E-F39E19ABB49D}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E7-4AA6-8D8B-FA3DD072D12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{0E01A32A-8879-4C8B-B67C-1BD0CD9FF82A}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AE7-4AA6-8D8B-FA3DD072D12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{14F5B4FA-A51A-4E20-BA08-0E41144EF3E1}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AE7-4AA6-8D8B-FA3DD072D12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{42D1D91F-F3C3-4624-9ECA-119B1D984ECB}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AE7-4AA6-8D8B-FA3DD072D12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{D6BB4B7E-747C-4270-BF13-D4C599B12BD7}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AE7-4AA6-8D8B-FA3DD072D1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AE7-4AA6-8D8B-FA3DD072D12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{594CFD30-D0ED-4960-8B4E-65012851B17D}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AE7-4AA6-8D8B-FA3DD072D12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{2B600414-A8F9-431E-B342-EC55D170BBF4}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E7-4AA6-8D8B-FA3DD072D1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{3C7E0F1E-1EBF-45AB-BDBD-B4B6C969ADEC}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E7-4AA6-8D8B-FA3DD072D1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{EF7CF12C-4C3B-4206-BA70-CFCF672BC68B}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E7-4AA6-8D8B-FA3DD072D1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{CC805C56-FAC8-48ED-881B-4375733E37CB}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E7-4AA6-8D8B-FA3DD072D12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{DE60BE63-E327-4D68-B6E8-E817725E109F}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AE7-4AA6-8D8B-FA3DD072D12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{4B9FEF7E-A0F4-4D2D-97B2-4BDAA3AD0280}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AE7-4AA6-8D8B-FA3DD072D12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{25B9D5A2-6F55-4542-B3CF-585E22BD0990}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AE7-4AA6-8D8B-FA3DD072D12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{D96366B2-6786-43CE-BEF8-EA35C3C8158D}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AE7-4AA6-8D8B-FA3DD072D1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0AE7-4AA6-8D8B-FA3DD072D124}"/>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{1394C267-654E-4340-8D6A-601AEEF7C903}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792-48B8-8DB9-1A81B6AE64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{B26B92B5-C6CE-40E6-BB1A-54AAA0BB8D04}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92-48B8-8DB9-1A81B6AE64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{DF48BD53-C103-485D-93A6-A849C1A50A52}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92-48B8-8DB9-1A81B6AE64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{C26475BD-3718-4A9D-83CA-B596079CC0B1}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92-48B8-8DB9-1A81B6AE64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{B4ABBCE3-9BFA-4535-BCA1-9C3E6405E4BC}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92-48B8-8DB9-1A81B6AE648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{7B6A4943-521B-41E2-AA99-108C4B5D8C37}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792-48B8-8DB9-1A81B6AE648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{04675C64-A802-4284-8AE4-2BFF3297E732}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792-48B8-8DB9-1A81B6AE648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{1F0C892F-0340-475E-8F48-93C0BF85C185}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792-48B8-8DB9-1A81B6AE648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{F17A7FEB-72F7-4F4E-AF99-DC95B8514B84}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792-48B8-8DB9-1A81B6AE64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8.5</c:v>
                </c:pt>
                <c:pt idx="16">
                  <c:v>8.1</c:v>
                </c:pt>
                <c:pt idx="24">
                  <c:v>7.7</c:v>
                </c:pt>
                <c:pt idx="32">
                  <c:v>6.8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792-48B8-8DB9-1A81B6AE648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{9911F124-D1B4-4790-845D-D07B9D911A77}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792-48B8-8DB9-1A81B6AE648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{9B6EC5EB-1EC6-4C0F-A72A-EA722F1C5645}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92-48B8-8DB9-1A81B6AE64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{9C2BDF18-C50C-4D55-9BF2-B1357EE7FADD}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92-48B8-8DB9-1A81B6AE64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{09F15F37-C2DB-4156-96D7-51D3F3D0FA6F}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92-48B8-8DB9-1A81B6AE64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{90E62D21-E071-4C6A-9BF0-2F578CA0EF81}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92-48B8-8DB9-1A81B6AE648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{0F846776-AA79-4838-999F-52FD5AEE4D13}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792-48B8-8DB9-1A81B6AE648D}"/>
                </c:ext>
              </c:extLst>
            </c:dLbl>
            <c:dLbl>
              <c:idx val="16"/>
              <c:layout>
                <c:manualLayout>
                  <c:x val="-4.5160355153971272E-2"/>
                  <c:y val="-4.349592131553585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{22363742-4043-4F9F-BD21-49907DE08B6F}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792-48B8-8DB9-1A81B6AE648D}"/>
                </c:ext>
              </c:extLst>
            </c:dLbl>
            <c:dLbl>
              <c:idx val="24"/>
              <c:layout>
                <c:manualLayout>
                  <c:x val="-1.8235628084250027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{0074D313-D0E4-49AA-A319-CF57DB0D5C57}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792-48B8-8DB9-1A81B6AE648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{DC3A0FBA-FF95-4BC8-A8FA-ED03D0058BD7}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792-48B8-8DB9-1A81B6AE64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792-48B8-8DB9-1A81B6AE648D}"/>
            </c:ext>
          </c:extLst>
        </c:ser>
        <c:dLbls>
          <c:showLegendKey val="0"/>
          <c:showVal val="1"/>
          <c:showCatName val="0"/>
          <c:showSerName val="0"/>
          <c:showPercent val="0"/>
          <c:showBubbleSize val="0"/>
        </c:dLbls>
        <c:axId val="84219776"/>
        <c:axId val="84234240"/>
      </c:scatterChart>
      <c:valAx>
        <c:axId val="84219776"/>
        <c:scaling>
          <c:orientation val="minMax"/>
          <c:max val="7.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新規借入の抑制、償還の進捗等により元利償還金残高は年々減少し、実質公債費比率の分子は減少傾向にある。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満期一括償還地方債を利用していない。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検出されなかった。この要因としては、起債の新規借入抑制による地方債現在高の減及び復旧・復興事業に係る交付金の基金化による財源の増が挙げられる。しかしながら、基金については特定目的基金のため、復旧・復興事業の進捗に伴って減少するものであることから、将来負担比率の非検出は一時的なものとして捉え、今後注視し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福島県浪江町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復旧・復興事業の増加に伴う浪江町帰還環境整備交付金基金の積立て（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百万円）や原発事故の影響に対する町の行財政運営の長期的な安定化を図るために設置された行財政長期安定化基金の積立て（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以降発生している多くの復旧・復興事業は、国県支出金（復興財源）により賄っているものであり、復旧・復興事業の進捗状況により減少していくものであるため、基金残高全体は徐々に縮小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浪江町</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帰還環境整備交付金基金：福島再生加速化交付金を財源とする復旧・復興事業を使途目的とした基金である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浪江町復旧・復興基金：復旧・復興に関するソフト事業（住宅支援事業、避難生活支援事業、賠償支援事業等）を使途目的とした基金である。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行財政長期安定化基金：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原発事故の影響に対する町の行財政運営の長期的な安定化を図る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ことを使途目的とした基金である。</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東日本大震災復興交付金基金：東日本大震災復興交付金を財源とする復旧・復興事業を使途目的とした基金である。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復旧・復興事業の増加に伴う浪江町帰還環境整備交付金基金の積立て（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百万円）や原発事故の影響に対する町の行財政運営の長期的な安定化を図るために設置された行財政長期安定化基金の積立て（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百万円）などにより増加した。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復旧・復興事業の進捗状況に伴い、基金残高は徐々に減少する見込みである。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前年度歳計剰余金の積立てにより増加した。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以降、当町の事業の大半が復旧・復興事業に係る大型の建設事業や複数年にわたる継続事業等を占め、それら事業は国県支出金（復興財源）で賄われているが、ハード面の整備事業終了後は施設の管理・運営業務が発生し、その多くは一般財源で賄うこととなるため、財源不足が懸念される。加えて、経常収支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％と硬直化した財政状態となっており、人口も震災当時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人であったが、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日現在では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人まで減少しているため、経常一般財源の確保が今後一層厳しくなることが予想される。このことから、今後は財源不足に備えていく必要がある。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は、起債の新規借入の抑制や償還の進捗等により元利償還金残高が年々減少しているため、公債費が経常収支比率を占める割合も減少傾向にある。しかし、町民税をはじめとする経常一般財源の確保がより厳しくなることが想定されるため、今後の償還に備えてお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AF5591D-7210-4128-B9DF-66AA01EE22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8633B2C-0579-4F6F-8ABF-1B28D28383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2D2A6325-2978-42F2-B90D-244D344B48D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3843211C-0BD4-4D0D-8167-89A350D52C8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8ADE758E-EB03-4C28-97CE-08D2750CF49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2D555C9A-0B25-4AA6-A080-F9D027C8BA8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0AD27BC7-E0FF-44AB-8201-C668608D70A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D7DF6178-AC39-4C86-9221-2FF72E13C9C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9EC1F88D-5413-427F-AE54-9932298A6FB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A4A513F1-5FAD-4F11-B687-DC7A7D76E09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BD1C1E96-ED58-4252-9FB9-5092A4A26E7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A7BABE17-D385-4CB6-AAB9-CCB58C5D9DB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49B75627-FB64-4D72-AD05-A4A5A12E74D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64B787C6-7231-4CD4-8C88-8D9EFDFD8D6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EB944F22-1421-431D-BA45-4B8DE9DD517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3AD1961D-FA73-4FDC-840B-86C63E95127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4EBFB16C-B270-47F3-AE99-9F4FEDFB90B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17,166
17,122
223.14
38,686,565
36,440,490
1,080,059
4,854,654
2,335,375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F2804DC8-E3D5-4E1C-9E70-89B2ED8CA81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9FCE3D31-F7D5-4C0D-89BB-567CE5476A7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DA9B7103-CE9D-40FD-A648-B45C021A9A6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FD3A5CFE-B1CC-41AD-83C9-06C4B7D6C56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23AD65F8-F67D-40AF-8C93-A3ACA369162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345C374E-E0F9-4C9E-8F0B-9C85935CDE8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EE59740B-7E19-4631-8F5F-C923AA064FA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1DD8091F-6C59-4F79-BB00-DA0E3A5FC7E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B80D5A71-94B7-42D3-9E64-71FE426F4F7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47BACF69-EA12-4348-857E-BFF8327B978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DFFAE090-4634-45A2-A183-F0F6ECF0220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09FE1568-950C-470C-A6E4-FCF79A5E24E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6C7A1AC6-CC82-4E19-AC20-3B8791AD891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2EE219C2-FCD2-4179-B29E-AE176CFB74E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18723CFD-F5F5-4642-96C2-03B027DE148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C9D4CF27-C8A1-4775-B8DA-C1D04F79567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43ACCD91-BB75-469D-8F98-B9B4AA4DADD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a:extLst>
            <a:ext uri="{FF2B5EF4-FFF2-40B4-BE49-F238E27FC236}">
              <a16:creationId xmlns:a16="http://schemas.microsoft.com/office/drawing/2014/main" id="{B8BFB296-BD80-48FF-AED8-68D74C21671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a:extLst>
            <a:ext uri="{FF2B5EF4-FFF2-40B4-BE49-F238E27FC236}">
              <a16:creationId xmlns:a16="http://schemas.microsoft.com/office/drawing/2014/main" id="{C7E59BA1-C058-4D82-9A7F-CE8BCB579E0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a:extLst>
            <a:ext uri="{FF2B5EF4-FFF2-40B4-BE49-F238E27FC236}">
              <a16:creationId xmlns:a16="http://schemas.microsoft.com/office/drawing/2014/main" id="{3F1212AE-2817-4D8A-A2C0-E2C46D5663E5}"/>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a:extLst>
            <a:ext uri="{FF2B5EF4-FFF2-40B4-BE49-F238E27FC236}">
              <a16:creationId xmlns:a16="http://schemas.microsoft.com/office/drawing/2014/main" id="{6A125F48-0F37-4050-85BB-CFF44B42DBE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a:extLst>
            <a:ext uri="{FF2B5EF4-FFF2-40B4-BE49-F238E27FC236}">
              <a16:creationId xmlns:a16="http://schemas.microsoft.com/office/drawing/2014/main" id="{29DFD9D2-6C9D-4CF1-9518-F935B3B2D99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550D5CC9-429C-42D0-83A6-C9BAE73EA14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C40FF587-DA0B-48F7-96CA-DB74BE43A23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6F6DB7CF-869F-42D0-B6C1-1E3FF84D44B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EB108C42-9AA2-4FA0-91E6-FD6D9F5EB66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B440BAA3-B1F8-4998-9A13-0C0AE9B405A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FDC12D39-D22C-4C99-A44F-03DFC653364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DE8D9FC1-7860-47E2-87AC-0A808BD0398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178C20B3-3DAB-44B0-AB1B-BCE89747428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8B5F461E-F3F4-45E9-A92D-A084C40171B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D26BB8E8-DF11-4CA7-9703-F2510552800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AA26B4BE-60F1-49DA-84AE-6B732495F7E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E006CF27-3D0E-44DE-9D86-1D8D948476B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8E0E8497-C36F-4BD3-AE38-C12DEFFB813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a:extLst>
            <a:ext uri="{FF2B5EF4-FFF2-40B4-BE49-F238E27FC236}">
              <a16:creationId xmlns:a16="http://schemas.microsoft.com/office/drawing/2014/main" id="{8E926241-118F-4A0B-8BB7-A5DED892FA79}"/>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a:extLst>
            <a:ext uri="{FF2B5EF4-FFF2-40B4-BE49-F238E27FC236}">
              <a16:creationId xmlns:a16="http://schemas.microsoft.com/office/drawing/2014/main" id="{30785F35-F2BD-4ABF-884F-2137B26ED7A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a:extLst>
            <a:ext uri="{FF2B5EF4-FFF2-40B4-BE49-F238E27FC236}">
              <a16:creationId xmlns:a16="http://schemas.microsoft.com/office/drawing/2014/main" id="{D10A316B-EC4F-4BCB-BB1F-E4386C173BD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57" name="正方形/長方形 56">
          <a:extLst>
            <a:ext uri="{FF2B5EF4-FFF2-40B4-BE49-F238E27FC236}">
              <a16:creationId xmlns:a16="http://schemas.microsoft.com/office/drawing/2014/main" id="{51042BEC-2006-4DDA-BDD9-7F085FCC360F}"/>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a:extLst>
            <a:ext uri="{FF2B5EF4-FFF2-40B4-BE49-F238E27FC236}">
              <a16:creationId xmlns:a16="http://schemas.microsoft.com/office/drawing/2014/main" id="{D81689B0-BF5F-48BC-8849-24358C930E9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a:extLst>
            <a:ext uri="{FF2B5EF4-FFF2-40B4-BE49-F238E27FC236}">
              <a16:creationId xmlns:a16="http://schemas.microsoft.com/office/drawing/2014/main" id="{C950757E-F8EE-4F21-B020-8CFD402243E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a:extLst>
            <a:ext uri="{FF2B5EF4-FFF2-40B4-BE49-F238E27FC236}">
              <a16:creationId xmlns:a16="http://schemas.microsoft.com/office/drawing/2014/main" id="{2F8E5D0E-D4D0-4607-9CA0-2BC821B22AF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a:extLst>
            <a:ext uri="{FF2B5EF4-FFF2-40B4-BE49-F238E27FC236}">
              <a16:creationId xmlns:a16="http://schemas.microsoft.com/office/drawing/2014/main" id="{DD4739EF-71AC-4A1A-9FD1-10F3F8D49AC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a:extLst>
            <a:ext uri="{FF2B5EF4-FFF2-40B4-BE49-F238E27FC236}">
              <a16:creationId xmlns:a16="http://schemas.microsoft.com/office/drawing/2014/main" id="{CC2A3603-A3D5-4379-8CC3-84F94056303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a:extLst>
            <a:ext uri="{FF2B5EF4-FFF2-40B4-BE49-F238E27FC236}">
              <a16:creationId xmlns:a16="http://schemas.microsoft.com/office/drawing/2014/main" id="{F51001E9-556E-4EDD-B323-522B41B2EA4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a:extLst>
            <a:ext uri="{FF2B5EF4-FFF2-40B4-BE49-F238E27FC236}">
              <a16:creationId xmlns:a16="http://schemas.microsoft.com/office/drawing/2014/main" id="{0BED6F92-74E9-4378-BC4B-2BEAB121632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a:extLst>
            <a:ext uri="{FF2B5EF4-FFF2-40B4-BE49-F238E27FC236}">
              <a16:creationId xmlns:a16="http://schemas.microsoft.com/office/drawing/2014/main" id="{68D966A2-1E30-4C44-85DD-7E37FF2B4E6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a:extLst>
            <a:ext uri="{FF2B5EF4-FFF2-40B4-BE49-F238E27FC236}">
              <a16:creationId xmlns:a16="http://schemas.microsoft.com/office/drawing/2014/main" id="{77E04D2A-D828-47B6-9D6E-624F6691918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a:extLst>
            <a:ext uri="{FF2B5EF4-FFF2-40B4-BE49-F238E27FC236}">
              <a16:creationId xmlns:a16="http://schemas.microsoft.com/office/drawing/2014/main" id="{D5E3CACA-C505-4C76-A49E-B6701EFBF22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地方債等の将来負担額を充当可能基金残高が上回っている。</a:t>
          </a:r>
        </a:p>
      </xdr:txBody>
    </xdr:sp>
    <xdr:clientData/>
  </xdr:twoCellAnchor>
  <xdr:oneCellAnchor>
    <xdr:from>
      <xdr:col>57</xdr:col>
      <xdr:colOff>111125</xdr:colOff>
      <xdr:row>23</xdr:row>
      <xdr:rowOff>47625</xdr:rowOff>
    </xdr:from>
    <xdr:ext cx="349839" cy="225703"/>
    <xdr:sp macro="" textlink="">
      <xdr:nvSpPr>
        <xdr:cNvPr id="68" name="テキスト ボックス 67">
          <a:extLst>
            <a:ext uri="{FF2B5EF4-FFF2-40B4-BE49-F238E27FC236}">
              <a16:creationId xmlns:a16="http://schemas.microsoft.com/office/drawing/2014/main" id="{89A5845F-FEE9-46EA-938D-18AA7CC0461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a:extLst>
            <a:ext uri="{FF2B5EF4-FFF2-40B4-BE49-F238E27FC236}">
              <a16:creationId xmlns:a16="http://schemas.microsoft.com/office/drawing/2014/main" id="{7531B479-C168-455E-BDA4-05F3749A770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a:extLst>
            <a:ext uri="{FF2B5EF4-FFF2-40B4-BE49-F238E27FC236}">
              <a16:creationId xmlns:a16="http://schemas.microsoft.com/office/drawing/2014/main" id="{D155D765-DDBC-4E20-A651-464C08F1BBA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71" name="直線コネクタ 70">
          <a:extLst>
            <a:ext uri="{FF2B5EF4-FFF2-40B4-BE49-F238E27FC236}">
              <a16:creationId xmlns:a16="http://schemas.microsoft.com/office/drawing/2014/main" id="{5A7F59B9-5483-4A4B-95A4-973218B0AA8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72" name="テキスト ボックス 71">
          <a:extLst>
            <a:ext uri="{FF2B5EF4-FFF2-40B4-BE49-F238E27FC236}">
              <a16:creationId xmlns:a16="http://schemas.microsoft.com/office/drawing/2014/main" id="{826A8715-E043-4AA6-BD4D-7BE14EBE8B1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73" name="直線コネクタ 72">
          <a:extLst>
            <a:ext uri="{FF2B5EF4-FFF2-40B4-BE49-F238E27FC236}">
              <a16:creationId xmlns:a16="http://schemas.microsoft.com/office/drawing/2014/main" id="{FC214C27-77A4-4684-B657-3818B97E2B9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74" name="テキスト ボックス 73">
          <a:extLst>
            <a:ext uri="{FF2B5EF4-FFF2-40B4-BE49-F238E27FC236}">
              <a16:creationId xmlns:a16="http://schemas.microsoft.com/office/drawing/2014/main" id="{A4EE63D1-6984-4331-8932-01F3BC8FA736}"/>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5" name="直線コネクタ 74">
          <a:extLst>
            <a:ext uri="{FF2B5EF4-FFF2-40B4-BE49-F238E27FC236}">
              <a16:creationId xmlns:a16="http://schemas.microsoft.com/office/drawing/2014/main" id="{709434EB-A793-452B-8941-C0EB58F9163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6" name="テキスト ボックス 75">
          <a:extLst>
            <a:ext uri="{FF2B5EF4-FFF2-40B4-BE49-F238E27FC236}">
              <a16:creationId xmlns:a16="http://schemas.microsoft.com/office/drawing/2014/main" id="{A2473F8F-733C-49EC-855F-EF47A0D8E28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7" name="直線コネクタ 76">
          <a:extLst>
            <a:ext uri="{FF2B5EF4-FFF2-40B4-BE49-F238E27FC236}">
              <a16:creationId xmlns:a16="http://schemas.microsoft.com/office/drawing/2014/main" id="{3FE4B186-D743-4D04-97A9-B160C37AE03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8" name="テキスト ボックス 77">
          <a:extLst>
            <a:ext uri="{FF2B5EF4-FFF2-40B4-BE49-F238E27FC236}">
              <a16:creationId xmlns:a16="http://schemas.microsoft.com/office/drawing/2014/main" id="{1DC6BD79-D77A-40B6-885A-9DF2CFE5F3C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9" name="直線コネクタ 78">
          <a:extLst>
            <a:ext uri="{FF2B5EF4-FFF2-40B4-BE49-F238E27FC236}">
              <a16:creationId xmlns:a16="http://schemas.microsoft.com/office/drawing/2014/main" id="{7CB97DE5-34DD-4683-AB1E-08769135E1F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80" name="テキスト ボックス 79">
          <a:extLst>
            <a:ext uri="{FF2B5EF4-FFF2-40B4-BE49-F238E27FC236}">
              <a16:creationId xmlns:a16="http://schemas.microsoft.com/office/drawing/2014/main" id="{6824B2D7-F076-4591-9F7F-8867EC6D6148}"/>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81" name="直線コネクタ 80">
          <a:extLst>
            <a:ext uri="{FF2B5EF4-FFF2-40B4-BE49-F238E27FC236}">
              <a16:creationId xmlns:a16="http://schemas.microsoft.com/office/drawing/2014/main" id="{E60F6CE6-181A-4E0F-8CFB-E3E894D2E62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82" name="テキスト ボックス 81">
          <a:extLst>
            <a:ext uri="{FF2B5EF4-FFF2-40B4-BE49-F238E27FC236}">
              <a16:creationId xmlns:a16="http://schemas.microsoft.com/office/drawing/2014/main" id="{1803B5CD-35EC-4086-95B1-457A44D7ECF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3" name="直線コネクタ 82">
          <a:extLst>
            <a:ext uri="{FF2B5EF4-FFF2-40B4-BE49-F238E27FC236}">
              <a16:creationId xmlns:a16="http://schemas.microsoft.com/office/drawing/2014/main" id="{6E81862D-7F2E-4CE2-B5B3-702A76B73F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4" name="債務償還比率グラフ枠">
          <a:extLst>
            <a:ext uri="{FF2B5EF4-FFF2-40B4-BE49-F238E27FC236}">
              <a16:creationId xmlns:a16="http://schemas.microsoft.com/office/drawing/2014/main" id="{A95D8931-00C4-4BDD-92DE-064535614AA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85" name="直線コネクタ 84">
          <a:extLst>
            <a:ext uri="{FF2B5EF4-FFF2-40B4-BE49-F238E27FC236}">
              <a16:creationId xmlns:a16="http://schemas.microsoft.com/office/drawing/2014/main" id="{EEEE397A-34AB-40F2-A55D-AA431AEA3338}"/>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86" name="債務償還比率最小値テキスト">
          <a:extLst>
            <a:ext uri="{FF2B5EF4-FFF2-40B4-BE49-F238E27FC236}">
              <a16:creationId xmlns:a16="http://schemas.microsoft.com/office/drawing/2014/main" id="{02F9A944-94AB-42E3-918A-8CE204BF4E9C}"/>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87" name="直線コネクタ 86">
          <a:extLst>
            <a:ext uri="{FF2B5EF4-FFF2-40B4-BE49-F238E27FC236}">
              <a16:creationId xmlns:a16="http://schemas.microsoft.com/office/drawing/2014/main" id="{3A9BD5BC-C178-4A70-95C2-75D775B92410}"/>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88" name="債務償還比率最大値テキスト">
          <a:extLst>
            <a:ext uri="{FF2B5EF4-FFF2-40B4-BE49-F238E27FC236}">
              <a16:creationId xmlns:a16="http://schemas.microsoft.com/office/drawing/2014/main" id="{8CE73242-DBE3-4C40-86FB-7C84A9960394}"/>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89" name="直線コネクタ 88">
          <a:extLst>
            <a:ext uri="{FF2B5EF4-FFF2-40B4-BE49-F238E27FC236}">
              <a16:creationId xmlns:a16="http://schemas.microsoft.com/office/drawing/2014/main" id="{EA51C0B2-9007-4102-BD3E-354279532E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90" name="債務償還比率平均値テキスト">
          <a:extLst>
            <a:ext uri="{FF2B5EF4-FFF2-40B4-BE49-F238E27FC236}">
              <a16:creationId xmlns:a16="http://schemas.microsoft.com/office/drawing/2014/main" id="{E1E9EFFC-F5A4-4217-9DA8-ACCF546D12D6}"/>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91" name="フローチャート: 判断 90">
          <a:extLst>
            <a:ext uri="{FF2B5EF4-FFF2-40B4-BE49-F238E27FC236}">
              <a16:creationId xmlns:a16="http://schemas.microsoft.com/office/drawing/2014/main" id="{FB5DE0D5-2D82-4A58-96FA-4EFDB9600314}"/>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92" name="フローチャート: 判断 91">
          <a:extLst>
            <a:ext uri="{FF2B5EF4-FFF2-40B4-BE49-F238E27FC236}">
              <a16:creationId xmlns:a16="http://schemas.microsoft.com/office/drawing/2014/main" id="{03874025-66BF-4FE2-8455-E8143163A9E0}"/>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93" name="フローチャート: 判断 92">
          <a:extLst>
            <a:ext uri="{FF2B5EF4-FFF2-40B4-BE49-F238E27FC236}">
              <a16:creationId xmlns:a16="http://schemas.microsoft.com/office/drawing/2014/main" id="{D72C7961-92FB-4718-9AE7-65502D16A2A5}"/>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94" name="フローチャート: 判断 93">
          <a:extLst>
            <a:ext uri="{FF2B5EF4-FFF2-40B4-BE49-F238E27FC236}">
              <a16:creationId xmlns:a16="http://schemas.microsoft.com/office/drawing/2014/main" id="{8510568A-74DC-4561-90BE-9ED275829682}"/>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45475</xdr:rowOff>
    </xdr:from>
    <xdr:to>
      <xdr:col>60</xdr:col>
      <xdr:colOff>123825</xdr:colOff>
      <xdr:row>28</xdr:row>
      <xdr:rowOff>147075</xdr:rowOff>
    </xdr:to>
    <xdr:sp macro="" textlink="">
      <xdr:nvSpPr>
        <xdr:cNvPr id="95" name="フローチャート: 判断 94">
          <a:extLst>
            <a:ext uri="{FF2B5EF4-FFF2-40B4-BE49-F238E27FC236}">
              <a16:creationId xmlns:a16="http://schemas.microsoft.com/office/drawing/2014/main" id="{F3451174-5079-4AAE-AAAE-8CEA1DC5A812}"/>
            </a:ext>
          </a:extLst>
        </xdr:cNvPr>
        <xdr:cNvSpPr/>
      </xdr:nvSpPr>
      <xdr:spPr>
        <a:xfrm>
          <a:off x="11747500" y="56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6" name="テキスト ボックス 95">
          <a:extLst>
            <a:ext uri="{FF2B5EF4-FFF2-40B4-BE49-F238E27FC236}">
              <a16:creationId xmlns:a16="http://schemas.microsoft.com/office/drawing/2014/main" id="{367400B8-808F-4706-841A-AEE251DB4C5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7" name="テキスト ボックス 96">
          <a:extLst>
            <a:ext uri="{FF2B5EF4-FFF2-40B4-BE49-F238E27FC236}">
              <a16:creationId xmlns:a16="http://schemas.microsoft.com/office/drawing/2014/main" id="{9D825506-FDAF-4330-933B-9829BFE4434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8" name="テキスト ボックス 97">
          <a:extLst>
            <a:ext uri="{FF2B5EF4-FFF2-40B4-BE49-F238E27FC236}">
              <a16:creationId xmlns:a16="http://schemas.microsoft.com/office/drawing/2014/main" id="{F8AB9EA1-0DCD-4AE3-97BA-3FCD1FB2AA5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9" name="テキスト ボックス 98">
          <a:extLst>
            <a:ext uri="{FF2B5EF4-FFF2-40B4-BE49-F238E27FC236}">
              <a16:creationId xmlns:a16="http://schemas.microsoft.com/office/drawing/2014/main" id="{8AF7BF1F-FBFD-4A8E-B46A-A573EAEE44A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00" name="テキスト ボックス 99">
          <a:extLst>
            <a:ext uri="{FF2B5EF4-FFF2-40B4-BE49-F238E27FC236}">
              <a16:creationId xmlns:a16="http://schemas.microsoft.com/office/drawing/2014/main" id="{67131851-5964-4727-A775-262030BF59C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10966</xdr:rowOff>
    </xdr:from>
    <xdr:ext cx="469744" cy="259045"/>
    <xdr:sp macro="" textlink="">
      <xdr:nvSpPr>
        <xdr:cNvPr id="101" name="n_1aveValue債務償還比率">
          <a:extLst>
            <a:ext uri="{FF2B5EF4-FFF2-40B4-BE49-F238E27FC236}">
              <a16:creationId xmlns:a16="http://schemas.microsoft.com/office/drawing/2014/main" id="{535931E5-D9AE-45AB-BFE1-42DE871A4766}"/>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02" name="n_2aveValue債務償還比率">
          <a:extLst>
            <a:ext uri="{FF2B5EF4-FFF2-40B4-BE49-F238E27FC236}">
              <a16:creationId xmlns:a16="http://schemas.microsoft.com/office/drawing/2014/main" id="{5B5466B0-90F5-48A1-B075-31D1C466C6E4}"/>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03" name="n_3aveValue債務償還比率">
          <a:extLst>
            <a:ext uri="{FF2B5EF4-FFF2-40B4-BE49-F238E27FC236}">
              <a16:creationId xmlns:a16="http://schemas.microsoft.com/office/drawing/2014/main" id="{7BD15049-FB60-4A0D-8CC1-3DE358CE2EDA}"/>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163602</xdr:rowOff>
    </xdr:from>
    <xdr:ext cx="469744" cy="259045"/>
    <xdr:sp macro="" textlink="">
      <xdr:nvSpPr>
        <xdr:cNvPr id="104" name="n_4aveValue債務償還比率">
          <a:extLst>
            <a:ext uri="{FF2B5EF4-FFF2-40B4-BE49-F238E27FC236}">
              <a16:creationId xmlns:a16="http://schemas.microsoft.com/office/drawing/2014/main" id="{A4066C80-995F-4027-AA94-6066215B4464}"/>
            </a:ext>
          </a:extLst>
        </xdr:cNvPr>
        <xdr:cNvSpPr txBox="1"/>
      </xdr:nvSpPr>
      <xdr:spPr>
        <a:xfrm>
          <a:off x="11563427" y="53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5" name="正方形/長方形 104">
          <a:extLst>
            <a:ext uri="{FF2B5EF4-FFF2-40B4-BE49-F238E27FC236}">
              <a16:creationId xmlns:a16="http://schemas.microsoft.com/office/drawing/2014/main" id="{BEB82073-0C2D-4C50-9358-07F05398814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6" name="正方形/長方形 105">
          <a:extLst>
            <a:ext uri="{FF2B5EF4-FFF2-40B4-BE49-F238E27FC236}">
              <a16:creationId xmlns:a16="http://schemas.microsoft.com/office/drawing/2014/main" id="{D8894B64-CEBD-4930-88E3-DE4A2CD7CE7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7" name="正方形/長方形 106">
          <a:extLst>
            <a:ext uri="{FF2B5EF4-FFF2-40B4-BE49-F238E27FC236}">
              <a16:creationId xmlns:a16="http://schemas.microsoft.com/office/drawing/2014/main" id="{FA95E5B4-B3DE-4449-9F54-B8849435B0CE}"/>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8" name="正方形/長方形 107">
          <a:extLst>
            <a:ext uri="{FF2B5EF4-FFF2-40B4-BE49-F238E27FC236}">
              <a16:creationId xmlns:a16="http://schemas.microsoft.com/office/drawing/2014/main" id="{D1127396-415A-40B5-BCBE-F0132314D825}"/>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9" name="テキスト ボックス 108">
          <a:extLst>
            <a:ext uri="{FF2B5EF4-FFF2-40B4-BE49-F238E27FC236}">
              <a16:creationId xmlns:a16="http://schemas.microsoft.com/office/drawing/2014/main" id="{E9F4283D-4286-44D5-8D2F-87C24840D90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0" name="テキスト ボックス 109">
          <a:extLst>
            <a:ext uri="{FF2B5EF4-FFF2-40B4-BE49-F238E27FC236}">
              <a16:creationId xmlns:a16="http://schemas.microsoft.com/office/drawing/2014/main" id="{13E3F764-8FBD-4D8F-9462-F693313E608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60E0B5C-B92B-4DA9-A152-89E95571DBD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3C2779F-04FD-49FE-9C00-4C4169937BC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33FEC9E-E376-437B-8665-E839C126926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7072616-8DF5-45AD-893B-762DD3C39CD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1C70241-5A9D-4B21-BF00-61A222A1F8E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1C485D1-C23E-42E5-95DD-2CAE351744C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44B3460-9F6A-4E6E-AB79-C5C94D3BEB1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CB4F915-DBE8-4700-8B4D-C697BAFBCE9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6623DFB-D417-48D5-A43A-2B3FF6AAA7F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220A128-6C61-4E96-9D1A-EEA6AB093AB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17,166
17,122
223.14
38,686,565
36,440,490
1,080,059
4,854,654
2,335,375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C82F39D-0AD8-4063-846D-4A988F58D07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E4830BE-5DEB-4948-8CD0-24B8441329D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A8174DF-B194-49EA-94DD-21E87DAF626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1C43420-E484-4213-AB35-C9E854C0535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D9AF989-6E67-42DB-8DED-906A0FA77EA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8CBDCAA-9B11-4256-A870-B88302E1FE8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DD26D3EE-5A85-4965-A6A8-BB9F75D567E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53BC7A08-9A27-4C71-A962-9D61BD588C8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7BA899AF-2A7F-4701-A699-F350607CA4A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F4DEEEE8-B334-4C36-9609-EF8FE29A536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1A14D31F-BD60-47A9-BC62-B1E3A4A73FB8}"/>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8975D86B-AAEF-4FDF-BE84-DD4D4F2279B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50ABE683-47DD-40BF-A9F2-BF382C5F81D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8B37D102-37A8-4507-95A6-97BC96B5912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0EAA961-20A8-4C4D-ADC7-A111E553664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4CED86A-2CB4-490F-A1D3-085B2E74AF9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39A5B46-8521-4C05-A0D4-8E077DA1645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DE212B3-4CC7-4131-BA0C-5EF3BBC9CF4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6685CF8-E8F7-497D-8A02-CDD521EC88F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0770F45-B500-402E-8F8C-D1450D9E98A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F2D7B00-83A5-4DB6-B98B-302BAD76B76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5C88F5D-6B9B-401C-AB32-D27B800ACE6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952BA43-390A-4531-AF12-6E7389A816C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53E56E4-9055-494B-A36D-4E7C360ABFC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17,166
17,122
223.14
38,686,565
36,440,490
1,080,059
4,854,654
2,335,375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DF033DF-C6FA-42AB-9DB1-68EF9EA75DC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1196754-293B-4303-BB2B-C68157648F9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8506FD2-0336-420C-BC6B-339BA6BF65E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6E25EBB-0A1A-493D-A935-44E0BAC7FB2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33ABCA5-BC14-4159-8F7C-263F98A571E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B07C97A-8589-4789-B21F-43464434FA4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FC98894F-62DE-4F27-A868-71F993EA94E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8AEE89B5-B1AD-44A5-9F54-C6CAE49F5D6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2D4C8B4A-7AFE-4ED8-9B7E-DCD8D598C81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796CAF90-E5DD-4325-B65C-EDA5AB18420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34CB641D-4BBA-400D-9607-E5B5DFF23E11}"/>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19FC5597-F90A-46CC-9AF1-0E8B433CEE2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04319171-4B2A-4C40-85E6-C77EE6EBDC7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160231CD-06BD-4AF2-B54C-E3052BE3E4D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17,166
17,122
223.14
38,686,565
36,440,490
1,080,059
4,854,654
2,335,375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基準財政需要額においては前年度比</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％増となっているが、基準財政収入額において前年度比</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％減となっているため、その結果、財政力指数において</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の減となった。また、東日本大震災の影響により、人口の特例措置が設けられているためほぼ横ばいとなっているが、今後の見通しは不透明であり、業務の効率化や一般財源の確保に努め、財政の健全化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63077</xdr:rowOff>
    </xdr:from>
    <xdr:to>
      <xdr:col>23</xdr:col>
      <xdr:colOff>133350</xdr:colOff>
      <xdr:row>43</xdr:row>
      <xdr:rowOff>87206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3542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63077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273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79163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273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79163</xdr:rowOff>
    </xdr:from>
    <xdr:to>
      <xdr:col>11</xdr:col>
      <xdr:colOff>31750</xdr:colOff>
      <xdr:row>43</xdr:row>
      <xdr:rowOff>103294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515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36406</xdr:rowOff>
    </xdr:from>
    <xdr:to>
      <xdr:col>23</xdr:col>
      <xdr:colOff>184150</xdr:colOff>
      <xdr:row>43</xdr:row>
      <xdr:rowOff>138006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52933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12277</xdr:rowOff>
    </xdr:from>
    <xdr:to>
      <xdr:col>19</xdr:col>
      <xdr:colOff>184150</xdr:colOff>
      <xdr:row>43</xdr:row>
      <xdr:rowOff>113877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124054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5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28363</xdr:rowOff>
    </xdr:from>
    <xdr:to>
      <xdr:col>11</xdr:col>
      <xdr:colOff>82550</xdr:colOff>
      <xdr:row>43</xdr:row>
      <xdr:rowOff>129963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140140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52494</xdr:rowOff>
    </xdr:from>
    <xdr:to>
      <xdr:col>7</xdr:col>
      <xdr:colOff>31750</xdr:colOff>
      <xdr:row>43</xdr:row>
      <xdr:rowOff>154094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164271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東日本大震災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以降、町税等の経常一般財源が確保できない中、震災復興特別交付税等の臨時一般財源に頼った財政運営となっていることにより、依然として財政構造が硬直化した状態が続いている。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102658</xdr:rowOff>
    </xdr:from>
    <xdr:to>
      <xdr:col>23</xdr:col>
      <xdr:colOff>133350</xdr:colOff>
      <xdr:row>67</xdr:row>
      <xdr:rowOff>23706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418358"/>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102658</xdr:rowOff>
    </xdr:from>
    <xdr:to>
      <xdr:col>19</xdr:col>
      <xdr:colOff>133350</xdr:colOff>
      <xdr:row>67</xdr:row>
      <xdr:rowOff>104140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418358"/>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104140</xdr:rowOff>
    </xdr:from>
    <xdr:to>
      <xdr:col>15</xdr:col>
      <xdr:colOff>82550</xdr:colOff>
      <xdr:row>67</xdr:row>
      <xdr:rowOff>104140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591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102658</xdr:rowOff>
    </xdr:from>
    <xdr:to>
      <xdr:col>11</xdr:col>
      <xdr:colOff>31750</xdr:colOff>
      <xdr:row>67</xdr:row>
      <xdr:rowOff>104140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418358"/>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58648</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144356</xdr:rowOff>
    </xdr:from>
    <xdr:to>
      <xdr:col>23</xdr:col>
      <xdr:colOff>184150</xdr:colOff>
      <xdr:row>67</xdr:row>
      <xdr:rowOff>74506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40233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35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51858</xdr:rowOff>
    </xdr:from>
    <xdr:to>
      <xdr:col>19</xdr:col>
      <xdr:colOff>184150</xdr:colOff>
      <xdr:row>66</xdr:row>
      <xdr:rowOff>153458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138235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5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53340</xdr:rowOff>
    </xdr:from>
    <xdr:to>
      <xdr:col>15</xdr:col>
      <xdr:colOff>133350</xdr:colOff>
      <xdr:row>67</xdr:row>
      <xdr:rowOff>154940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139717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62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53340</xdr:rowOff>
    </xdr:from>
    <xdr:to>
      <xdr:col>11</xdr:col>
      <xdr:colOff>82550</xdr:colOff>
      <xdr:row>67</xdr:row>
      <xdr:rowOff>154940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139717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62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51858</xdr:rowOff>
    </xdr:from>
    <xdr:to>
      <xdr:col>7</xdr:col>
      <xdr:colOff>31750</xdr:colOff>
      <xdr:row>66</xdr:row>
      <xdr:rowOff>153458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138235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前年度に引き続き、復旧・復興事業に関する人件費や物件費の増加により依然として高い値で推移している。また、東日本大震災以降、住基人口は年々減少の一途をたどっており、震災時</a:t>
          </a:r>
          <a:r>
            <a:rPr kumimoji="1" lang="en-US" altLang="ja-JP" sz="1300">
              <a:latin typeface="ＭＳ Ｐゴシック" panose="020B0600070205080204" pitchFamily="50" charset="-128"/>
              <a:ea typeface="ＭＳ Ｐゴシック" panose="020B0600070205080204" pitchFamily="50" charset="-128"/>
            </a:rPr>
            <a:t>21,434</a:t>
          </a:r>
          <a:r>
            <a:rPr kumimoji="1" lang="ja-JP" altLang="en-US" sz="1300">
              <a:latin typeface="ＭＳ Ｐゴシック" panose="020B0600070205080204" pitchFamily="50" charset="-128"/>
              <a:ea typeface="ＭＳ Ｐゴシック" panose="020B0600070205080204" pitchFamily="50" charset="-128"/>
            </a:rPr>
            <a:t>人の人口に対し、令和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日現在は</a:t>
          </a:r>
          <a:r>
            <a:rPr kumimoji="1" lang="en-US" altLang="ja-JP" sz="1300">
              <a:latin typeface="ＭＳ Ｐゴシック" panose="020B0600070205080204" pitchFamily="50" charset="-128"/>
              <a:ea typeface="ＭＳ Ｐゴシック" panose="020B0600070205080204" pitchFamily="50" charset="-128"/>
            </a:rPr>
            <a:t>4,456</a:t>
          </a:r>
          <a:r>
            <a:rPr kumimoji="1" lang="ja-JP" altLang="en-US" sz="1300">
              <a:latin typeface="ＭＳ Ｐゴシック" panose="020B0600070205080204" pitchFamily="50" charset="-128"/>
              <a:ea typeface="ＭＳ Ｐゴシック" panose="020B0600070205080204" pitchFamily="50" charset="-128"/>
            </a:rPr>
            <a:t>人減の</a:t>
          </a:r>
          <a:r>
            <a:rPr kumimoji="1" lang="en-US" altLang="ja-JP" sz="1300">
              <a:latin typeface="ＭＳ Ｐゴシック" panose="020B0600070205080204" pitchFamily="50" charset="-128"/>
              <a:ea typeface="ＭＳ Ｐゴシック" panose="020B0600070205080204" pitchFamily="50" charset="-128"/>
            </a:rPr>
            <a:t>16,978</a:t>
          </a:r>
          <a:r>
            <a:rPr kumimoji="1" lang="ja-JP" altLang="en-US" sz="1300">
              <a:latin typeface="ＭＳ Ｐゴシック" panose="020B0600070205080204" pitchFamily="50" charset="-128"/>
              <a:ea typeface="ＭＳ Ｐゴシック" panose="020B0600070205080204" pitchFamily="50" charset="-128"/>
            </a:rPr>
            <a:t>人であり、当面は分母の人口が大幅に上昇することは困難であると思われる。今後も復旧・復興事業需要は継続し、当面の間横ばい傾向で推移していく見通しである。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131611</xdr:rowOff>
    </xdr:from>
    <xdr:to>
      <xdr:col>23</xdr:col>
      <xdr:colOff>133350</xdr:colOff>
      <xdr:row>81</xdr:row>
      <xdr:rowOff>134533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19061"/>
          <a:ext cx="8382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131611</xdr:rowOff>
    </xdr:from>
    <xdr:to>
      <xdr:col>19</xdr:col>
      <xdr:colOff>133350</xdr:colOff>
      <xdr:row>81</xdr:row>
      <xdr:rowOff>152473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019061"/>
          <a:ext cx="889000" cy="2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152473</xdr:rowOff>
    </xdr:from>
    <xdr:to>
      <xdr:col>15</xdr:col>
      <xdr:colOff>82550</xdr:colOff>
      <xdr:row>81</xdr:row>
      <xdr:rowOff>154158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039923"/>
          <a:ext cx="889000" cy="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105290</xdr:rowOff>
    </xdr:from>
    <xdr:to>
      <xdr:col>11</xdr:col>
      <xdr:colOff>31750</xdr:colOff>
      <xdr:row>81</xdr:row>
      <xdr:rowOff>154158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92740"/>
          <a:ext cx="889000" cy="4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84760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83733</xdr:rowOff>
    </xdr:from>
    <xdr:to>
      <xdr:col>23</xdr:col>
      <xdr:colOff>184150</xdr:colOff>
      <xdr:row>82</xdr:row>
      <xdr:rowOff>13883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7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5010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80811</xdr:rowOff>
    </xdr:from>
    <xdr:to>
      <xdr:col>19</xdr:col>
      <xdr:colOff>184150</xdr:colOff>
      <xdr:row>82</xdr:row>
      <xdr:rowOff>10961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21138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3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101673</xdr:rowOff>
    </xdr:from>
    <xdr:to>
      <xdr:col>15</xdr:col>
      <xdr:colOff>133350</xdr:colOff>
      <xdr:row>82</xdr:row>
      <xdr:rowOff>31823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8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42000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103358</xdr:rowOff>
    </xdr:from>
    <xdr:to>
      <xdr:col>11</xdr:col>
      <xdr:colOff>82550</xdr:colOff>
      <xdr:row>82</xdr:row>
      <xdr:rowOff>33508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43685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5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54490</xdr:rowOff>
    </xdr:from>
    <xdr:to>
      <xdr:col>7</xdr:col>
      <xdr:colOff>31750</xdr:colOff>
      <xdr:row>81</xdr:row>
      <xdr:rowOff>156090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166267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1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以降、早期退職者を含む退職者の増加により、職員の年齢層が低年齢化しており、それに伴って平均給与額が減少した結果、ラスパイレス指数は年々減少傾向にある。今後も、国・県の動向に準じ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以下の水準を維持していく。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29211</xdr:rowOff>
    </xdr:from>
    <xdr:to>
      <xdr:col>81</xdr:col>
      <xdr:colOff>44450</xdr:colOff>
      <xdr:row>86</xdr:row>
      <xdr:rowOff>85513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73911"/>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85513</xdr:rowOff>
    </xdr:from>
    <xdr:to>
      <xdr:col>77</xdr:col>
      <xdr:colOff>44450</xdr:colOff>
      <xdr:row>86</xdr:row>
      <xdr:rowOff>101600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3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50800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88</xdr:row>
      <xdr:rowOff>72389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66950"/>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166388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34713</xdr:rowOff>
    </xdr:from>
    <xdr:to>
      <xdr:col>77</xdr:col>
      <xdr:colOff>95250</xdr:colOff>
      <xdr:row>86</xdr:row>
      <xdr:rowOff>136313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21589</xdr:rowOff>
    </xdr:from>
    <xdr:to>
      <xdr:col>64</xdr:col>
      <xdr:colOff>152400</xdr:colOff>
      <xdr:row>88</xdr:row>
      <xdr:rowOff>123189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107966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通常業務に加え、復旧・復興事務に対応する必要があることから、正規職員のみならず、任期付職員や応援職員の受入れにより、必要な人員を確保しているため、全国平均及び福島県平均をやや上回っているが、類似団体内順位では全国最小となっている。今後は、業務の民間委託等の効率化や、復旧・復興事業の進捗に合わせた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27330</xdr:rowOff>
    </xdr:from>
    <xdr:to>
      <xdr:col>81</xdr:col>
      <xdr:colOff>44450</xdr:colOff>
      <xdr:row>67</xdr:row>
      <xdr:rowOff>1346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314330"/>
          <a:ext cx="0" cy="1174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144873</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46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1346</xdr:rowOff>
    </xdr:from>
    <xdr:to>
      <xdr:col>81</xdr:col>
      <xdr:colOff>133350</xdr:colOff>
      <xdr:row>67</xdr:row>
      <xdr:rowOff>1346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48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113707</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1005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27330</xdr:rowOff>
    </xdr:from>
    <xdr:to>
      <xdr:col>81</xdr:col>
      <xdr:colOff>133350</xdr:colOff>
      <xdr:row>60</xdr:row>
      <xdr:rowOff>27330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31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11405</xdr:rowOff>
    </xdr:from>
    <xdr:to>
      <xdr:col>81</xdr:col>
      <xdr:colOff>44450</xdr:colOff>
      <xdr:row>60</xdr:row>
      <xdr:rowOff>27330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298405"/>
          <a:ext cx="8382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73474</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53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101397</xdr:rowOff>
    </xdr:from>
    <xdr:to>
      <xdr:col>81</xdr:col>
      <xdr:colOff>95250</xdr:colOff>
      <xdr:row>62</xdr:row>
      <xdr:rowOff>31547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1029</xdr:rowOff>
    </xdr:from>
    <xdr:to>
      <xdr:col>77</xdr:col>
      <xdr:colOff>44450</xdr:colOff>
      <xdr:row>60</xdr:row>
      <xdr:rowOff>11405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288029"/>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88849</xdr:rowOff>
    </xdr:from>
    <xdr:to>
      <xdr:col>77</xdr:col>
      <xdr:colOff>95250</xdr:colOff>
      <xdr:row>62</xdr:row>
      <xdr:rowOff>18999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3776</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633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152451</xdr:rowOff>
    </xdr:from>
    <xdr:to>
      <xdr:col>72</xdr:col>
      <xdr:colOff>203200</xdr:colOff>
      <xdr:row>60</xdr:row>
      <xdr:rowOff>1029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268001"/>
          <a:ext cx="889000" cy="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88367</xdr:rowOff>
    </xdr:from>
    <xdr:to>
      <xdr:col>73</xdr:col>
      <xdr:colOff>44450</xdr:colOff>
      <xdr:row>62</xdr:row>
      <xdr:rowOff>18517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3294</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139421</xdr:rowOff>
    </xdr:from>
    <xdr:to>
      <xdr:col>68</xdr:col>
      <xdr:colOff>152400</xdr:colOff>
      <xdr:row>59</xdr:row>
      <xdr:rowOff>152451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254971"/>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86678</xdr:rowOff>
    </xdr:from>
    <xdr:to>
      <xdr:col>68</xdr:col>
      <xdr:colOff>203200</xdr:colOff>
      <xdr:row>62</xdr:row>
      <xdr:rowOff>16828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1605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52646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147980</xdr:rowOff>
    </xdr:from>
    <xdr:to>
      <xdr:col>81</xdr:col>
      <xdr:colOff>95250</xdr:colOff>
      <xdr:row>60</xdr:row>
      <xdr:rowOff>78130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2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69257</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1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132055</xdr:rowOff>
    </xdr:from>
    <xdr:to>
      <xdr:col>77</xdr:col>
      <xdr:colOff>95250</xdr:colOff>
      <xdr:row>60</xdr:row>
      <xdr:rowOff>62205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2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72382</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0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121679</xdr:rowOff>
    </xdr:from>
    <xdr:to>
      <xdr:col>73</xdr:col>
      <xdr:colOff>44450</xdr:colOff>
      <xdr:row>60</xdr:row>
      <xdr:rowOff>51829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2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62006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0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101651</xdr:rowOff>
    </xdr:from>
    <xdr:to>
      <xdr:col>68</xdr:col>
      <xdr:colOff>203200</xdr:colOff>
      <xdr:row>60</xdr:row>
      <xdr:rowOff>31801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2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41978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998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88621</xdr:rowOff>
    </xdr:from>
    <xdr:to>
      <xdr:col>64</xdr:col>
      <xdr:colOff>152400</xdr:colOff>
      <xdr:row>60</xdr:row>
      <xdr:rowOff>18771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2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28948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997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新規借入を抑制し、公債費の縮減を図ったことにより、改善傾向にある。</a:t>
          </a: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42418</xdr:rowOff>
    </xdr:from>
    <xdr:to>
      <xdr:col>81</xdr:col>
      <xdr:colOff>44450</xdr:colOff>
      <xdr:row>41</xdr:row>
      <xdr:rowOff>85852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07186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85852</xdr:rowOff>
    </xdr:from>
    <xdr:to>
      <xdr:col>77</xdr:col>
      <xdr:colOff>44450</xdr:colOff>
      <xdr:row>41</xdr:row>
      <xdr:rowOff>105156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11530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105156</xdr:rowOff>
    </xdr:from>
    <xdr:to>
      <xdr:col>72</xdr:col>
      <xdr:colOff>203200</xdr:colOff>
      <xdr:row>41</xdr:row>
      <xdr:rowOff>124460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13460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42</xdr:row>
      <xdr:rowOff>30226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15391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8145</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35052</xdr:rowOff>
    </xdr:from>
    <xdr:to>
      <xdr:col>77</xdr:col>
      <xdr:colOff>95250</xdr:colOff>
      <xdr:row>41</xdr:row>
      <xdr:rowOff>136652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54356</xdr:rowOff>
    </xdr:from>
    <xdr:to>
      <xdr:col>73</xdr:col>
      <xdr:colOff>44450</xdr:colOff>
      <xdr:row>41</xdr:row>
      <xdr:rowOff>155956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140733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1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150876</xdr:rowOff>
    </xdr:from>
    <xdr:to>
      <xdr:col>64</xdr:col>
      <xdr:colOff>152400</xdr:colOff>
      <xdr:row>42</xdr:row>
      <xdr:rowOff>81026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65803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検出されなかった。この要因としては、新規起債の抑制による地方債現在高の減及び復旧・復興事業に係る交付金の基金化による財源の増が挙げられる。しかし、基金については特定目的基金のため、復旧・復興事業の進捗に伴って減少するものであることから、将来負担比率の非検出は一時的なものとして捉え、今後注視し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17,166
17,122
223.14
38,686,565
36,440,490
1,080,059
4,854,654
2,335,375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東日本大震災以降増大している復旧・復興事業に対応するため、人件費は増加しており、類似団体の平均を上回る状況が続いている。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133858</xdr:rowOff>
    </xdr:from>
    <xdr:to>
      <xdr:col>24</xdr:col>
      <xdr:colOff>25400</xdr:colOff>
      <xdr:row>38</xdr:row>
      <xdr:rowOff>149860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77508"/>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149860</xdr:rowOff>
    </xdr:from>
    <xdr:to>
      <xdr:col>19</xdr:col>
      <xdr:colOff>187325</xdr:colOff>
      <xdr:row>39</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649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19558</xdr:rowOff>
    </xdr:from>
    <xdr:to>
      <xdr:col>15</xdr:col>
      <xdr:colOff>98425</xdr:colOff>
      <xdr:row>39</xdr:row>
      <xdr:rowOff>56134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061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39</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81496"/>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5334</xdr:rowOff>
    </xdr:from>
    <xdr:to>
      <xdr:col>15</xdr:col>
      <xdr:colOff>149225</xdr:colOff>
      <xdr:row>39</xdr:row>
      <xdr:rowOff>106934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91711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140208</xdr:rowOff>
    </xdr:from>
    <xdr:to>
      <xdr:col>11</xdr:col>
      <xdr:colOff>60325</xdr:colOff>
      <xdr:row>39</xdr:row>
      <xdr:rowOff>70358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55135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となっており、全国平均及び類似団体平均を下回る結果となった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町内公共施設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管理業務などについては依然として事業を継続する必要があり、また、今後の復旧・復興事業において施設が増加する可能性があることから、今後も横ばい傾向となることが予想される。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73660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559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142240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16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142240</xdr:rowOff>
    </xdr:from>
    <xdr:to>
      <xdr:col>73</xdr:col>
      <xdr:colOff>180975</xdr:colOff>
      <xdr:row>16</xdr:row>
      <xdr:rowOff>157480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85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16</xdr:row>
      <xdr:rowOff>157480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63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91440</xdr:rowOff>
    </xdr:from>
    <xdr:to>
      <xdr:col>74</xdr:col>
      <xdr:colOff>31750</xdr:colOff>
      <xdr:row>17</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31767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106680</xdr:rowOff>
    </xdr:from>
    <xdr:to>
      <xdr:col>69</xdr:col>
      <xdr:colOff>142875</xdr:colOff>
      <xdr:row>17</xdr:row>
      <xdr:rowOff>36830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47007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東日本大震災において亡くなられた方や重度の障害を受けた方、津波被災世帯等に対して支給された災害弔慰金・災害障害見舞金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・津波被災者見舞金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などの震災関連の費用が減少傾向にあ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扶助費の経常収支比率は改善されている。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133350</xdr:rowOff>
    </xdr:from>
    <xdr:to>
      <xdr:col>24</xdr:col>
      <xdr:colOff>25400</xdr:colOff>
      <xdr:row>55</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563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82550</xdr:rowOff>
    </xdr:from>
    <xdr:to>
      <xdr:col>15</xdr:col>
      <xdr:colOff>98425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51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82550</xdr:rowOff>
    </xdr:from>
    <xdr:to>
      <xdr:col>11</xdr:col>
      <xdr:colOff>9525</xdr:colOff>
      <xdr:row>55</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51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82550</xdr:rowOff>
    </xdr:from>
    <xdr:to>
      <xdr:col>24</xdr:col>
      <xdr:colOff>76200</xdr:colOff>
      <xdr:row>56</xdr:row>
      <xdr:rowOff>12700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31750</xdr:rowOff>
    </xdr:from>
    <xdr:to>
      <xdr:col>11</xdr:col>
      <xdr:colOff>60325</xdr:colOff>
      <xdr:row>55</xdr:row>
      <xdr:rowOff>133350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類似団体平均を大きく上回る数値となった。主な要因としては、繰出金の増額によるものである。東日本大震災以降、復旧・復興事業が大規模化していることもあり、赤字補てん的な繰出金が見られるため、各種事業の見直しや適正化を図るとともに、経常一般財源の確保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77470</xdr:rowOff>
    </xdr:from>
    <xdr:to>
      <xdr:col>82</xdr:col>
      <xdr:colOff>107950</xdr:colOff>
      <xdr:row>59</xdr:row>
      <xdr:rowOff>62230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85012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57</xdr:row>
      <xdr:rowOff>85090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5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57</xdr:row>
      <xdr:rowOff>85090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6139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58</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61390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11430</xdr:rowOff>
    </xdr:from>
    <xdr:to>
      <xdr:col>82</xdr:col>
      <xdr:colOff>158750</xdr:colOff>
      <xdr:row>59</xdr:row>
      <xdr:rowOff>113030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154957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26670</xdr:rowOff>
    </xdr:from>
    <xdr:to>
      <xdr:col>78</xdr:col>
      <xdr:colOff>120650</xdr:colOff>
      <xdr:row>57</xdr:row>
      <xdr:rowOff>128270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113047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95250</xdr:rowOff>
    </xdr:from>
    <xdr:to>
      <xdr:col>65</xdr:col>
      <xdr:colOff>53975</xdr:colOff>
      <xdr:row>59</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の大部分を占める地方税の減免・課税免除措置が継続していることから、経常収支比率は全国平均及び類似団体平均を上回る数値となった。今後も町民に対する各種助成金などの増額が見込まれることから、経常一般財源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129286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997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56134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312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38</xdr:row>
      <xdr:rowOff>76708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33120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38</xdr:row>
      <xdr:rowOff>76708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17488"/>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25908</xdr:rowOff>
    </xdr:from>
    <xdr:to>
      <xdr:col>69</xdr:col>
      <xdr:colOff>142875</xdr:colOff>
      <xdr:row>38</xdr:row>
      <xdr:rowOff>127508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112285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新規借入の抑制により、平成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年度以降減少傾向にある。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となり、類似団体平均を下回る結果となったが、引き続き財政健全化に留意しつつ減少させていく。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50800</xdr:rowOff>
    </xdr:from>
    <xdr:to>
      <xdr:col>24</xdr:col>
      <xdr:colOff>25400</xdr:colOff>
      <xdr:row>75</xdr:row>
      <xdr:rowOff>157480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90955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157480</xdr:rowOff>
    </xdr:from>
    <xdr:to>
      <xdr:col>19</xdr:col>
      <xdr:colOff>187325</xdr:colOff>
      <xdr:row>76</xdr:row>
      <xdr:rowOff>92711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1623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92711</xdr:rowOff>
    </xdr:from>
    <xdr:to>
      <xdr:col>15</xdr:col>
      <xdr:colOff>98425</xdr:colOff>
      <xdr:row>77</xdr:row>
      <xdr:rowOff>1270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229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77</xdr:row>
      <xdr:rowOff>1270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11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143527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0</xdr:rowOff>
    </xdr:from>
    <xdr:to>
      <xdr:col>24</xdr:col>
      <xdr:colOff>76200</xdr:colOff>
      <xdr:row>75</xdr:row>
      <xdr:rowOff>101600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106680</xdr:rowOff>
    </xdr:from>
    <xdr:to>
      <xdr:col>20</xdr:col>
      <xdr:colOff>38100</xdr:colOff>
      <xdr:row>76</xdr:row>
      <xdr:rowOff>36830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47007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3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公債費以外に係る経常収支比率は、全国平均及び類似団体平均上回っており、非常に高い値となっている。平成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に一部地域の避難指示が解除され、町内の公共施設における維持管理費用等の増が見込まれることから、今後も同程度もしくはそれ以上の高い値で推移していくと考えられる。そのため、経費の節減・合理化により、効率的な行政運営を図ることで経常収支比率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75564</xdr:rowOff>
    </xdr:from>
    <xdr:to>
      <xdr:col>82</xdr:col>
      <xdr:colOff>107950</xdr:colOff>
      <xdr:row>80</xdr:row>
      <xdr:rowOff>49848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620114"/>
          <a:ext cx="838200" cy="14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75564</xdr:rowOff>
    </xdr:from>
    <xdr:to>
      <xdr:col>78</xdr:col>
      <xdr:colOff>69850</xdr:colOff>
      <xdr:row>79</xdr:row>
      <xdr:rowOff>118427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620114"/>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58420</xdr:rowOff>
    </xdr:from>
    <xdr:to>
      <xdr:col>73</xdr:col>
      <xdr:colOff>180975</xdr:colOff>
      <xdr:row>79</xdr:row>
      <xdr:rowOff>118427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602970"/>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4127</xdr:rowOff>
    </xdr:from>
    <xdr:to>
      <xdr:col>69</xdr:col>
      <xdr:colOff>92075</xdr:colOff>
      <xdr:row>79</xdr:row>
      <xdr:rowOff>58420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54867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170498</xdr:rowOff>
    </xdr:from>
    <xdr:to>
      <xdr:col>82</xdr:col>
      <xdr:colOff>158750</xdr:colOff>
      <xdr:row>80</xdr:row>
      <xdr:rowOff>100648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71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142575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68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24764</xdr:rowOff>
    </xdr:from>
    <xdr:to>
      <xdr:col>78</xdr:col>
      <xdr:colOff>120650</xdr:colOff>
      <xdr:row>79</xdr:row>
      <xdr:rowOff>126364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5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111141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655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67627</xdr:rowOff>
    </xdr:from>
    <xdr:to>
      <xdr:col>74</xdr:col>
      <xdr:colOff>31750</xdr:colOff>
      <xdr:row>79</xdr:row>
      <xdr:rowOff>169227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61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154004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6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xdr:rowOff>
    </xdr:from>
    <xdr:to>
      <xdr:col>69</xdr:col>
      <xdr:colOff>142875</xdr:colOff>
      <xdr:row>79</xdr:row>
      <xdr:rowOff>109220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93997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124777</xdr:rowOff>
    </xdr:from>
    <xdr:to>
      <xdr:col>65</xdr:col>
      <xdr:colOff>53975</xdr:colOff>
      <xdr:row>79</xdr:row>
      <xdr:rowOff>54927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49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39704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58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65240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7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55063</xdr:rowOff>
    </xdr:from>
    <xdr:to>
      <xdr:col>29</xdr:col>
      <xdr:colOff>127000</xdr:colOff>
      <xdr:row>19</xdr:row>
      <xdr:rowOff>60948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360238"/>
          <a:ext cx="647700" cy="5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60948</xdr:rowOff>
    </xdr:from>
    <xdr:to>
      <xdr:col>26</xdr:col>
      <xdr:colOff>50800</xdr:colOff>
      <xdr:row>19</xdr:row>
      <xdr:rowOff>62824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366123"/>
          <a:ext cx="698500" cy="1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62824</xdr:rowOff>
    </xdr:from>
    <xdr:to>
      <xdr:col>22</xdr:col>
      <xdr:colOff>114300</xdr:colOff>
      <xdr:row>19</xdr:row>
      <xdr:rowOff>78156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367999"/>
          <a:ext cx="698500" cy="15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78156</xdr:rowOff>
    </xdr:from>
    <xdr:to>
      <xdr:col>18</xdr:col>
      <xdr:colOff>177800</xdr:colOff>
      <xdr:row>19</xdr:row>
      <xdr:rowOff>98229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383331"/>
          <a:ext cx="698500" cy="20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122274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9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4263</xdr:rowOff>
    </xdr:from>
    <xdr:to>
      <xdr:col>29</xdr:col>
      <xdr:colOff>177800</xdr:colOff>
      <xdr:row>19</xdr:row>
      <xdr:rowOff>105863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309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84290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21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10148</xdr:rowOff>
    </xdr:from>
    <xdr:to>
      <xdr:col>26</xdr:col>
      <xdr:colOff>101600</xdr:colOff>
      <xdr:row>19</xdr:row>
      <xdr:rowOff>111748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315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96525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40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12024</xdr:rowOff>
    </xdr:from>
    <xdr:to>
      <xdr:col>22</xdr:col>
      <xdr:colOff>165100</xdr:colOff>
      <xdr:row>19</xdr:row>
      <xdr:rowOff>113624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317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98401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40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27356</xdr:rowOff>
    </xdr:from>
    <xdr:to>
      <xdr:col>19</xdr:col>
      <xdr:colOff>38100</xdr:colOff>
      <xdr:row>19</xdr:row>
      <xdr:rowOff>128956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33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113733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41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47429</xdr:rowOff>
    </xdr:from>
    <xdr:to>
      <xdr:col>15</xdr:col>
      <xdr:colOff>101600</xdr:colOff>
      <xdr:row>19</xdr:row>
      <xdr:rowOff>149029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352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133806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4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92992</xdr:rowOff>
    </xdr:from>
    <xdr:to>
      <xdr:col>29</xdr:col>
      <xdr:colOff>127000</xdr:colOff>
      <xdr:row>36</xdr:row>
      <xdr:rowOff>114922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046242"/>
          <a:ext cx="647700" cy="21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74681</xdr:rowOff>
    </xdr:from>
    <xdr:to>
      <xdr:col>26</xdr:col>
      <xdr:colOff>50800</xdr:colOff>
      <xdr:row>36</xdr:row>
      <xdr:rowOff>92992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027931"/>
          <a:ext cx="698500" cy="1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68585</xdr:rowOff>
    </xdr:from>
    <xdr:to>
      <xdr:col>22</xdr:col>
      <xdr:colOff>114300</xdr:colOff>
      <xdr:row>36</xdr:row>
      <xdr:rowOff>74681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021835"/>
          <a:ext cx="6985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67755</xdr:rowOff>
    </xdr:from>
    <xdr:to>
      <xdr:col>18</xdr:col>
      <xdr:colOff>177800</xdr:colOff>
      <xdr:row>36</xdr:row>
      <xdr:rowOff>68585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21005"/>
          <a:ext cx="698500" cy="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64122</xdr:rowOff>
    </xdr:from>
    <xdr:to>
      <xdr:col>29</xdr:col>
      <xdr:colOff>177800</xdr:colOff>
      <xdr:row>36</xdr:row>
      <xdr:rowOff>165722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17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36199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8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42192</xdr:rowOff>
    </xdr:from>
    <xdr:to>
      <xdr:col>26</xdr:col>
      <xdr:colOff>101600</xdr:colOff>
      <xdr:row>36</xdr:row>
      <xdr:rowOff>143792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9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128569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81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23881</xdr:rowOff>
    </xdr:from>
    <xdr:to>
      <xdr:col>22</xdr:col>
      <xdr:colOff>165100</xdr:colOff>
      <xdr:row>36</xdr:row>
      <xdr:rowOff>125481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77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110258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6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17785</xdr:rowOff>
    </xdr:from>
    <xdr:to>
      <xdr:col>19</xdr:col>
      <xdr:colOff>38100</xdr:colOff>
      <xdr:row>36</xdr:row>
      <xdr:rowOff>119385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71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104162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16955</xdr:rowOff>
    </xdr:from>
    <xdr:to>
      <xdr:col>15</xdr:col>
      <xdr:colOff>101600</xdr:colOff>
      <xdr:row>36</xdr:row>
      <xdr:rowOff>118555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70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103332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5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17,166
17,122
223.14
38,686,565
36,440,490
1,080,059
4,854,654
2,335,375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54511</xdr:rowOff>
    </xdr:from>
    <xdr:to>
      <xdr:col>24</xdr:col>
      <xdr:colOff>63500</xdr:colOff>
      <xdr:row>38</xdr:row>
      <xdr:rowOff>54998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569611"/>
          <a:ext cx="8382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50581</xdr:rowOff>
    </xdr:from>
    <xdr:to>
      <xdr:col>19</xdr:col>
      <xdr:colOff>177800</xdr:colOff>
      <xdr:row>38</xdr:row>
      <xdr:rowOff>54998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565681"/>
          <a:ext cx="889000" cy="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50581</xdr:rowOff>
    </xdr:from>
    <xdr:to>
      <xdr:col>15</xdr:col>
      <xdr:colOff>50800</xdr:colOff>
      <xdr:row>38</xdr:row>
      <xdr:rowOff>68559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65681"/>
          <a:ext cx="889000" cy="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68559</xdr:rowOff>
    </xdr:from>
    <xdr:to>
      <xdr:col>10</xdr:col>
      <xdr:colOff>114300</xdr:colOff>
      <xdr:row>38</xdr:row>
      <xdr:rowOff>80580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83659"/>
          <a:ext cx="8890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52492</xdr:rowOff>
    </xdr:from>
    <xdr:to>
      <xdr:col>6</xdr:col>
      <xdr:colOff>38100</xdr:colOff>
      <xdr:row>37</xdr:row>
      <xdr:rowOff>154092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170619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171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3711</xdr:rowOff>
    </xdr:from>
    <xdr:to>
      <xdr:col>24</xdr:col>
      <xdr:colOff>114300</xdr:colOff>
      <xdr:row>38</xdr:row>
      <xdr:rowOff>105311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51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90087</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43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4198</xdr:rowOff>
    </xdr:from>
    <xdr:to>
      <xdr:col>20</xdr:col>
      <xdr:colOff>38100</xdr:colOff>
      <xdr:row>38</xdr:row>
      <xdr:rowOff>105798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5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96925</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61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171231</xdr:rowOff>
    </xdr:from>
    <xdr:to>
      <xdr:col>15</xdr:col>
      <xdr:colOff>101600</xdr:colOff>
      <xdr:row>38</xdr:row>
      <xdr:rowOff>101381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51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92508</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60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17759</xdr:rowOff>
    </xdr:from>
    <xdr:to>
      <xdr:col>10</xdr:col>
      <xdr:colOff>165100</xdr:colOff>
      <xdr:row>38</xdr:row>
      <xdr:rowOff>119359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5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110486</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6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29780</xdr:rowOff>
    </xdr:from>
    <xdr:to>
      <xdr:col>6</xdr:col>
      <xdr:colOff>38100</xdr:colOff>
      <xdr:row>38</xdr:row>
      <xdr:rowOff>131380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54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122507</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63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171201</xdr:rowOff>
    </xdr:from>
    <xdr:to>
      <xdr:col>24</xdr:col>
      <xdr:colOff>63500</xdr:colOff>
      <xdr:row>58</xdr:row>
      <xdr:rowOff>615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43851"/>
          <a:ext cx="8382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142309</xdr:rowOff>
    </xdr:from>
    <xdr:to>
      <xdr:col>19</xdr:col>
      <xdr:colOff>177800</xdr:colOff>
      <xdr:row>57</xdr:row>
      <xdr:rowOff>171201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14959"/>
          <a:ext cx="889000" cy="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128935</xdr:rowOff>
    </xdr:from>
    <xdr:to>
      <xdr:col>15</xdr:col>
      <xdr:colOff>50800</xdr:colOff>
      <xdr:row>57</xdr:row>
      <xdr:rowOff>142309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01585"/>
          <a:ext cx="889000" cy="1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128935</xdr:rowOff>
    </xdr:from>
    <xdr:to>
      <xdr:col>10</xdr:col>
      <xdr:colOff>114300</xdr:colOff>
      <xdr:row>58</xdr:row>
      <xdr:rowOff>18026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01585"/>
          <a:ext cx="889000" cy="6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122988</xdr:rowOff>
    </xdr:from>
    <xdr:to>
      <xdr:col>6</xdr:col>
      <xdr:colOff>38100</xdr:colOff>
      <xdr:row>58</xdr:row>
      <xdr:rowOff>53138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69665</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121265</xdr:rowOff>
    </xdr:from>
    <xdr:to>
      <xdr:col>24</xdr:col>
      <xdr:colOff>114300</xdr:colOff>
      <xdr:row>58</xdr:row>
      <xdr:rowOff>51415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9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36192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0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120401</xdr:rowOff>
    </xdr:from>
    <xdr:to>
      <xdr:col>20</xdr:col>
      <xdr:colOff>38100</xdr:colOff>
      <xdr:row>58</xdr:row>
      <xdr:rowOff>50551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9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41678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8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91509</xdr:rowOff>
    </xdr:from>
    <xdr:to>
      <xdr:col>15</xdr:col>
      <xdr:colOff>101600</xdr:colOff>
      <xdr:row>58</xdr:row>
      <xdr:rowOff>21659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12786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5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78135</xdr:rowOff>
    </xdr:from>
    <xdr:to>
      <xdr:col>10</xdr:col>
      <xdr:colOff>165100</xdr:colOff>
      <xdr:row>58</xdr:row>
      <xdr:rowOff>8285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170862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4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138676</xdr:rowOff>
    </xdr:from>
    <xdr:to>
      <xdr:col>6</xdr:col>
      <xdr:colOff>38100</xdr:colOff>
      <xdr:row>58</xdr:row>
      <xdr:rowOff>68826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59953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0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133472</xdr:rowOff>
    </xdr:from>
    <xdr:to>
      <xdr:col>24</xdr:col>
      <xdr:colOff>63500</xdr:colOff>
      <xdr:row>78</xdr:row>
      <xdr:rowOff>134716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06572"/>
          <a:ext cx="8382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132764</xdr:rowOff>
    </xdr:from>
    <xdr:to>
      <xdr:col>19</xdr:col>
      <xdr:colOff>177800</xdr:colOff>
      <xdr:row>78</xdr:row>
      <xdr:rowOff>133472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05864"/>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119126</xdr:rowOff>
    </xdr:from>
    <xdr:to>
      <xdr:col>15</xdr:col>
      <xdr:colOff>50800</xdr:colOff>
      <xdr:row>78</xdr:row>
      <xdr:rowOff>132764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92226"/>
          <a:ext cx="889000" cy="1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119126</xdr:rowOff>
    </xdr:from>
    <xdr:to>
      <xdr:col>10</xdr:col>
      <xdr:colOff>114300</xdr:colOff>
      <xdr:row>78</xdr:row>
      <xdr:rowOff>119889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92226"/>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17230</xdr:rowOff>
    </xdr:from>
    <xdr:to>
      <xdr:col>6</xdr:col>
      <xdr:colOff>38100</xdr:colOff>
      <xdr:row>78</xdr:row>
      <xdr:rowOff>118830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9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135357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6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83916</xdr:rowOff>
    </xdr:from>
    <xdr:to>
      <xdr:col>24</xdr:col>
      <xdr:colOff>114300</xdr:colOff>
      <xdr:row>79</xdr:row>
      <xdr:rowOff>14066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170293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7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82672</xdr:rowOff>
    </xdr:from>
    <xdr:to>
      <xdr:col>20</xdr:col>
      <xdr:colOff>38100</xdr:colOff>
      <xdr:row>79</xdr:row>
      <xdr:rowOff>12822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5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3949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4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81964</xdr:rowOff>
    </xdr:from>
    <xdr:to>
      <xdr:col>15</xdr:col>
      <xdr:colOff>101600</xdr:colOff>
      <xdr:row>79</xdr:row>
      <xdr:rowOff>12114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5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3241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4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68326</xdr:rowOff>
    </xdr:from>
    <xdr:to>
      <xdr:col>10</xdr:col>
      <xdr:colOff>165100</xdr:colOff>
      <xdr:row>78</xdr:row>
      <xdr:rowOff>169926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161053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3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69089</xdr:rowOff>
    </xdr:from>
    <xdr:to>
      <xdr:col>6</xdr:col>
      <xdr:colOff>38100</xdr:colOff>
      <xdr:row>78</xdr:row>
      <xdr:rowOff>170689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161816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3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139847</xdr:rowOff>
    </xdr:from>
    <xdr:to>
      <xdr:col>24</xdr:col>
      <xdr:colOff>63500</xdr:colOff>
      <xdr:row>98</xdr:row>
      <xdr:rowOff>140057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941947"/>
          <a:ext cx="8382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118576</xdr:rowOff>
    </xdr:from>
    <xdr:to>
      <xdr:col>19</xdr:col>
      <xdr:colOff>177800</xdr:colOff>
      <xdr:row>98</xdr:row>
      <xdr:rowOff>139847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20676"/>
          <a:ext cx="889000" cy="2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118576</xdr:rowOff>
    </xdr:from>
    <xdr:to>
      <xdr:col>15</xdr:col>
      <xdr:colOff>50800</xdr:colOff>
      <xdr:row>98</xdr:row>
      <xdr:rowOff>138723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20676"/>
          <a:ext cx="889000" cy="2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135257</xdr:rowOff>
    </xdr:from>
    <xdr:to>
      <xdr:col>10</xdr:col>
      <xdr:colOff>114300</xdr:colOff>
      <xdr:row>98</xdr:row>
      <xdr:rowOff>138723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937357"/>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51516</xdr:rowOff>
    </xdr:from>
    <xdr:to>
      <xdr:col>6</xdr:col>
      <xdr:colOff>38100</xdr:colOff>
      <xdr:row>98</xdr:row>
      <xdr:rowOff>153116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5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169643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89257</xdr:rowOff>
    </xdr:from>
    <xdr:to>
      <xdr:col>24</xdr:col>
      <xdr:colOff>114300</xdr:colOff>
      <xdr:row>99</xdr:row>
      <xdr:rowOff>19407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89047</xdr:rowOff>
    </xdr:from>
    <xdr:to>
      <xdr:col>20</xdr:col>
      <xdr:colOff>38100</xdr:colOff>
      <xdr:row>99</xdr:row>
      <xdr:rowOff>19197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10324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8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67776</xdr:rowOff>
    </xdr:from>
    <xdr:to>
      <xdr:col>15</xdr:col>
      <xdr:colOff>101600</xdr:colOff>
      <xdr:row>98</xdr:row>
      <xdr:rowOff>169376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160503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6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87923</xdr:rowOff>
    </xdr:from>
    <xdr:to>
      <xdr:col>10</xdr:col>
      <xdr:colOff>165100</xdr:colOff>
      <xdr:row>99</xdr:row>
      <xdr:rowOff>18073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9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9200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8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84457</xdr:rowOff>
    </xdr:from>
    <xdr:to>
      <xdr:col>6</xdr:col>
      <xdr:colOff>38100</xdr:colOff>
      <xdr:row>99</xdr:row>
      <xdr:rowOff>14607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5734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140288</xdr:rowOff>
    </xdr:from>
    <xdr:to>
      <xdr:col>55</xdr:col>
      <xdr:colOff>0</xdr:colOff>
      <xdr:row>38</xdr:row>
      <xdr:rowOff>91959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83938"/>
          <a:ext cx="838200" cy="1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78208</xdr:rowOff>
    </xdr:from>
    <xdr:to>
      <xdr:col>50</xdr:col>
      <xdr:colOff>114300</xdr:colOff>
      <xdr:row>38</xdr:row>
      <xdr:rowOff>91959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93308"/>
          <a:ext cx="889000" cy="1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78208</xdr:rowOff>
    </xdr:from>
    <xdr:to>
      <xdr:col>45</xdr:col>
      <xdr:colOff>177800</xdr:colOff>
      <xdr:row>38</xdr:row>
      <xdr:rowOff>123025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93308"/>
          <a:ext cx="889000" cy="4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123025</xdr:rowOff>
    </xdr:from>
    <xdr:to>
      <xdr:col>41</xdr:col>
      <xdr:colOff>50800</xdr:colOff>
      <xdr:row>39</xdr:row>
      <xdr:rowOff>1928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38125"/>
          <a:ext cx="889000" cy="5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9341</xdr:rowOff>
    </xdr:from>
    <xdr:to>
      <xdr:col>36</xdr:col>
      <xdr:colOff>165100</xdr:colOff>
      <xdr:row>38</xdr:row>
      <xdr:rowOff>110941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127468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9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89488</xdr:rowOff>
    </xdr:from>
    <xdr:to>
      <xdr:col>55</xdr:col>
      <xdr:colOff>50800</xdr:colOff>
      <xdr:row>38</xdr:row>
      <xdr:rowOff>19638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67915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1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41159</xdr:rowOff>
    </xdr:from>
    <xdr:to>
      <xdr:col>50</xdr:col>
      <xdr:colOff>165100</xdr:colOff>
      <xdr:row>38</xdr:row>
      <xdr:rowOff>142759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5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133886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64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27408</xdr:rowOff>
    </xdr:from>
    <xdr:to>
      <xdr:col>46</xdr:col>
      <xdr:colOff>38100</xdr:colOff>
      <xdr:row>38</xdr:row>
      <xdr:rowOff>129008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4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120135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63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72225</xdr:rowOff>
    </xdr:from>
    <xdr:to>
      <xdr:col>41</xdr:col>
      <xdr:colOff>101600</xdr:colOff>
      <xdr:row>39</xdr:row>
      <xdr:rowOff>2375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164952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8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122578</xdr:rowOff>
    </xdr:from>
    <xdr:to>
      <xdr:col>36</xdr:col>
      <xdr:colOff>165100</xdr:colOff>
      <xdr:row>39</xdr:row>
      <xdr:rowOff>52728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43855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73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111927</xdr:rowOff>
    </xdr:from>
    <xdr:to>
      <xdr:col>55</xdr:col>
      <xdr:colOff>0</xdr:colOff>
      <xdr:row>57</xdr:row>
      <xdr:rowOff>153874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884577"/>
          <a:ext cx="838200" cy="4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153874</xdr:rowOff>
    </xdr:from>
    <xdr:to>
      <xdr:col>50</xdr:col>
      <xdr:colOff>114300</xdr:colOff>
      <xdr:row>58</xdr:row>
      <xdr:rowOff>32452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26524"/>
          <a:ext cx="889000" cy="5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32452</xdr:rowOff>
    </xdr:from>
    <xdr:to>
      <xdr:col>45</xdr:col>
      <xdr:colOff>177800</xdr:colOff>
      <xdr:row>58</xdr:row>
      <xdr:rowOff>129895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76552"/>
          <a:ext cx="889000" cy="9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129895</xdr:rowOff>
    </xdr:from>
    <xdr:to>
      <xdr:col>41</xdr:col>
      <xdr:colOff>50800</xdr:colOff>
      <xdr:row>58</xdr:row>
      <xdr:rowOff>167521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73995"/>
          <a:ext cx="889000" cy="3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71740</xdr:rowOff>
    </xdr:from>
    <xdr:to>
      <xdr:col>36</xdr:col>
      <xdr:colOff>165100</xdr:colOff>
      <xdr:row>59</xdr:row>
      <xdr:rowOff>1890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18417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9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61127</xdr:rowOff>
    </xdr:from>
    <xdr:to>
      <xdr:col>55</xdr:col>
      <xdr:colOff>50800</xdr:colOff>
      <xdr:row>57</xdr:row>
      <xdr:rowOff>162727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3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84004</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85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103074</xdr:rowOff>
    </xdr:from>
    <xdr:to>
      <xdr:col>50</xdr:col>
      <xdr:colOff>165100</xdr:colOff>
      <xdr:row>58</xdr:row>
      <xdr:rowOff>33224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7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49751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5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153102</xdr:rowOff>
    </xdr:from>
    <xdr:to>
      <xdr:col>46</xdr:col>
      <xdr:colOff>38100</xdr:colOff>
      <xdr:row>58</xdr:row>
      <xdr:rowOff>83252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2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99779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0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79095</xdr:rowOff>
    </xdr:from>
    <xdr:to>
      <xdr:col>41</xdr:col>
      <xdr:colOff>101600</xdr:colOff>
      <xdr:row>59</xdr:row>
      <xdr:rowOff>9245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1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116721</xdr:rowOff>
    </xdr:from>
    <xdr:to>
      <xdr:col>36</xdr:col>
      <xdr:colOff>165100</xdr:colOff>
      <xdr:row>59</xdr:row>
      <xdr:rowOff>46871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6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37998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5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164767</xdr:rowOff>
    </xdr:from>
    <xdr:to>
      <xdr:col>55</xdr:col>
      <xdr:colOff>0</xdr:colOff>
      <xdr:row>77</xdr:row>
      <xdr:rowOff>110051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194967"/>
          <a:ext cx="838200" cy="1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110051</xdr:rowOff>
    </xdr:from>
    <xdr:to>
      <xdr:col>50</xdr:col>
      <xdr:colOff>114300</xdr:colOff>
      <xdr:row>78</xdr:row>
      <xdr:rowOff>30339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11701"/>
          <a:ext cx="889000" cy="9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30339</xdr:rowOff>
    </xdr:from>
    <xdr:to>
      <xdr:col>45</xdr:col>
      <xdr:colOff>177800</xdr:colOff>
      <xdr:row>78</xdr:row>
      <xdr:rowOff>112655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03439"/>
          <a:ext cx="889000" cy="8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112655</xdr:rowOff>
    </xdr:from>
    <xdr:to>
      <xdr:col>41</xdr:col>
      <xdr:colOff>50800</xdr:colOff>
      <xdr:row>78</xdr:row>
      <xdr:rowOff>128405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85755"/>
          <a:ext cx="889000" cy="1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41497</xdr:rowOff>
    </xdr:from>
    <xdr:to>
      <xdr:col>36</xdr:col>
      <xdr:colOff>165100</xdr:colOff>
      <xdr:row>78</xdr:row>
      <xdr:rowOff>143097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159624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113967</xdr:rowOff>
    </xdr:from>
    <xdr:to>
      <xdr:col>55</xdr:col>
      <xdr:colOff>50800</xdr:colOff>
      <xdr:row>77</xdr:row>
      <xdr:rowOff>44117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1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136844</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99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59251</xdr:rowOff>
    </xdr:from>
    <xdr:to>
      <xdr:col>50</xdr:col>
      <xdr:colOff>165100</xdr:colOff>
      <xdr:row>77</xdr:row>
      <xdr:rowOff>160851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6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5928</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03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150989</xdr:rowOff>
    </xdr:from>
    <xdr:to>
      <xdr:col>46</xdr:col>
      <xdr:colOff>38100</xdr:colOff>
      <xdr:row>78</xdr:row>
      <xdr:rowOff>81139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97666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1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61855</xdr:rowOff>
    </xdr:from>
    <xdr:to>
      <xdr:col>41</xdr:col>
      <xdr:colOff>101600</xdr:colOff>
      <xdr:row>78</xdr:row>
      <xdr:rowOff>163455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154582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2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77605</xdr:rowOff>
    </xdr:from>
    <xdr:to>
      <xdr:col>36</xdr:col>
      <xdr:colOff>165100</xdr:colOff>
      <xdr:row>79</xdr:row>
      <xdr:rowOff>7755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5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170332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4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30576</xdr:rowOff>
    </xdr:from>
    <xdr:to>
      <xdr:col>55</xdr:col>
      <xdr:colOff>0</xdr:colOff>
      <xdr:row>98</xdr:row>
      <xdr:rowOff>128997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32676"/>
          <a:ext cx="838200" cy="9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103155</xdr:rowOff>
    </xdr:from>
    <xdr:to>
      <xdr:col>50</xdr:col>
      <xdr:colOff>114300</xdr:colOff>
      <xdr:row>98</xdr:row>
      <xdr:rowOff>30576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33805"/>
          <a:ext cx="889000" cy="9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103155</xdr:rowOff>
    </xdr:from>
    <xdr:to>
      <xdr:col>45</xdr:col>
      <xdr:colOff>177800</xdr:colOff>
      <xdr:row>98</xdr:row>
      <xdr:rowOff>58562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33805"/>
          <a:ext cx="889000" cy="12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58562</xdr:rowOff>
    </xdr:from>
    <xdr:to>
      <xdr:col>41</xdr:col>
      <xdr:colOff>50800</xdr:colOff>
      <xdr:row>98</xdr:row>
      <xdr:rowOff>119861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60662"/>
          <a:ext cx="889000" cy="6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165277</xdr:rowOff>
    </xdr:from>
    <xdr:to>
      <xdr:col>36</xdr:col>
      <xdr:colOff>165100</xdr:colOff>
      <xdr:row>98</xdr:row>
      <xdr:rowOff>95427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111954</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78197</xdr:rowOff>
    </xdr:from>
    <xdr:to>
      <xdr:col>55</xdr:col>
      <xdr:colOff>50800</xdr:colOff>
      <xdr:row>99</xdr:row>
      <xdr:rowOff>8347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8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164574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9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151226</xdr:rowOff>
    </xdr:from>
    <xdr:to>
      <xdr:col>50</xdr:col>
      <xdr:colOff>165100</xdr:colOff>
      <xdr:row>98</xdr:row>
      <xdr:rowOff>81376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72503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87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52355</xdr:rowOff>
    </xdr:from>
    <xdr:to>
      <xdr:col>46</xdr:col>
      <xdr:colOff>38100</xdr:colOff>
      <xdr:row>97</xdr:row>
      <xdr:rowOff>153955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170482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45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7762</xdr:rowOff>
    </xdr:from>
    <xdr:to>
      <xdr:col>41</xdr:col>
      <xdr:colOff>101600</xdr:colOff>
      <xdr:row>98</xdr:row>
      <xdr:rowOff>109362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0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100489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69061</xdr:rowOff>
    </xdr:from>
    <xdr:to>
      <xdr:col>36</xdr:col>
      <xdr:colOff>165100</xdr:colOff>
      <xdr:row>98</xdr:row>
      <xdr:rowOff>170661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7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161788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6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52295</xdr:rowOff>
    </xdr:from>
    <xdr:to>
      <xdr:col>85</xdr:col>
      <xdr:colOff>127000</xdr:colOff>
      <xdr:row>39</xdr:row>
      <xdr:rowOff>89428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8845"/>
          <a:ext cx="838200" cy="3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52295</xdr:rowOff>
    </xdr:from>
    <xdr:to>
      <xdr:col>81</xdr:col>
      <xdr:colOff>50800</xdr:colOff>
      <xdr:row>39</xdr:row>
      <xdr:rowOff>70212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38845"/>
          <a:ext cx="889000" cy="1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70212</xdr:rowOff>
    </xdr:from>
    <xdr:to>
      <xdr:col>76</xdr:col>
      <xdr:colOff>114300</xdr:colOff>
      <xdr:row>39</xdr:row>
      <xdr:rowOff>87733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56762"/>
          <a:ext cx="889000" cy="1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122358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80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77502</xdr:rowOff>
    </xdr:from>
    <xdr:to>
      <xdr:col>71</xdr:col>
      <xdr:colOff>177800</xdr:colOff>
      <xdr:row>39</xdr:row>
      <xdr:rowOff>87733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64052"/>
          <a:ext cx="8890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34913</xdr:rowOff>
    </xdr:from>
    <xdr:to>
      <xdr:col>67</xdr:col>
      <xdr:colOff>101600</xdr:colOff>
      <xdr:row>39</xdr:row>
      <xdr:rowOff>136513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127640</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8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38628</xdr:rowOff>
    </xdr:from>
    <xdr:to>
      <xdr:col>85</xdr:col>
      <xdr:colOff>177800</xdr:colOff>
      <xdr:row>39</xdr:row>
      <xdr:rowOff>140228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2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1417</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1495</xdr:rowOff>
    </xdr:from>
    <xdr:to>
      <xdr:col>81</xdr:col>
      <xdr:colOff>101600</xdr:colOff>
      <xdr:row>39</xdr:row>
      <xdr:rowOff>103095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119622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19412</xdr:rowOff>
    </xdr:from>
    <xdr:to>
      <xdr:col>76</xdr:col>
      <xdr:colOff>165100</xdr:colOff>
      <xdr:row>39</xdr:row>
      <xdr:rowOff>121012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0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137539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8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36933</xdr:rowOff>
    </xdr:from>
    <xdr:to>
      <xdr:col>72</xdr:col>
      <xdr:colOff>38100</xdr:colOff>
      <xdr:row>39</xdr:row>
      <xdr:rowOff>138533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129660</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81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26702</xdr:rowOff>
    </xdr:from>
    <xdr:to>
      <xdr:col>67</xdr:col>
      <xdr:colOff>101600</xdr:colOff>
      <xdr:row>39</xdr:row>
      <xdr:rowOff>128302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1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144829</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48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163630</xdr:rowOff>
    </xdr:from>
    <xdr:to>
      <xdr:col>85</xdr:col>
      <xdr:colOff>127000</xdr:colOff>
      <xdr:row>78</xdr:row>
      <xdr:rowOff>169647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536730"/>
          <a:ext cx="8382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157260</xdr:rowOff>
    </xdr:from>
    <xdr:to>
      <xdr:col>81</xdr:col>
      <xdr:colOff>50800</xdr:colOff>
      <xdr:row>78</xdr:row>
      <xdr:rowOff>163630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530360"/>
          <a:ext cx="889000" cy="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153981</xdr:rowOff>
    </xdr:from>
    <xdr:to>
      <xdr:col>76</xdr:col>
      <xdr:colOff>114300</xdr:colOff>
      <xdr:row>78</xdr:row>
      <xdr:rowOff>157260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527081"/>
          <a:ext cx="889000" cy="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153981</xdr:rowOff>
    </xdr:from>
    <xdr:to>
      <xdr:col>71</xdr:col>
      <xdr:colOff>177800</xdr:colOff>
      <xdr:row>78</xdr:row>
      <xdr:rowOff>154845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527081"/>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122913</xdr:rowOff>
    </xdr:from>
    <xdr:to>
      <xdr:col>67</xdr:col>
      <xdr:colOff>101600</xdr:colOff>
      <xdr:row>78</xdr:row>
      <xdr:rowOff>53063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69590</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9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118847</xdr:rowOff>
    </xdr:from>
    <xdr:to>
      <xdr:col>85</xdr:col>
      <xdr:colOff>177800</xdr:colOff>
      <xdr:row>79</xdr:row>
      <xdr:rowOff>48997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33774</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40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112830</xdr:rowOff>
    </xdr:from>
    <xdr:to>
      <xdr:col>81</xdr:col>
      <xdr:colOff>101600</xdr:colOff>
      <xdr:row>79</xdr:row>
      <xdr:rowOff>42980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8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34107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7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106460</xdr:rowOff>
    </xdr:from>
    <xdr:to>
      <xdr:col>76</xdr:col>
      <xdr:colOff>165100</xdr:colOff>
      <xdr:row>79</xdr:row>
      <xdr:rowOff>36610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7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27737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103181</xdr:rowOff>
    </xdr:from>
    <xdr:to>
      <xdr:col>72</xdr:col>
      <xdr:colOff>38100</xdr:colOff>
      <xdr:row>79</xdr:row>
      <xdr:rowOff>33331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7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24458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6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104045</xdr:rowOff>
    </xdr:from>
    <xdr:to>
      <xdr:col>67</xdr:col>
      <xdr:colOff>101600</xdr:colOff>
      <xdr:row>79</xdr:row>
      <xdr:rowOff>34195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25322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6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116115</xdr:rowOff>
    </xdr:from>
    <xdr:to>
      <xdr:col>85</xdr:col>
      <xdr:colOff>127000</xdr:colOff>
      <xdr:row>96</xdr:row>
      <xdr:rowOff>147630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575315"/>
          <a:ext cx="838200" cy="3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146937</xdr:rowOff>
    </xdr:from>
    <xdr:to>
      <xdr:col>81</xdr:col>
      <xdr:colOff>50800</xdr:colOff>
      <xdr:row>96</xdr:row>
      <xdr:rowOff>147630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263237"/>
          <a:ext cx="889000" cy="34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146937</xdr:rowOff>
    </xdr:from>
    <xdr:to>
      <xdr:col>76</xdr:col>
      <xdr:colOff>114300</xdr:colOff>
      <xdr:row>98</xdr:row>
      <xdr:rowOff>37691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263237"/>
          <a:ext cx="889000" cy="57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37691</xdr:rowOff>
    </xdr:from>
    <xdr:to>
      <xdr:col>71</xdr:col>
      <xdr:colOff>177800</xdr:colOff>
      <xdr:row>98</xdr:row>
      <xdr:rowOff>82860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39791"/>
          <a:ext cx="889000" cy="4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51938</xdr:rowOff>
    </xdr:from>
    <xdr:to>
      <xdr:col>67</xdr:col>
      <xdr:colOff>101600</xdr:colOff>
      <xdr:row>98</xdr:row>
      <xdr:rowOff>153538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144665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65315</xdr:rowOff>
    </xdr:from>
    <xdr:to>
      <xdr:col>85</xdr:col>
      <xdr:colOff>177800</xdr:colOff>
      <xdr:row>96</xdr:row>
      <xdr:rowOff>166915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52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88192</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37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96830</xdr:rowOff>
    </xdr:from>
    <xdr:to>
      <xdr:col>81</xdr:col>
      <xdr:colOff>101600</xdr:colOff>
      <xdr:row>97</xdr:row>
      <xdr:rowOff>26980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55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43507</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33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96137</xdr:rowOff>
    </xdr:from>
    <xdr:to>
      <xdr:col>76</xdr:col>
      <xdr:colOff>165100</xdr:colOff>
      <xdr:row>95</xdr:row>
      <xdr:rowOff>26287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21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93</xdr:row>
      <xdr:rowOff>42814</xdr:rowOff>
    </xdr:from>
    <xdr:ext cx="69018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47205" y="15987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158341</xdr:rowOff>
    </xdr:from>
    <xdr:to>
      <xdr:col>72</xdr:col>
      <xdr:colOff>38100</xdr:colOff>
      <xdr:row>98</xdr:row>
      <xdr:rowOff>88491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8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105018</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56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32060</xdr:rowOff>
    </xdr:from>
    <xdr:to>
      <xdr:col>67</xdr:col>
      <xdr:colOff>101600</xdr:colOff>
      <xdr:row>98</xdr:row>
      <xdr:rowOff>133660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3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150187</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0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12732</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99282"/>
          <a:ext cx="889000" cy="3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12732</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699282"/>
          <a:ext cx="889000" cy="3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68451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147593</xdr:rowOff>
    </xdr:from>
    <xdr:to>
      <xdr:col>98</xdr:col>
      <xdr:colOff>38100</xdr:colOff>
      <xdr:row>39</xdr:row>
      <xdr:rowOff>77743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94270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133382</xdr:rowOff>
    </xdr:from>
    <xdr:to>
      <xdr:col>107</xdr:col>
      <xdr:colOff>101600</xdr:colOff>
      <xdr:row>39</xdr:row>
      <xdr:rowOff>63532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4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80059</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42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13741</xdr:rowOff>
    </xdr:from>
    <xdr:to>
      <xdr:col>116</xdr:col>
      <xdr:colOff>63500</xdr:colOff>
      <xdr:row>59</xdr:row>
      <xdr:rowOff>16332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29291"/>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13741</xdr:rowOff>
    </xdr:from>
    <xdr:to>
      <xdr:col>111</xdr:col>
      <xdr:colOff>177800</xdr:colOff>
      <xdr:row>59</xdr:row>
      <xdr:rowOff>17266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29291"/>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168066</xdr:rowOff>
    </xdr:from>
    <xdr:to>
      <xdr:col>107</xdr:col>
      <xdr:colOff>50800</xdr:colOff>
      <xdr:row>59</xdr:row>
      <xdr:rowOff>17266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12166"/>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168066</xdr:rowOff>
    </xdr:from>
    <xdr:to>
      <xdr:col>102</xdr:col>
      <xdr:colOff>114300</xdr:colOff>
      <xdr:row>58</xdr:row>
      <xdr:rowOff>168484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12166"/>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11119</xdr:rowOff>
    </xdr:from>
    <xdr:to>
      <xdr:col>98</xdr:col>
      <xdr:colOff>38100</xdr:colOff>
      <xdr:row>58</xdr:row>
      <xdr:rowOff>112719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129246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136982</xdr:rowOff>
    </xdr:from>
    <xdr:to>
      <xdr:col>116</xdr:col>
      <xdr:colOff>114300</xdr:colOff>
      <xdr:row>59</xdr:row>
      <xdr:rowOff>67132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8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51909</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134391</xdr:rowOff>
    </xdr:from>
    <xdr:to>
      <xdr:col>112</xdr:col>
      <xdr:colOff>38100</xdr:colOff>
      <xdr:row>59</xdr:row>
      <xdr:rowOff>64541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55668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7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137916</xdr:rowOff>
    </xdr:from>
    <xdr:to>
      <xdr:col>107</xdr:col>
      <xdr:colOff>101600</xdr:colOff>
      <xdr:row>59</xdr:row>
      <xdr:rowOff>68066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8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59193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7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117266</xdr:rowOff>
    </xdr:from>
    <xdr:to>
      <xdr:col>102</xdr:col>
      <xdr:colOff>165100</xdr:colOff>
      <xdr:row>59</xdr:row>
      <xdr:rowOff>47416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6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38543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117684</xdr:rowOff>
    </xdr:from>
    <xdr:to>
      <xdr:col>98</xdr:col>
      <xdr:colOff>38100</xdr:colOff>
      <xdr:row>59</xdr:row>
      <xdr:rowOff>47834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6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38961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5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50279</xdr:rowOff>
    </xdr:from>
    <xdr:to>
      <xdr:col>116</xdr:col>
      <xdr:colOff>63500</xdr:colOff>
      <xdr:row>77</xdr:row>
      <xdr:rowOff>81818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51929"/>
          <a:ext cx="838200" cy="3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81818</xdr:rowOff>
    </xdr:from>
    <xdr:to>
      <xdr:col>111</xdr:col>
      <xdr:colOff>177800</xdr:colOff>
      <xdr:row>77</xdr:row>
      <xdr:rowOff>96765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83468"/>
          <a:ext cx="889000" cy="1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49845</xdr:rowOff>
    </xdr:from>
    <xdr:to>
      <xdr:col>107</xdr:col>
      <xdr:colOff>50800</xdr:colOff>
      <xdr:row>77</xdr:row>
      <xdr:rowOff>96765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251495"/>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49845</xdr:rowOff>
    </xdr:from>
    <xdr:to>
      <xdr:col>102</xdr:col>
      <xdr:colOff>114300</xdr:colOff>
      <xdr:row>77</xdr:row>
      <xdr:rowOff>98396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51495"/>
          <a:ext cx="889000" cy="4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112801</xdr:rowOff>
    </xdr:from>
    <xdr:to>
      <xdr:col>98</xdr:col>
      <xdr:colOff>38100</xdr:colOff>
      <xdr:row>77</xdr:row>
      <xdr:rowOff>42951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59477</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170929</xdr:rowOff>
    </xdr:from>
    <xdr:to>
      <xdr:col>116</xdr:col>
      <xdr:colOff>114300</xdr:colOff>
      <xdr:row>77</xdr:row>
      <xdr:rowOff>101079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149356</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7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31018</xdr:rowOff>
    </xdr:from>
    <xdr:to>
      <xdr:col>112</xdr:col>
      <xdr:colOff>38100</xdr:colOff>
      <xdr:row>77</xdr:row>
      <xdr:rowOff>132618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3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123745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2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45965</xdr:rowOff>
    </xdr:from>
    <xdr:to>
      <xdr:col>107</xdr:col>
      <xdr:colOff>101600</xdr:colOff>
      <xdr:row>77</xdr:row>
      <xdr:rowOff>147565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138692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170495</xdr:rowOff>
    </xdr:from>
    <xdr:to>
      <xdr:col>102</xdr:col>
      <xdr:colOff>165100</xdr:colOff>
      <xdr:row>77</xdr:row>
      <xdr:rowOff>100645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0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91772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9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47596</xdr:rowOff>
    </xdr:from>
    <xdr:to>
      <xdr:col>98</xdr:col>
      <xdr:colOff>38100</xdr:colOff>
      <xdr:row>77</xdr:row>
      <xdr:rowOff>149196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140323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4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2,122,831</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224,646</a:t>
          </a:r>
          <a:r>
            <a:rPr kumimoji="1" lang="ja-JP" altLang="en-US" sz="1300">
              <a:latin typeface="ＭＳ Ｐゴシック" panose="020B0600070205080204" pitchFamily="50" charset="-128"/>
              <a:ea typeface="ＭＳ Ｐゴシック" panose="020B0600070205080204" pitchFamily="50" charset="-128"/>
            </a:rPr>
            <a:t>円の増となっており、平成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年度における一人当たりのコスト（平成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日現在人口「</a:t>
          </a:r>
          <a:r>
            <a:rPr kumimoji="1" lang="en-US" altLang="ja-JP" sz="1300">
              <a:latin typeface="ＭＳ Ｐゴシック" panose="020B0600070205080204" pitchFamily="50" charset="-128"/>
              <a:ea typeface="ＭＳ Ｐゴシック" panose="020B0600070205080204" pitchFamily="50" charset="-128"/>
            </a:rPr>
            <a:t>21,434</a:t>
          </a:r>
          <a:r>
            <a:rPr kumimoji="1" lang="ja-JP" altLang="en-US" sz="1300">
              <a:latin typeface="ＭＳ Ｐゴシック" panose="020B0600070205080204" pitchFamily="50" charset="-128"/>
              <a:ea typeface="ＭＳ Ｐゴシック" panose="020B0600070205080204" pitchFamily="50" charset="-128"/>
            </a:rPr>
            <a:t>人」にて算出）は</a:t>
          </a:r>
          <a:r>
            <a:rPr kumimoji="1" lang="en-US" altLang="ja-JP" sz="1300">
              <a:latin typeface="ＭＳ Ｐゴシック" panose="020B0600070205080204" pitchFamily="50" charset="-128"/>
              <a:ea typeface="ＭＳ Ｐゴシック" panose="020B0600070205080204" pitchFamily="50" charset="-128"/>
            </a:rPr>
            <a:t>412,065</a:t>
          </a:r>
          <a:r>
            <a:rPr kumimoji="1" lang="ja-JP" altLang="en-US" sz="1300">
              <a:latin typeface="ＭＳ Ｐゴシック" panose="020B0600070205080204" pitchFamily="50" charset="-128"/>
              <a:ea typeface="ＭＳ Ｐゴシック" panose="020B0600070205080204" pitchFamily="50" charset="-128"/>
            </a:rPr>
            <a:t>円であり、比較すると約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倍の負担となり高止まりの傾向にある。主な要因としては、復旧・復興事業の増加によるものである。普通建設事業費は、住民一人当たり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722,897</a:t>
          </a:r>
          <a:r>
            <a:rPr kumimoji="1" lang="ja-JP" altLang="en-US" sz="1300">
              <a:latin typeface="ＭＳ Ｐゴシック" panose="020B0600070205080204" pitchFamily="50" charset="-128"/>
              <a:ea typeface="ＭＳ Ｐゴシック" panose="020B0600070205080204" pitchFamily="50" charset="-128"/>
            </a:rPr>
            <a:t>円となっており、雇用の場の確保を目的とした産業団地や住民同士の交流・情報発信を目的とした施設などの整備により、全国平均及び類似団体平均を大幅に上回っている。積立金は、事業費の基金化のため全国平均及び類似団体平均を大幅に上回っている。公債費は、新規借入の抑制や、償還の進捗により年々減少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17,166
17,122
223.14
38,686,565
36,440,490
1,080,059
4,854,654
2,335,375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90532</xdr:rowOff>
    </xdr:from>
    <xdr:to>
      <xdr:col>24</xdr:col>
      <xdr:colOff>63500</xdr:colOff>
      <xdr:row>38</xdr:row>
      <xdr:rowOff>95676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605632"/>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95676</xdr:rowOff>
    </xdr:from>
    <xdr:to>
      <xdr:col>19</xdr:col>
      <xdr:colOff>177800</xdr:colOff>
      <xdr:row>38</xdr:row>
      <xdr:rowOff>95733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61077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86531</xdr:rowOff>
    </xdr:from>
    <xdr:to>
      <xdr:col>15</xdr:col>
      <xdr:colOff>50800</xdr:colOff>
      <xdr:row>38</xdr:row>
      <xdr:rowOff>95733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601631"/>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86531</xdr:rowOff>
    </xdr:from>
    <xdr:to>
      <xdr:col>10</xdr:col>
      <xdr:colOff>114300</xdr:colOff>
      <xdr:row>38</xdr:row>
      <xdr:rowOff>92551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601631"/>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29445</xdr:rowOff>
    </xdr:from>
    <xdr:to>
      <xdr:col>6</xdr:col>
      <xdr:colOff>38100</xdr:colOff>
      <xdr:row>37</xdr:row>
      <xdr:rowOff>131045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147572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4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39732</xdr:rowOff>
    </xdr:from>
    <xdr:to>
      <xdr:col>24</xdr:col>
      <xdr:colOff>114300</xdr:colOff>
      <xdr:row>38</xdr:row>
      <xdr:rowOff>141332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5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126109</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6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44876</xdr:rowOff>
    </xdr:from>
    <xdr:to>
      <xdr:col>20</xdr:col>
      <xdr:colOff>38100</xdr:colOff>
      <xdr:row>38</xdr:row>
      <xdr:rowOff>146476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55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137603</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65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44933</xdr:rowOff>
    </xdr:from>
    <xdr:to>
      <xdr:col>15</xdr:col>
      <xdr:colOff>101600</xdr:colOff>
      <xdr:row>38</xdr:row>
      <xdr:rowOff>146533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5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137660</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65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35731</xdr:rowOff>
    </xdr:from>
    <xdr:to>
      <xdr:col>10</xdr:col>
      <xdr:colOff>165100</xdr:colOff>
      <xdr:row>38</xdr:row>
      <xdr:rowOff>137331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5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128458</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64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41751</xdr:rowOff>
    </xdr:from>
    <xdr:to>
      <xdr:col>6</xdr:col>
      <xdr:colOff>38100</xdr:colOff>
      <xdr:row>38</xdr:row>
      <xdr:rowOff>143351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55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134478</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64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30042</xdr:rowOff>
    </xdr:from>
    <xdr:to>
      <xdr:col>24</xdr:col>
      <xdr:colOff>63500</xdr:colOff>
      <xdr:row>57</xdr:row>
      <xdr:rowOff>73382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02692"/>
          <a:ext cx="838200" cy="4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126701</xdr:rowOff>
    </xdr:from>
    <xdr:to>
      <xdr:col>19</xdr:col>
      <xdr:colOff>177800</xdr:colOff>
      <xdr:row>57</xdr:row>
      <xdr:rowOff>73382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556451"/>
          <a:ext cx="889000" cy="28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126701</xdr:rowOff>
    </xdr:from>
    <xdr:to>
      <xdr:col>15</xdr:col>
      <xdr:colOff>50800</xdr:colOff>
      <xdr:row>58</xdr:row>
      <xdr:rowOff>95013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556451"/>
          <a:ext cx="889000" cy="48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95013</xdr:rowOff>
    </xdr:from>
    <xdr:to>
      <xdr:col>10</xdr:col>
      <xdr:colOff>114300</xdr:colOff>
      <xdr:row>58</xdr:row>
      <xdr:rowOff>135694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39113"/>
          <a:ext cx="889000" cy="4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78282</xdr:rowOff>
    </xdr:from>
    <xdr:to>
      <xdr:col>6</xdr:col>
      <xdr:colOff>38100</xdr:colOff>
      <xdr:row>59</xdr:row>
      <xdr:rowOff>8432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24959</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9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150692</xdr:rowOff>
    </xdr:from>
    <xdr:to>
      <xdr:col>24</xdr:col>
      <xdr:colOff>114300</xdr:colOff>
      <xdr:row>57</xdr:row>
      <xdr:rowOff>80842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5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2119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0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22582</xdr:rowOff>
    </xdr:from>
    <xdr:to>
      <xdr:col>20</xdr:col>
      <xdr:colOff>38100</xdr:colOff>
      <xdr:row>57</xdr:row>
      <xdr:rowOff>124182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140709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7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75901</xdr:rowOff>
    </xdr:from>
    <xdr:to>
      <xdr:col>15</xdr:col>
      <xdr:colOff>101600</xdr:colOff>
      <xdr:row>56</xdr:row>
      <xdr:rowOff>6051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5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54</xdr:row>
      <xdr:rowOff>22578</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563205" y="92808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44213</xdr:rowOff>
    </xdr:from>
    <xdr:to>
      <xdr:col>10</xdr:col>
      <xdr:colOff>165100</xdr:colOff>
      <xdr:row>58</xdr:row>
      <xdr:rowOff>145813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8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162340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6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84894</xdr:rowOff>
    </xdr:from>
    <xdr:to>
      <xdr:col>6</xdr:col>
      <xdr:colOff>38100</xdr:colOff>
      <xdr:row>59</xdr:row>
      <xdr:rowOff>15044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2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6171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2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48343</xdr:rowOff>
    </xdr:from>
    <xdr:to>
      <xdr:col>24</xdr:col>
      <xdr:colOff>63500</xdr:colOff>
      <xdr:row>78</xdr:row>
      <xdr:rowOff>53392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421443"/>
          <a:ext cx="838200" cy="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171055</xdr:rowOff>
    </xdr:from>
    <xdr:to>
      <xdr:col>19</xdr:col>
      <xdr:colOff>177800</xdr:colOff>
      <xdr:row>78</xdr:row>
      <xdr:rowOff>53392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72705"/>
          <a:ext cx="889000" cy="5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171055</xdr:rowOff>
    </xdr:from>
    <xdr:to>
      <xdr:col>15</xdr:col>
      <xdr:colOff>50800</xdr:colOff>
      <xdr:row>78</xdr:row>
      <xdr:rowOff>21231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72705"/>
          <a:ext cx="889000" cy="2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21231</xdr:rowOff>
    </xdr:from>
    <xdr:to>
      <xdr:col>10</xdr:col>
      <xdr:colOff>114300</xdr:colOff>
      <xdr:row>78</xdr:row>
      <xdr:rowOff>30725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94331"/>
          <a:ext cx="8890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91115</xdr:rowOff>
    </xdr:from>
    <xdr:to>
      <xdr:col>6</xdr:col>
      <xdr:colOff>38100</xdr:colOff>
      <xdr:row>78</xdr:row>
      <xdr:rowOff>21265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37792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168993</xdr:rowOff>
    </xdr:from>
    <xdr:to>
      <xdr:col>24</xdr:col>
      <xdr:colOff>114300</xdr:colOff>
      <xdr:row>78</xdr:row>
      <xdr:rowOff>99143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83920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8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2592</xdr:rowOff>
    </xdr:from>
    <xdr:to>
      <xdr:col>20</xdr:col>
      <xdr:colOff>38100</xdr:colOff>
      <xdr:row>78</xdr:row>
      <xdr:rowOff>104192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7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95319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6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120255</xdr:rowOff>
    </xdr:from>
    <xdr:to>
      <xdr:col>15</xdr:col>
      <xdr:colOff>101600</xdr:colOff>
      <xdr:row>78</xdr:row>
      <xdr:rowOff>50405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41532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1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141881</xdr:rowOff>
    </xdr:from>
    <xdr:to>
      <xdr:col>10</xdr:col>
      <xdr:colOff>165100</xdr:colOff>
      <xdr:row>78</xdr:row>
      <xdr:rowOff>72031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4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63158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3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151375</xdr:rowOff>
    </xdr:from>
    <xdr:to>
      <xdr:col>6</xdr:col>
      <xdr:colOff>38100</xdr:colOff>
      <xdr:row>78</xdr:row>
      <xdr:rowOff>81525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72652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4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83530</xdr:rowOff>
    </xdr:from>
    <xdr:to>
      <xdr:col>24</xdr:col>
      <xdr:colOff>63500</xdr:colOff>
      <xdr:row>98</xdr:row>
      <xdr:rowOff>102409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85630"/>
          <a:ext cx="838200" cy="1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94179</xdr:rowOff>
    </xdr:from>
    <xdr:to>
      <xdr:col>19</xdr:col>
      <xdr:colOff>177800</xdr:colOff>
      <xdr:row>98</xdr:row>
      <xdr:rowOff>102409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9627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44452</xdr:rowOff>
    </xdr:from>
    <xdr:to>
      <xdr:col>15</xdr:col>
      <xdr:colOff>50800</xdr:colOff>
      <xdr:row>98</xdr:row>
      <xdr:rowOff>94179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46552"/>
          <a:ext cx="889000" cy="4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44452</xdr:rowOff>
    </xdr:from>
    <xdr:to>
      <xdr:col>10</xdr:col>
      <xdr:colOff>114300</xdr:colOff>
      <xdr:row>98</xdr:row>
      <xdr:rowOff>154752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46552"/>
          <a:ext cx="889000" cy="1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117328</xdr:rowOff>
    </xdr:from>
    <xdr:to>
      <xdr:col>6</xdr:col>
      <xdr:colOff>38100</xdr:colOff>
      <xdr:row>98</xdr:row>
      <xdr:rowOff>47478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64005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2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32730</xdr:rowOff>
    </xdr:from>
    <xdr:to>
      <xdr:col>24</xdr:col>
      <xdr:colOff>114300</xdr:colOff>
      <xdr:row>98</xdr:row>
      <xdr:rowOff>134330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119107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4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51609</xdr:rowOff>
    </xdr:from>
    <xdr:to>
      <xdr:col>20</xdr:col>
      <xdr:colOff>38100</xdr:colOff>
      <xdr:row>98</xdr:row>
      <xdr:rowOff>153209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5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144336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43379</xdr:rowOff>
    </xdr:from>
    <xdr:to>
      <xdr:col>15</xdr:col>
      <xdr:colOff>101600</xdr:colOff>
      <xdr:row>98</xdr:row>
      <xdr:rowOff>144979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136106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165102</xdr:rowOff>
    </xdr:from>
    <xdr:to>
      <xdr:col>10</xdr:col>
      <xdr:colOff>165100</xdr:colOff>
      <xdr:row>98</xdr:row>
      <xdr:rowOff>95252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9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86379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8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103952</xdr:rowOff>
    </xdr:from>
    <xdr:to>
      <xdr:col>6</xdr:col>
      <xdr:colOff>38100</xdr:colOff>
      <xdr:row>99</xdr:row>
      <xdr:rowOff>34102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0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25229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161074</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6333274"/>
          <a:ext cx="1270" cy="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77589</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641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107751</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61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36</xdr:row>
      <xdr:rowOff>161074</xdr:rowOff>
    </xdr:from>
    <xdr:to>
      <xdr:col>55</xdr:col>
      <xdr:colOff>88900</xdr:colOff>
      <xdr:row>36</xdr:row>
      <xdr:rowOff>161074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33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147968</xdr:rowOff>
    </xdr:from>
    <xdr:to>
      <xdr:col>55</xdr:col>
      <xdr:colOff>0</xdr:colOff>
      <xdr:row>38</xdr:row>
      <xdr:rowOff>151282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63068"/>
          <a:ext cx="8382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122038</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6371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143611</xdr:rowOff>
    </xdr:from>
    <xdr:to>
      <xdr:col>55</xdr:col>
      <xdr:colOff>50800</xdr:colOff>
      <xdr:row>39</xdr:row>
      <xdr:rowOff>73761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5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78321</xdr:rowOff>
    </xdr:from>
    <xdr:to>
      <xdr:col>50</xdr:col>
      <xdr:colOff>114300</xdr:colOff>
      <xdr:row>38</xdr:row>
      <xdr:rowOff>151282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5221821"/>
          <a:ext cx="889000" cy="144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145021</xdr:rowOff>
    </xdr:from>
    <xdr:to>
      <xdr:col>50</xdr:col>
      <xdr:colOff>165100</xdr:colOff>
      <xdr:row>39</xdr:row>
      <xdr:rowOff>75171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66298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5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78321</xdr:rowOff>
    </xdr:from>
    <xdr:to>
      <xdr:col>45</xdr:col>
      <xdr:colOff>177800</xdr:colOff>
      <xdr:row>37</xdr:row>
      <xdr:rowOff>165951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5221821"/>
          <a:ext cx="889000" cy="128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144869</xdr:rowOff>
    </xdr:from>
    <xdr:to>
      <xdr:col>46</xdr:col>
      <xdr:colOff>38100</xdr:colOff>
      <xdr:row>39</xdr:row>
      <xdr:rowOff>75019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66146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5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141415</xdr:rowOff>
    </xdr:from>
    <xdr:to>
      <xdr:col>41</xdr:col>
      <xdr:colOff>50800</xdr:colOff>
      <xdr:row>37</xdr:row>
      <xdr:rowOff>165951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485065"/>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113284</xdr:rowOff>
    </xdr:from>
    <xdr:to>
      <xdr:col>41</xdr:col>
      <xdr:colOff>101600</xdr:colOff>
      <xdr:row>39</xdr:row>
      <xdr:rowOff>43434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34561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72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65316</xdr:rowOff>
    </xdr:from>
    <xdr:to>
      <xdr:col>36</xdr:col>
      <xdr:colOff>165100</xdr:colOff>
      <xdr:row>38</xdr:row>
      <xdr:rowOff>166916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158043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7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97168</xdr:rowOff>
    </xdr:from>
    <xdr:to>
      <xdr:col>55</xdr:col>
      <xdr:colOff>50800</xdr:colOff>
      <xdr:row>39</xdr:row>
      <xdr:rowOff>27318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1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56545</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0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100482</xdr:rowOff>
    </xdr:from>
    <xdr:to>
      <xdr:col>50</xdr:col>
      <xdr:colOff>165100</xdr:colOff>
      <xdr:row>39</xdr:row>
      <xdr:rowOff>30632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47159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3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27521</xdr:rowOff>
    </xdr:from>
    <xdr:to>
      <xdr:col>46</xdr:col>
      <xdr:colOff>38100</xdr:colOff>
      <xdr:row>30</xdr:row>
      <xdr:rowOff>129121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517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28</xdr:row>
      <xdr:rowOff>145648</xdr:rowOff>
    </xdr:from>
    <xdr:ext cx="534377"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483111" y="494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115151</xdr:rowOff>
    </xdr:from>
    <xdr:to>
      <xdr:col>41</xdr:col>
      <xdr:colOff>101600</xdr:colOff>
      <xdr:row>38</xdr:row>
      <xdr:rowOff>45301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5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61828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23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90615</xdr:rowOff>
    </xdr:from>
    <xdr:to>
      <xdr:col>36</xdr:col>
      <xdr:colOff>165100</xdr:colOff>
      <xdr:row>38</xdr:row>
      <xdr:rowOff>20765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3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37292</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20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78466</xdr:rowOff>
    </xdr:from>
    <xdr:to>
      <xdr:col>55</xdr:col>
      <xdr:colOff>0</xdr:colOff>
      <xdr:row>58</xdr:row>
      <xdr:rowOff>80794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51116"/>
          <a:ext cx="838200" cy="17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80794</xdr:rowOff>
    </xdr:from>
    <xdr:to>
      <xdr:col>50</xdr:col>
      <xdr:colOff>114300</xdr:colOff>
      <xdr:row>58</xdr:row>
      <xdr:rowOff>124599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24894"/>
          <a:ext cx="889000" cy="4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124599</xdr:rowOff>
    </xdr:from>
    <xdr:to>
      <xdr:col>45</xdr:col>
      <xdr:colOff>177800</xdr:colOff>
      <xdr:row>59</xdr:row>
      <xdr:rowOff>11492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68699"/>
          <a:ext cx="889000" cy="5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11492</xdr:rowOff>
    </xdr:from>
    <xdr:to>
      <xdr:col>41</xdr:col>
      <xdr:colOff>50800</xdr:colOff>
      <xdr:row>59</xdr:row>
      <xdr:rowOff>20799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27042"/>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36379</xdr:rowOff>
    </xdr:from>
    <xdr:to>
      <xdr:col>36</xdr:col>
      <xdr:colOff>165100</xdr:colOff>
      <xdr:row>58</xdr:row>
      <xdr:rowOff>137979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154506</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27666</xdr:rowOff>
    </xdr:from>
    <xdr:to>
      <xdr:col>55</xdr:col>
      <xdr:colOff>50800</xdr:colOff>
      <xdr:row>57</xdr:row>
      <xdr:rowOff>129266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50543</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5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29994</xdr:rowOff>
    </xdr:from>
    <xdr:to>
      <xdr:col>50</xdr:col>
      <xdr:colOff>165100</xdr:colOff>
      <xdr:row>58</xdr:row>
      <xdr:rowOff>131594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7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122721</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1006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73799</xdr:rowOff>
    </xdr:from>
    <xdr:to>
      <xdr:col>46</xdr:col>
      <xdr:colOff>38100</xdr:colOff>
      <xdr:row>59</xdr:row>
      <xdr:rowOff>3949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166526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1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132142</xdr:rowOff>
    </xdr:from>
    <xdr:to>
      <xdr:col>41</xdr:col>
      <xdr:colOff>101600</xdr:colOff>
      <xdr:row>59</xdr:row>
      <xdr:rowOff>62292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7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53419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6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141449</xdr:rowOff>
    </xdr:from>
    <xdr:to>
      <xdr:col>36</xdr:col>
      <xdr:colOff>165100</xdr:colOff>
      <xdr:row>59</xdr:row>
      <xdr:rowOff>71599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8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62726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7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170617</xdr:rowOff>
    </xdr:from>
    <xdr:to>
      <xdr:col>54</xdr:col>
      <xdr:colOff>189865</xdr:colOff>
      <xdr:row>79</xdr:row>
      <xdr:rowOff>96282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343567"/>
          <a:ext cx="1270" cy="129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100109</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44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96282</xdr:rowOff>
    </xdr:from>
    <xdr:to>
      <xdr:col>55</xdr:col>
      <xdr:colOff>88900</xdr:colOff>
      <xdr:row>79</xdr:row>
      <xdr:rowOff>96282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4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117294</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170617</xdr:rowOff>
    </xdr:from>
    <xdr:to>
      <xdr:col>55</xdr:col>
      <xdr:colOff>88900</xdr:colOff>
      <xdr:row>71</xdr:row>
      <xdr:rowOff>170617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3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162812</xdr:rowOff>
    </xdr:from>
    <xdr:to>
      <xdr:col>55</xdr:col>
      <xdr:colOff>0</xdr:colOff>
      <xdr:row>71</xdr:row>
      <xdr:rowOff>170617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2164312"/>
          <a:ext cx="838200" cy="17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26790</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99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48363</xdr:rowOff>
    </xdr:from>
    <xdr:to>
      <xdr:col>55</xdr:col>
      <xdr:colOff>50800</xdr:colOff>
      <xdr:row>78</xdr:row>
      <xdr:rowOff>149963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162812</xdr:rowOff>
    </xdr:from>
    <xdr:to>
      <xdr:col>50</xdr:col>
      <xdr:colOff>114300</xdr:colOff>
      <xdr:row>78</xdr:row>
      <xdr:rowOff>19600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2164312"/>
          <a:ext cx="889000" cy="122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56299</xdr:rowOff>
    </xdr:from>
    <xdr:to>
      <xdr:col>50</xdr:col>
      <xdr:colOff>165100</xdr:colOff>
      <xdr:row>78</xdr:row>
      <xdr:rowOff>157899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149026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19600</xdr:rowOff>
    </xdr:from>
    <xdr:to>
      <xdr:col>45</xdr:col>
      <xdr:colOff>177800</xdr:colOff>
      <xdr:row>78</xdr:row>
      <xdr:rowOff>65101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92700"/>
          <a:ext cx="889000" cy="4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66508</xdr:rowOff>
    </xdr:from>
    <xdr:to>
      <xdr:col>46</xdr:col>
      <xdr:colOff>38100</xdr:colOff>
      <xdr:row>78</xdr:row>
      <xdr:rowOff>168108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159235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65101</xdr:rowOff>
    </xdr:from>
    <xdr:to>
      <xdr:col>41</xdr:col>
      <xdr:colOff>50800</xdr:colOff>
      <xdr:row>79</xdr:row>
      <xdr:rowOff>80169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38201"/>
          <a:ext cx="889000" cy="18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70593</xdr:rowOff>
    </xdr:from>
    <xdr:to>
      <xdr:col>41</xdr:col>
      <xdr:colOff>101600</xdr:colOff>
      <xdr:row>79</xdr:row>
      <xdr:rowOff>743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163320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83361</xdr:rowOff>
    </xdr:from>
    <xdr:to>
      <xdr:col>36</xdr:col>
      <xdr:colOff>165100</xdr:colOff>
      <xdr:row>79</xdr:row>
      <xdr:rowOff>13511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5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30038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2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119817</xdr:rowOff>
    </xdr:from>
    <xdr:to>
      <xdr:col>55</xdr:col>
      <xdr:colOff>50800</xdr:colOff>
      <xdr:row>72</xdr:row>
      <xdr:rowOff>49967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2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72844</xdr:rowOff>
    </xdr:from>
    <xdr:ext cx="599010"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24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112012</xdr:rowOff>
    </xdr:from>
    <xdr:to>
      <xdr:col>50</xdr:col>
      <xdr:colOff>165100</xdr:colOff>
      <xdr:row>71</xdr:row>
      <xdr:rowOff>42162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1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58689</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39795" y="1188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140250</xdr:rowOff>
    </xdr:from>
    <xdr:to>
      <xdr:col>46</xdr:col>
      <xdr:colOff>38100</xdr:colOff>
      <xdr:row>78</xdr:row>
      <xdr:rowOff>70400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86927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11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14301</xdr:rowOff>
    </xdr:from>
    <xdr:to>
      <xdr:col>41</xdr:col>
      <xdr:colOff>101600</xdr:colOff>
      <xdr:row>78</xdr:row>
      <xdr:rowOff>115901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8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132428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6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29369</xdr:rowOff>
    </xdr:from>
    <xdr:to>
      <xdr:col>36</xdr:col>
      <xdr:colOff>165100</xdr:colOff>
      <xdr:row>79</xdr:row>
      <xdr:rowOff>130969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57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122096</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66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104387</xdr:rowOff>
    </xdr:from>
    <xdr:to>
      <xdr:col>55</xdr:col>
      <xdr:colOff>0</xdr:colOff>
      <xdr:row>98</xdr:row>
      <xdr:rowOff>11985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735037"/>
          <a:ext cx="838200" cy="7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80111</xdr:rowOff>
    </xdr:from>
    <xdr:to>
      <xdr:col>50</xdr:col>
      <xdr:colOff>114300</xdr:colOff>
      <xdr:row>98</xdr:row>
      <xdr:rowOff>11985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539311"/>
          <a:ext cx="889000" cy="27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80111</xdr:rowOff>
    </xdr:from>
    <xdr:to>
      <xdr:col>45</xdr:col>
      <xdr:colOff>177800</xdr:colOff>
      <xdr:row>97</xdr:row>
      <xdr:rowOff>137908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539311"/>
          <a:ext cx="889000" cy="22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137908</xdr:rowOff>
    </xdr:from>
    <xdr:to>
      <xdr:col>41</xdr:col>
      <xdr:colOff>50800</xdr:colOff>
      <xdr:row>98</xdr:row>
      <xdr:rowOff>90675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768558"/>
          <a:ext cx="889000" cy="12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162288</xdr:rowOff>
    </xdr:from>
    <xdr:to>
      <xdr:col>36</xdr:col>
      <xdr:colOff>165100</xdr:colOff>
      <xdr:row>98</xdr:row>
      <xdr:rowOff>92438</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79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108965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72795" y="1656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53587</xdr:rowOff>
    </xdr:from>
    <xdr:to>
      <xdr:col>55</xdr:col>
      <xdr:colOff>50800</xdr:colOff>
      <xdr:row>97</xdr:row>
      <xdr:rowOff>155187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6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76464</xdr:rowOff>
    </xdr:from>
    <xdr:ext cx="599010"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53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132635</xdr:rowOff>
    </xdr:from>
    <xdr:to>
      <xdr:col>50</xdr:col>
      <xdr:colOff>165100</xdr:colOff>
      <xdr:row>98</xdr:row>
      <xdr:rowOff>62785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7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79312</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39795" y="1653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29311</xdr:rowOff>
    </xdr:from>
    <xdr:to>
      <xdr:col>46</xdr:col>
      <xdr:colOff>38100</xdr:colOff>
      <xdr:row>96</xdr:row>
      <xdr:rowOff>130911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4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147438</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50795" y="1626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87108</xdr:rowOff>
    </xdr:from>
    <xdr:to>
      <xdr:col>41</xdr:col>
      <xdr:colOff>101600</xdr:colOff>
      <xdr:row>98</xdr:row>
      <xdr:rowOff>17258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71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33785</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61795" y="164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39875</xdr:rowOff>
    </xdr:from>
    <xdr:to>
      <xdr:col>36</xdr:col>
      <xdr:colOff>165100</xdr:colOff>
      <xdr:row>98</xdr:row>
      <xdr:rowOff>141475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8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132602</xdr:rowOff>
    </xdr:from>
    <xdr:ext cx="599010"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672795" y="1693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57974</xdr:rowOff>
    </xdr:from>
    <xdr:to>
      <xdr:col>85</xdr:col>
      <xdr:colOff>127000</xdr:colOff>
      <xdr:row>38</xdr:row>
      <xdr:rowOff>91757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573074"/>
          <a:ext cx="8382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79283</xdr:rowOff>
    </xdr:from>
    <xdr:to>
      <xdr:col>81</xdr:col>
      <xdr:colOff>50800</xdr:colOff>
      <xdr:row>38</xdr:row>
      <xdr:rowOff>91757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6594383"/>
          <a:ext cx="889000" cy="1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56790</xdr:rowOff>
    </xdr:from>
    <xdr:to>
      <xdr:col>76</xdr:col>
      <xdr:colOff>114300</xdr:colOff>
      <xdr:row>38</xdr:row>
      <xdr:rowOff>79283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703300" y="6571890"/>
          <a:ext cx="889000" cy="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43351</xdr:rowOff>
    </xdr:from>
    <xdr:to>
      <xdr:col>71</xdr:col>
      <xdr:colOff>177800</xdr:colOff>
      <xdr:row>38</xdr:row>
      <xdr:rowOff>56790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558451"/>
          <a:ext cx="889000" cy="1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46708</xdr:rowOff>
    </xdr:from>
    <xdr:to>
      <xdr:col>67</xdr:col>
      <xdr:colOff>101600</xdr:colOff>
      <xdr:row>38</xdr:row>
      <xdr:rowOff>148308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56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139435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65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7174</xdr:rowOff>
    </xdr:from>
    <xdr:to>
      <xdr:col>85</xdr:col>
      <xdr:colOff>177800</xdr:colOff>
      <xdr:row>38</xdr:row>
      <xdr:rowOff>108774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5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30051</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37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40957</xdr:rowOff>
    </xdr:from>
    <xdr:to>
      <xdr:col>81</xdr:col>
      <xdr:colOff>101600</xdr:colOff>
      <xdr:row>38</xdr:row>
      <xdr:rowOff>142557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55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159084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33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28483</xdr:rowOff>
    </xdr:from>
    <xdr:to>
      <xdr:col>76</xdr:col>
      <xdr:colOff>165100</xdr:colOff>
      <xdr:row>38</xdr:row>
      <xdr:rowOff>130083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54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146610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31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5990</xdr:rowOff>
    </xdr:from>
    <xdr:to>
      <xdr:col>72</xdr:col>
      <xdr:colOff>38100</xdr:colOff>
      <xdr:row>38</xdr:row>
      <xdr:rowOff>107590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52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124118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29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164001</xdr:rowOff>
    </xdr:from>
    <xdr:to>
      <xdr:col>67</xdr:col>
      <xdr:colOff>101600</xdr:colOff>
      <xdr:row>38</xdr:row>
      <xdr:rowOff>94151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5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110678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28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73593</xdr:rowOff>
    </xdr:from>
    <xdr:to>
      <xdr:col>85</xdr:col>
      <xdr:colOff>127000</xdr:colOff>
      <xdr:row>58</xdr:row>
      <xdr:rowOff>94526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10017693"/>
          <a:ext cx="838200" cy="2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108098</xdr:rowOff>
    </xdr:from>
    <xdr:to>
      <xdr:col>81</xdr:col>
      <xdr:colOff>50800</xdr:colOff>
      <xdr:row>58</xdr:row>
      <xdr:rowOff>73593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80748"/>
          <a:ext cx="889000" cy="13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108098</xdr:rowOff>
    </xdr:from>
    <xdr:to>
      <xdr:col>76</xdr:col>
      <xdr:colOff>114300</xdr:colOff>
      <xdr:row>58</xdr:row>
      <xdr:rowOff>61779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80748"/>
          <a:ext cx="889000" cy="12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61779</xdr:rowOff>
    </xdr:from>
    <xdr:to>
      <xdr:col>71</xdr:col>
      <xdr:colOff>177800</xdr:colOff>
      <xdr:row>58</xdr:row>
      <xdr:rowOff>69529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10005879"/>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39922</xdr:rowOff>
    </xdr:from>
    <xdr:to>
      <xdr:col>67</xdr:col>
      <xdr:colOff>101600</xdr:colOff>
      <xdr:row>57</xdr:row>
      <xdr:rowOff>141522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158049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43726</xdr:rowOff>
    </xdr:from>
    <xdr:to>
      <xdr:col>85</xdr:col>
      <xdr:colOff>177800</xdr:colOff>
      <xdr:row>58</xdr:row>
      <xdr:rowOff>145326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8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130103</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90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22793</xdr:rowOff>
    </xdr:from>
    <xdr:to>
      <xdr:col>81</xdr:col>
      <xdr:colOff>101600</xdr:colOff>
      <xdr:row>58</xdr:row>
      <xdr:rowOff>124393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6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115520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5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57298</xdr:rowOff>
    </xdr:from>
    <xdr:to>
      <xdr:col>76</xdr:col>
      <xdr:colOff>165100</xdr:colOff>
      <xdr:row>57</xdr:row>
      <xdr:rowOff>158898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2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150025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2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10979</xdr:rowOff>
    </xdr:from>
    <xdr:to>
      <xdr:col>72</xdr:col>
      <xdr:colOff>38100</xdr:colOff>
      <xdr:row>58</xdr:row>
      <xdr:rowOff>112579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103706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4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18729</xdr:rowOff>
    </xdr:from>
    <xdr:to>
      <xdr:col>67</xdr:col>
      <xdr:colOff>101600</xdr:colOff>
      <xdr:row>58</xdr:row>
      <xdr:rowOff>120329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6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111456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52290</xdr:rowOff>
    </xdr:from>
    <xdr:to>
      <xdr:col>85</xdr:col>
      <xdr:colOff>127000</xdr:colOff>
      <xdr:row>79</xdr:row>
      <xdr:rowOff>89427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96840"/>
          <a:ext cx="838200" cy="3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52290</xdr:rowOff>
    </xdr:from>
    <xdr:to>
      <xdr:col>81</xdr:col>
      <xdr:colOff>50800</xdr:colOff>
      <xdr:row>79</xdr:row>
      <xdr:rowOff>70213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96840"/>
          <a:ext cx="889000" cy="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70213</xdr:rowOff>
    </xdr:from>
    <xdr:to>
      <xdr:col>76</xdr:col>
      <xdr:colOff>114300</xdr:colOff>
      <xdr:row>79</xdr:row>
      <xdr:rowOff>87734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614763"/>
          <a:ext cx="889000" cy="1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122358</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6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77502</xdr:rowOff>
    </xdr:from>
    <xdr:to>
      <xdr:col>71</xdr:col>
      <xdr:colOff>177800</xdr:colOff>
      <xdr:row>79</xdr:row>
      <xdr:rowOff>87734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22052"/>
          <a:ext cx="8890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34914</xdr:rowOff>
    </xdr:from>
    <xdr:to>
      <xdr:col>67</xdr:col>
      <xdr:colOff>101600</xdr:colOff>
      <xdr:row>79</xdr:row>
      <xdr:rowOff>136514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7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127641</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67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38627</xdr:rowOff>
    </xdr:from>
    <xdr:to>
      <xdr:col>85</xdr:col>
      <xdr:colOff>177800</xdr:colOff>
      <xdr:row>79</xdr:row>
      <xdr:rowOff>140227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1413</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4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1490</xdr:rowOff>
    </xdr:from>
    <xdr:to>
      <xdr:col>81</xdr:col>
      <xdr:colOff>101600</xdr:colOff>
      <xdr:row>79</xdr:row>
      <xdr:rowOff>103090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119617</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332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19413</xdr:rowOff>
    </xdr:from>
    <xdr:to>
      <xdr:col>76</xdr:col>
      <xdr:colOff>165100</xdr:colOff>
      <xdr:row>79</xdr:row>
      <xdr:rowOff>121013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137540</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333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36934</xdr:rowOff>
    </xdr:from>
    <xdr:to>
      <xdr:col>72</xdr:col>
      <xdr:colOff>38100</xdr:colOff>
      <xdr:row>79</xdr:row>
      <xdr:rowOff>138534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129661</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367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26702</xdr:rowOff>
    </xdr:from>
    <xdr:to>
      <xdr:col>67</xdr:col>
      <xdr:colOff>101600</xdr:colOff>
      <xdr:row>79</xdr:row>
      <xdr:rowOff>128302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144829</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334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163630</xdr:rowOff>
    </xdr:from>
    <xdr:to>
      <xdr:col>85</xdr:col>
      <xdr:colOff>127000</xdr:colOff>
      <xdr:row>98</xdr:row>
      <xdr:rowOff>169647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965730"/>
          <a:ext cx="8382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157260</xdr:rowOff>
    </xdr:from>
    <xdr:to>
      <xdr:col>81</xdr:col>
      <xdr:colOff>50800</xdr:colOff>
      <xdr:row>98</xdr:row>
      <xdr:rowOff>163630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959360"/>
          <a:ext cx="889000" cy="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153981</xdr:rowOff>
    </xdr:from>
    <xdr:to>
      <xdr:col>76</xdr:col>
      <xdr:colOff>114300</xdr:colOff>
      <xdr:row>98</xdr:row>
      <xdr:rowOff>157260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956081"/>
          <a:ext cx="889000" cy="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153981</xdr:rowOff>
    </xdr:from>
    <xdr:to>
      <xdr:col>71</xdr:col>
      <xdr:colOff>177800</xdr:colOff>
      <xdr:row>98</xdr:row>
      <xdr:rowOff>154845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956081"/>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122913</xdr:rowOff>
    </xdr:from>
    <xdr:to>
      <xdr:col>67</xdr:col>
      <xdr:colOff>101600</xdr:colOff>
      <xdr:row>98</xdr:row>
      <xdr:rowOff>53063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69590</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52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118847</xdr:rowOff>
    </xdr:from>
    <xdr:to>
      <xdr:col>85</xdr:col>
      <xdr:colOff>177800</xdr:colOff>
      <xdr:row>99</xdr:row>
      <xdr:rowOff>48997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9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33774</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8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112830</xdr:rowOff>
    </xdr:from>
    <xdr:to>
      <xdr:col>81</xdr:col>
      <xdr:colOff>101600</xdr:colOff>
      <xdr:row>99</xdr:row>
      <xdr:rowOff>42980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9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34107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700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106460</xdr:rowOff>
    </xdr:from>
    <xdr:to>
      <xdr:col>76</xdr:col>
      <xdr:colOff>165100</xdr:colOff>
      <xdr:row>99</xdr:row>
      <xdr:rowOff>36610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90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27737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700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103181</xdr:rowOff>
    </xdr:from>
    <xdr:to>
      <xdr:col>72</xdr:col>
      <xdr:colOff>38100</xdr:colOff>
      <xdr:row>99</xdr:row>
      <xdr:rowOff>33331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90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24458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99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104045</xdr:rowOff>
    </xdr:from>
    <xdr:to>
      <xdr:col>67</xdr:col>
      <xdr:colOff>101600</xdr:colOff>
      <xdr:row>99</xdr:row>
      <xdr:rowOff>34195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9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25322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99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82088</xdr:rowOff>
    </xdr:from>
    <xdr:to>
      <xdr:col>98</xdr:col>
      <xdr:colOff>38100</xdr:colOff>
      <xdr:row>39</xdr:row>
      <xdr:rowOff>12238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28765</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乾燥調製貯蔵施設用地造成工事、ため池放射性物質対策工事、水産加工団地造成工事、水産共同利用施設建設工事などが増加したことによる。商工費は交流・情報発信拠点施設整備事業費や棚塩産業団地整備事業費が減少したことによる。災害復旧費は、東日本大震災により被災した町道や農業用施設等の復旧工事の完了により減少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財政調整基金残高は、今後の見通しに備え、前年度歳計剰余金を積み立てるとともに、取崩しについては最低限に努めた結果、増加傾向にある。実質収支額は、前年度より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復旧・復興事業の本格化に伴う大規模事業の経費負担に備えた財源確保により、依然として高い推移となっている。東日本大震災以降発生している多くの復旧・復興事業は、国県支出金（復興財源）により賄っているものであり、こういった特殊な状況の中で単年度ごとの改善は難しい状態である。中長期の財政需要等を見定めながら、本数値についても推移を把握し、継続して適正な状態を維持できるよう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治体財政全体を考慮しながら、各会計ともに健全な財政運営に努めた結果、黒字となった。しかしながら、今後も厳しい歳入状況であることが予想されるため、効率的かつ適正な事務を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38686565</v>
      </c>
      <c r="BO4" s="462"/>
      <c r="BP4" s="462"/>
      <c r="BQ4" s="462"/>
      <c r="BR4" s="462"/>
      <c r="BS4" s="462"/>
      <c r="BT4" s="462"/>
      <c r="BU4" s="463"/>
      <c r="BV4" s="461">
        <v>35170766</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22.2</v>
      </c>
      <c r="CU4" s="646"/>
      <c r="CV4" s="646"/>
      <c r="CW4" s="646"/>
      <c r="CX4" s="646"/>
      <c r="CY4" s="646"/>
      <c r="CZ4" s="646"/>
      <c r="DA4" s="647"/>
      <c r="DB4" s="645">
        <v>18.2</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36440490</v>
      </c>
      <c r="BO5" s="467"/>
      <c r="BP5" s="467"/>
      <c r="BQ5" s="467"/>
      <c r="BR5" s="467"/>
      <c r="BS5" s="467"/>
      <c r="BT5" s="467"/>
      <c r="BU5" s="468"/>
      <c r="BV5" s="466">
        <v>33432750</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97.8</v>
      </c>
      <c r="CU5" s="437"/>
      <c r="CV5" s="437"/>
      <c r="CW5" s="437"/>
      <c r="CX5" s="437"/>
      <c r="CY5" s="437"/>
      <c r="CZ5" s="437"/>
      <c r="DA5" s="438"/>
      <c r="DB5" s="436">
        <v>95.5</v>
      </c>
      <c r="DC5" s="437"/>
      <c r="DD5" s="437"/>
      <c r="DE5" s="437"/>
      <c r="DF5" s="437"/>
      <c r="DG5" s="437"/>
      <c r="DH5" s="437"/>
      <c r="DI5" s="438"/>
      <c r="DJ5" s="186"/>
      <c r="DK5" s="186"/>
      <c r="DL5" s="186"/>
      <c r="DM5" s="186"/>
      <c r="DN5" s="186"/>
      <c r="DO5" s="186"/>
    </row>
    <row r="6" spans="1:119" ht="18.75" customHeight="1">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2246075</v>
      </c>
      <c r="BO6" s="467"/>
      <c r="BP6" s="467"/>
      <c r="BQ6" s="467"/>
      <c r="BR6" s="467"/>
      <c r="BS6" s="467"/>
      <c r="BT6" s="467"/>
      <c r="BU6" s="468"/>
      <c r="BV6" s="466">
        <v>1738016</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97.8</v>
      </c>
      <c r="CU6" s="620"/>
      <c r="CV6" s="620"/>
      <c r="CW6" s="620"/>
      <c r="CX6" s="620"/>
      <c r="CY6" s="620"/>
      <c r="CZ6" s="620"/>
      <c r="DA6" s="621"/>
      <c r="DB6" s="619">
        <v>95.5</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1166016</v>
      </c>
      <c r="BO7" s="467"/>
      <c r="BP7" s="467"/>
      <c r="BQ7" s="467"/>
      <c r="BR7" s="467"/>
      <c r="BS7" s="467"/>
      <c r="BT7" s="467"/>
      <c r="BU7" s="468"/>
      <c r="BV7" s="466">
        <v>866138</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4854654</v>
      </c>
      <c r="CU7" s="467"/>
      <c r="CV7" s="467"/>
      <c r="CW7" s="467"/>
      <c r="CX7" s="467"/>
      <c r="CY7" s="467"/>
      <c r="CZ7" s="467"/>
      <c r="DA7" s="468"/>
      <c r="DB7" s="466">
        <v>4801377</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1080059</v>
      </c>
      <c r="BO8" s="467"/>
      <c r="BP8" s="467"/>
      <c r="BQ8" s="467"/>
      <c r="BR8" s="467"/>
      <c r="BS8" s="467"/>
      <c r="BT8" s="467"/>
      <c r="BU8" s="468"/>
      <c r="BV8" s="466">
        <v>871878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0.41</v>
      </c>
      <c r="CU8" s="580"/>
      <c r="CV8" s="580"/>
      <c r="CW8" s="580"/>
      <c r="CX8" s="580"/>
      <c r="CY8" s="580"/>
      <c r="CZ8" s="580"/>
      <c r="DA8" s="581"/>
      <c r="DB8" s="579">
        <v>0.44</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0</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105</v>
      </c>
      <c r="AV9" s="524"/>
      <c r="AW9" s="524"/>
      <c r="AX9" s="524"/>
      <c r="AY9" s="446" t="s">
        <v>116</v>
      </c>
      <c r="AZ9" s="447"/>
      <c r="BA9" s="447"/>
      <c r="BB9" s="447"/>
      <c r="BC9" s="447"/>
      <c r="BD9" s="447"/>
      <c r="BE9" s="447"/>
      <c r="BF9" s="447"/>
      <c r="BG9" s="447"/>
      <c r="BH9" s="447"/>
      <c r="BI9" s="447"/>
      <c r="BJ9" s="447"/>
      <c r="BK9" s="447"/>
      <c r="BL9" s="447"/>
      <c r="BM9" s="448"/>
      <c r="BN9" s="466">
        <v>208181</v>
      </c>
      <c r="BO9" s="467"/>
      <c r="BP9" s="467"/>
      <c r="BQ9" s="467"/>
      <c r="BR9" s="467"/>
      <c r="BS9" s="467"/>
      <c r="BT9" s="467"/>
      <c r="BU9" s="468"/>
      <c r="BV9" s="466">
        <v>-545938</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3.4</v>
      </c>
      <c r="CU9" s="437"/>
      <c r="CV9" s="437"/>
      <c r="CW9" s="437"/>
      <c r="CX9" s="437"/>
      <c r="CY9" s="437"/>
      <c r="CZ9" s="437"/>
      <c r="DA9" s="438"/>
      <c r="DB9" s="436">
        <v>3.6</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20905</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500324</v>
      </c>
      <c r="BO10" s="467"/>
      <c r="BP10" s="467"/>
      <c r="BQ10" s="467"/>
      <c r="BR10" s="467"/>
      <c r="BS10" s="467"/>
      <c r="BT10" s="467"/>
      <c r="BU10" s="468"/>
      <c r="BV10" s="466">
        <v>820019</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c r="A12" s="187"/>
      <c r="B12" s="582" t="s">
        <v>130</v>
      </c>
      <c r="C12" s="583"/>
      <c r="D12" s="583"/>
      <c r="E12" s="583"/>
      <c r="F12" s="583"/>
      <c r="G12" s="583"/>
      <c r="H12" s="583"/>
      <c r="I12" s="583"/>
      <c r="J12" s="583"/>
      <c r="K12" s="584"/>
      <c r="L12" s="591" t="s">
        <v>131</v>
      </c>
      <c r="M12" s="592"/>
      <c r="N12" s="592"/>
      <c r="O12" s="592"/>
      <c r="P12" s="592"/>
      <c r="Q12" s="593"/>
      <c r="R12" s="594">
        <v>17166</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126</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138</v>
      </c>
      <c r="N13" s="567"/>
      <c r="O13" s="567"/>
      <c r="P13" s="567"/>
      <c r="Q13" s="568"/>
      <c r="R13" s="569">
        <v>17122</v>
      </c>
      <c r="S13" s="570"/>
      <c r="T13" s="570"/>
      <c r="U13" s="570"/>
      <c r="V13" s="571"/>
      <c r="W13" s="557" t="s">
        <v>139</v>
      </c>
      <c r="X13" s="479"/>
      <c r="Y13" s="479"/>
      <c r="Z13" s="479"/>
      <c r="AA13" s="479"/>
      <c r="AB13" s="480"/>
      <c r="AC13" s="442" t="s">
        <v>137</v>
      </c>
      <c r="AD13" s="443"/>
      <c r="AE13" s="443"/>
      <c r="AF13" s="443"/>
      <c r="AG13" s="444"/>
      <c r="AH13" s="442">
        <v>881</v>
      </c>
      <c r="AI13" s="443"/>
      <c r="AJ13" s="443"/>
      <c r="AK13" s="443"/>
      <c r="AL13" s="445"/>
      <c r="AM13" s="535" t="s">
        <v>140</v>
      </c>
      <c r="AN13" s="440"/>
      <c r="AO13" s="440"/>
      <c r="AP13" s="440"/>
      <c r="AQ13" s="440"/>
      <c r="AR13" s="440"/>
      <c r="AS13" s="440"/>
      <c r="AT13" s="441"/>
      <c r="AU13" s="523" t="s">
        <v>93</v>
      </c>
      <c r="AV13" s="524"/>
      <c r="AW13" s="524"/>
      <c r="AX13" s="524"/>
      <c r="AY13" s="446" t="s">
        <v>141</v>
      </c>
      <c r="AZ13" s="447"/>
      <c r="BA13" s="447"/>
      <c r="BB13" s="447"/>
      <c r="BC13" s="447"/>
      <c r="BD13" s="447"/>
      <c r="BE13" s="447"/>
      <c r="BF13" s="447"/>
      <c r="BG13" s="447"/>
      <c r="BH13" s="447"/>
      <c r="BI13" s="447"/>
      <c r="BJ13" s="447"/>
      <c r="BK13" s="447"/>
      <c r="BL13" s="447"/>
      <c r="BM13" s="448"/>
      <c r="BN13" s="466">
        <v>708505</v>
      </c>
      <c r="BO13" s="467"/>
      <c r="BP13" s="467"/>
      <c r="BQ13" s="467"/>
      <c r="BR13" s="467"/>
      <c r="BS13" s="467"/>
      <c r="BT13" s="467"/>
      <c r="BU13" s="468"/>
      <c r="BV13" s="466">
        <v>274081</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6.8</v>
      </c>
      <c r="CU13" s="437"/>
      <c r="CV13" s="437"/>
      <c r="CW13" s="437"/>
      <c r="CX13" s="437"/>
      <c r="CY13" s="437"/>
      <c r="CZ13" s="437"/>
      <c r="DA13" s="438"/>
      <c r="DB13" s="436">
        <v>7.7</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143</v>
      </c>
      <c r="M14" s="603"/>
      <c r="N14" s="603"/>
      <c r="O14" s="603"/>
      <c r="P14" s="603"/>
      <c r="Q14" s="604"/>
      <c r="R14" s="569">
        <v>17613</v>
      </c>
      <c r="S14" s="570"/>
      <c r="T14" s="570"/>
      <c r="U14" s="570"/>
      <c r="V14" s="571"/>
      <c r="W14" s="572"/>
      <c r="X14" s="482"/>
      <c r="Y14" s="482"/>
      <c r="Z14" s="482"/>
      <c r="AA14" s="482"/>
      <c r="AB14" s="483"/>
      <c r="AC14" s="562" t="s">
        <v>137</v>
      </c>
      <c r="AD14" s="563"/>
      <c r="AE14" s="563"/>
      <c r="AF14" s="563"/>
      <c r="AG14" s="564"/>
      <c r="AH14" s="562">
        <v>9.1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137</v>
      </c>
      <c r="CU14" s="574"/>
      <c r="CV14" s="574"/>
      <c r="CW14" s="574"/>
      <c r="CX14" s="574"/>
      <c r="CY14" s="574"/>
      <c r="CZ14" s="574"/>
      <c r="DA14" s="575"/>
      <c r="DB14" s="573" t="s">
        <v>129</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138</v>
      </c>
      <c r="N15" s="567"/>
      <c r="O15" s="567"/>
      <c r="P15" s="567"/>
      <c r="Q15" s="568"/>
      <c r="R15" s="569">
        <v>17569</v>
      </c>
      <c r="S15" s="570"/>
      <c r="T15" s="570"/>
      <c r="U15" s="570"/>
      <c r="V15" s="571"/>
      <c r="W15" s="557" t="s">
        <v>145</v>
      </c>
      <c r="X15" s="479"/>
      <c r="Y15" s="479"/>
      <c r="Z15" s="479"/>
      <c r="AA15" s="479"/>
      <c r="AB15" s="480"/>
      <c r="AC15" s="442" t="s">
        <v>137</v>
      </c>
      <c r="AD15" s="443"/>
      <c r="AE15" s="443"/>
      <c r="AF15" s="443"/>
      <c r="AG15" s="444"/>
      <c r="AH15" s="442">
        <v>3174</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1572761</v>
      </c>
      <c r="BO15" s="462"/>
      <c r="BP15" s="462"/>
      <c r="BQ15" s="462"/>
      <c r="BR15" s="462"/>
      <c r="BS15" s="462"/>
      <c r="BT15" s="462"/>
      <c r="BU15" s="463"/>
      <c r="BV15" s="461">
        <v>1636195</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t="s">
        <v>137</v>
      </c>
      <c r="AD16" s="563"/>
      <c r="AE16" s="563"/>
      <c r="AF16" s="563"/>
      <c r="AG16" s="564"/>
      <c r="AH16" s="562">
        <v>32.9</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4240152</v>
      </c>
      <c r="BO16" s="467"/>
      <c r="BP16" s="467"/>
      <c r="BQ16" s="467"/>
      <c r="BR16" s="467"/>
      <c r="BS16" s="467"/>
      <c r="BT16" s="467"/>
      <c r="BU16" s="468"/>
      <c r="BV16" s="466">
        <v>4201019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t="s">
        <v>129</v>
      </c>
      <c r="AD17" s="443"/>
      <c r="AE17" s="443"/>
      <c r="AF17" s="443"/>
      <c r="AG17" s="444"/>
      <c r="AH17" s="442">
        <v>5582</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1970734</v>
      </c>
      <c r="BO17" s="467"/>
      <c r="BP17" s="467"/>
      <c r="BQ17" s="467"/>
      <c r="BR17" s="467"/>
      <c r="BS17" s="467"/>
      <c r="BT17" s="467"/>
      <c r="BU17" s="468"/>
      <c r="BV17" s="466">
        <v>2052647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155</v>
      </c>
      <c r="C18" s="529"/>
      <c r="D18" s="529"/>
      <c r="E18" s="530"/>
      <c r="F18" s="530"/>
      <c r="G18" s="530"/>
      <c r="H18" s="530"/>
      <c r="I18" s="530"/>
      <c r="J18" s="530"/>
      <c r="K18" s="530"/>
      <c r="L18" s="531">
        <v>223.14</v>
      </c>
      <c r="M18" s="531"/>
      <c r="N18" s="531"/>
      <c r="O18" s="531"/>
      <c r="P18" s="531"/>
      <c r="Q18" s="531"/>
      <c r="R18" s="532"/>
      <c r="S18" s="532"/>
      <c r="T18" s="532"/>
      <c r="U18" s="532"/>
      <c r="V18" s="533"/>
      <c r="W18" s="547"/>
      <c r="X18" s="548"/>
      <c r="Y18" s="548"/>
      <c r="Z18" s="548"/>
      <c r="AA18" s="548"/>
      <c r="AB18" s="558"/>
      <c r="AC18" s="430" t="s">
        <v>129</v>
      </c>
      <c r="AD18" s="431"/>
      <c r="AE18" s="431"/>
      <c r="AF18" s="431"/>
      <c r="AG18" s="534"/>
      <c r="AH18" s="430">
        <v>57.9</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3889027</v>
      </c>
      <c r="BO18" s="467"/>
      <c r="BP18" s="467"/>
      <c r="BQ18" s="467"/>
      <c r="BR18" s="467"/>
      <c r="BS18" s="467"/>
      <c r="BT18" s="467"/>
      <c r="BU18" s="468"/>
      <c r="BV18" s="466">
        <v>3479070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157</v>
      </c>
      <c r="C19" s="529"/>
      <c r="D19" s="529"/>
      <c r="E19" s="530"/>
      <c r="F19" s="530"/>
      <c r="G19" s="530"/>
      <c r="H19" s="530"/>
      <c r="I19" s="530"/>
      <c r="J19" s="530"/>
      <c r="K19" s="530"/>
      <c r="L19" s="536">
        <v>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12187242</v>
      </c>
      <c r="BO19" s="467"/>
      <c r="BP19" s="467"/>
      <c r="BQ19" s="467"/>
      <c r="BR19" s="467"/>
      <c r="BS19" s="467"/>
      <c r="BT19" s="467"/>
      <c r="BU19" s="468"/>
      <c r="BV19" s="466">
        <v>13600100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159</v>
      </c>
      <c r="C20" s="529"/>
      <c r="D20" s="529"/>
      <c r="E20" s="530"/>
      <c r="F20" s="530"/>
      <c r="G20" s="530"/>
      <c r="H20" s="530"/>
      <c r="I20" s="530"/>
      <c r="J20" s="530"/>
      <c r="K20" s="530"/>
      <c r="L20" s="536">
        <v>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2335375</v>
      </c>
      <c r="BO23" s="467"/>
      <c r="BP23" s="467"/>
      <c r="BQ23" s="467"/>
      <c r="BR23" s="467"/>
      <c r="BS23" s="467"/>
      <c r="BT23" s="467"/>
      <c r="BU23" s="468"/>
      <c r="BV23" s="466">
        <v>2727406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168</v>
      </c>
      <c r="F24" s="440"/>
      <c r="G24" s="440"/>
      <c r="H24" s="440"/>
      <c r="I24" s="440"/>
      <c r="J24" s="440"/>
      <c r="K24" s="441"/>
      <c r="L24" s="442">
        <v>1</v>
      </c>
      <c r="M24" s="443"/>
      <c r="N24" s="443"/>
      <c r="O24" s="443"/>
      <c r="P24" s="444"/>
      <c r="Q24" s="442">
        <v>7980</v>
      </c>
      <c r="R24" s="443"/>
      <c r="S24" s="443"/>
      <c r="T24" s="443"/>
      <c r="U24" s="443"/>
      <c r="V24" s="444"/>
      <c r="W24" s="508"/>
      <c r="X24" s="499"/>
      <c r="Y24" s="500"/>
      <c r="Z24" s="439" t="s">
        <v>169</v>
      </c>
      <c r="AA24" s="440"/>
      <c r="AB24" s="440"/>
      <c r="AC24" s="440"/>
      <c r="AD24" s="440"/>
      <c r="AE24" s="440"/>
      <c r="AF24" s="440"/>
      <c r="AG24" s="441"/>
      <c r="AH24" s="442">
        <v>173</v>
      </c>
      <c r="AI24" s="443"/>
      <c r="AJ24" s="443"/>
      <c r="AK24" s="443"/>
      <c r="AL24" s="444"/>
      <c r="AM24" s="442">
        <v>496164</v>
      </c>
      <c r="AN24" s="443"/>
      <c r="AO24" s="443"/>
      <c r="AP24" s="443"/>
      <c r="AQ24" s="443"/>
      <c r="AR24" s="444"/>
      <c r="AS24" s="442">
        <v>2868</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2266037</v>
      </c>
      <c r="BO24" s="467"/>
      <c r="BP24" s="467"/>
      <c r="BQ24" s="467"/>
      <c r="BR24" s="467"/>
      <c r="BS24" s="467"/>
      <c r="BT24" s="467"/>
      <c r="BU24" s="468"/>
      <c r="BV24" s="466">
        <v>2618537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171</v>
      </c>
      <c r="F25" s="440"/>
      <c r="G25" s="440"/>
      <c r="H25" s="440"/>
      <c r="I25" s="440"/>
      <c r="J25" s="440"/>
      <c r="K25" s="441"/>
      <c r="L25" s="442">
        <v>2</v>
      </c>
      <c r="M25" s="443"/>
      <c r="N25" s="443"/>
      <c r="O25" s="443"/>
      <c r="P25" s="444"/>
      <c r="Q25" s="442">
        <v>6300</v>
      </c>
      <c r="R25" s="443"/>
      <c r="S25" s="443"/>
      <c r="T25" s="443"/>
      <c r="U25" s="443"/>
      <c r="V25" s="444"/>
      <c r="W25" s="508"/>
      <c r="X25" s="499"/>
      <c r="Y25" s="500"/>
      <c r="Z25" s="439" t="s">
        <v>172</v>
      </c>
      <c r="AA25" s="440"/>
      <c r="AB25" s="440"/>
      <c r="AC25" s="440"/>
      <c r="AD25" s="440"/>
      <c r="AE25" s="440"/>
      <c r="AF25" s="440"/>
      <c r="AG25" s="441"/>
      <c r="AH25" s="442" t="s">
        <v>129</v>
      </c>
      <c r="AI25" s="443"/>
      <c r="AJ25" s="443"/>
      <c r="AK25" s="443"/>
      <c r="AL25" s="444"/>
      <c r="AM25" s="442" t="s">
        <v>129</v>
      </c>
      <c r="AN25" s="443"/>
      <c r="AO25" s="443"/>
      <c r="AP25" s="443"/>
      <c r="AQ25" s="443"/>
      <c r="AR25" s="444"/>
      <c r="AS25" s="442" t="s">
        <v>173</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1494226</v>
      </c>
      <c r="BO25" s="462"/>
      <c r="BP25" s="462"/>
      <c r="BQ25" s="462"/>
      <c r="BR25" s="462"/>
      <c r="BS25" s="462"/>
      <c r="BT25" s="462"/>
      <c r="BU25" s="463"/>
      <c r="BV25" s="461">
        <v>2212076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175</v>
      </c>
      <c r="F26" s="440"/>
      <c r="G26" s="440"/>
      <c r="H26" s="440"/>
      <c r="I26" s="440"/>
      <c r="J26" s="440"/>
      <c r="K26" s="441"/>
      <c r="L26" s="442">
        <v>1</v>
      </c>
      <c r="M26" s="443"/>
      <c r="N26" s="443"/>
      <c r="O26" s="443"/>
      <c r="P26" s="444"/>
      <c r="Q26" s="442">
        <v>5870</v>
      </c>
      <c r="R26" s="443"/>
      <c r="S26" s="443"/>
      <c r="T26" s="443"/>
      <c r="U26" s="443"/>
      <c r="V26" s="444"/>
      <c r="W26" s="508"/>
      <c r="X26" s="499"/>
      <c r="Y26" s="500"/>
      <c r="Z26" s="439" t="s">
        <v>176</v>
      </c>
      <c r="AA26" s="521"/>
      <c r="AB26" s="521"/>
      <c r="AC26" s="521"/>
      <c r="AD26" s="521"/>
      <c r="AE26" s="521"/>
      <c r="AF26" s="521"/>
      <c r="AG26" s="522"/>
      <c r="AH26" s="442">
        <v>1</v>
      </c>
      <c r="AI26" s="443"/>
      <c r="AJ26" s="443"/>
      <c r="AK26" s="443"/>
      <c r="AL26" s="444"/>
      <c r="AM26" s="442" t="s">
        <v>177</v>
      </c>
      <c r="AN26" s="443"/>
      <c r="AO26" s="443"/>
      <c r="AP26" s="443"/>
      <c r="AQ26" s="443"/>
      <c r="AR26" s="444"/>
      <c r="AS26" s="442" t="s">
        <v>178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180</v>
      </c>
      <c r="F27" s="440"/>
      <c r="G27" s="440"/>
      <c r="H27" s="440"/>
      <c r="I27" s="440"/>
      <c r="J27" s="440"/>
      <c r="K27" s="441"/>
      <c r="L27" s="442">
        <v>1</v>
      </c>
      <c r="M27" s="443"/>
      <c r="N27" s="443"/>
      <c r="O27" s="443"/>
      <c r="P27" s="444"/>
      <c r="Q27" s="442">
        <v>3020</v>
      </c>
      <c r="R27" s="443"/>
      <c r="S27" s="443"/>
      <c r="T27" s="443"/>
      <c r="U27" s="443"/>
      <c r="V27" s="444"/>
      <c r="W27" s="508"/>
      <c r="X27" s="499"/>
      <c r="Y27" s="500"/>
      <c r="Z27" s="439" t="s">
        <v>181</v>
      </c>
      <c r="AA27" s="440"/>
      <c r="AB27" s="440"/>
      <c r="AC27" s="440"/>
      <c r="AD27" s="440"/>
      <c r="AE27" s="440"/>
      <c r="AF27" s="440"/>
      <c r="AG27" s="441"/>
      <c r="AH27" s="442" t="s">
        <v>173</v>
      </c>
      <c r="AI27" s="443"/>
      <c r="AJ27" s="443"/>
      <c r="AK27" s="443"/>
      <c r="AL27" s="444"/>
      <c r="AM27" s="442" t="s">
        <v>173</v>
      </c>
      <c r="AN27" s="443"/>
      <c r="AO27" s="443"/>
      <c r="AP27" s="443"/>
      <c r="AQ27" s="443"/>
      <c r="AR27" s="444"/>
      <c r="AS27" s="442" t="s">
        <v>137</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491666</v>
      </c>
      <c r="BO27" s="470"/>
      <c r="BP27" s="470"/>
      <c r="BQ27" s="470"/>
      <c r="BR27" s="470"/>
      <c r="BS27" s="470"/>
      <c r="BT27" s="470"/>
      <c r="BU27" s="471"/>
      <c r="BV27" s="469">
        <v>491585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183</v>
      </c>
      <c r="F28" s="440"/>
      <c r="G28" s="440"/>
      <c r="H28" s="440"/>
      <c r="I28" s="440"/>
      <c r="J28" s="440"/>
      <c r="K28" s="441"/>
      <c r="L28" s="442">
        <v>1</v>
      </c>
      <c r="M28" s="443"/>
      <c r="N28" s="443"/>
      <c r="O28" s="443"/>
      <c r="P28" s="444"/>
      <c r="Q28" s="442">
        <v>2560</v>
      </c>
      <c r="R28" s="443"/>
      <c r="S28" s="443"/>
      <c r="T28" s="443"/>
      <c r="U28" s="443"/>
      <c r="V28" s="444"/>
      <c r="W28" s="508"/>
      <c r="X28" s="499"/>
      <c r="Y28" s="500"/>
      <c r="Z28" s="439" t="s">
        <v>184</v>
      </c>
      <c r="AA28" s="440"/>
      <c r="AB28" s="440"/>
      <c r="AC28" s="440"/>
      <c r="AD28" s="440"/>
      <c r="AE28" s="440"/>
      <c r="AF28" s="440"/>
      <c r="AG28" s="441"/>
      <c r="AH28" s="442" t="s">
        <v>129</v>
      </c>
      <c r="AI28" s="443"/>
      <c r="AJ28" s="443"/>
      <c r="AK28" s="443"/>
      <c r="AL28" s="444"/>
      <c r="AM28" s="442" t="s">
        <v>129</v>
      </c>
      <c r="AN28" s="443"/>
      <c r="AO28" s="443"/>
      <c r="AP28" s="443"/>
      <c r="AQ28" s="443"/>
      <c r="AR28" s="444"/>
      <c r="AS28" s="442" t="s">
        <v>185</v>
      </c>
      <c r="AT28" s="443"/>
      <c r="AU28" s="443"/>
      <c r="AV28" s="443"/>
      <c r="AW28" s="443"/>
      <c r="AX28" s="445"/>
      <c r="AY28" s="449" t="s">
        <v>186</v>
      </c>
      <c r="AZ28" s="450"/>
      <c r="BA28" s="450"/>
      <c r="BB28" s="451"/>
      <c r="BC28" s="458" t="s">
        <v>47</v>
      </c>
      <c r="BD28" s="459"/>
      <c r="BE28" s="459"/>
      <c r="BF28" s="459"/>
      <c r="BG28" s="459"/>
      <c r="BH28" s="459"/>
      <c r="BI28" s="459"/>
      <c r="BJ28" s="459"/>
      <c r="BK28" s="459"/>
      <c r="BL28" s="459"/>
      <c r="BM28" s="460"/>
      <c r="BN28" s="461">
        <v>3320206</v>
      </c>
      <c r="BO28" s="462"/>
      <c r="BP28" s="462"/>
      <c r="BQ28" s="462"/>
      <c r="BR28" s="462"/>
      <c r="BS28" s="462"/>
      <c r="BT28" s="462"/>
      <c r="BU28" s="463"/>
      <c r="BV28" s="461">
        <v>2819882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187</v>
      </c>
      <c r="F29" s="440"/>
      <c r="G29" s="440"/>
      <c r="H29" s="440"/>
      <c r="I29" s="440"/>
      <c r="J29" s="440"/>
      <c r="K29" s="441"/>
      <c r="L29" s="442">
        <v>14</v>
      </c>
      <c r="M29" s="443"/>
      <c r="N29" s="443"/>
      <c r="O29" s="443"/>
      <c r="P29" s="444"/>
      <c r="Q29" s="442">
        <v>2350</v>
      </c>
      <c r="R29" s="443"/>
      <c r="S29" s="443"/>
      <c r="T29" s="443"/>
      <c r="U29" s="443"/>
      <c r="V29" s="444"/>
      <c r="W29" s="509"/>
      <c r="X29" s="510"/>
      <c r="Y29" s="511"/>
      <c r="Z29" s="439" t="s">
        <v>188</v>
      </c>
      <c r="AA29" s="440"/>
      <c r="AB29" s="440"/>
      <c r="AC29" s="440"/>
      <c r="AD29" s="440"/>
      <c r="AE29" s="440"/>
      <c r="AF29" s="440"/>
      <c r="AG29" s="441"/>
      <c r="AH29" s="442">
        <v>173</v>
      </c>
      <c r="AI29" s="443"/>
      <c r="AJ29" s="443"/>
      <c r="AK29" s="443"/>
      <c r="AL29" s="444"/>
      <c r="AM29" s="442">
        <v>496164</v>
      </c>
      <c r="AN29" s="443"/>
      <c r="AO29" s="443"/>
      <c r="AP29" s="443"/>
      <c r="AQ29" s="443"/>
      <c r="AR29" s="444"/>
      <c r="AS29" s="442">
        <v>2868</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501791</v>
      </c>
      <c r="BO29" s="467"/>
      <c r="BP29" s="467"/>
      <c r="BQ29" s="467"/>
      <c r="BR29" s="467"/>
      <c r="BS29" s="467"/>
      <c r="BT29" s="467"/>
      <c r="BU29" s="468"/>
      <c r="BV29" s="466">
        <v>501490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92.1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37560513</v>
      </c>
      <c r="BO30" s="470"/>
      <c r="BP30" s="470"/>
      <c r="BQ30" s="470"/>
      <c r="BR30" s="470"/>
      <c r="BS30" s="470"/>
      <c r="BT30" s="470"/>
      <c r="BU30" s="471"/>
      <c r="BV30" s="469">
        <v>34813851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199</v>
      </c>
      <c r="AN33" s="429"/>
      <c r="AO33" s="428" t="s">
        <v>201</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199</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上水道事業</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IF('各会計、関係団体の財政状況及び健全化判断比率'!B33="","",'各会計、関係団体の財政状況及び健全化判断比率'!B33)</f>
        <v>公共下水道事業</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双葉地方広域市町村圏組合（一般会計）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文化及びスポーツ振興育成事業</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国民健康保険直営診療施設事業</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IF('各会計、関係団体の財政状況及び健全化判断比率'!B34="","",'各会計、関係団体の財政状況及び健全化判断比率'!B34)</f>
        <v>農業集落排水事業</v>
      </c>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双葉地方広域市町村圏組合（下水道事業特別会計）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介護保険事業</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10</v>
      </c>
      <c r="BF36" s="425"/>
      <c r="BG36" s="424" t="str">
        <f>IF('各会計、関係団体の財政状況及び健全化判断比率'!B35="","",'各会計、関係団体の財政状況及び健全化判断比率'!B35)</f>
        <v>宅地造成事業</v>
      </c>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福島県後期高齢者医療広域連合（一般会計）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後期高齢者医療事業</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11</v>
      </c>
      <c r="BF37" s="425"/>
      <c r="BG37" s="424" t="str">
        <f>IF('各会計、関係団体の財政状況及び健全化判断比率'!B36="","",'各会計、関係団体の財政状況及び健全化判断比率'!B36)</f>
        <v>工業団地造成事業</v>
      </c>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福島県後期高齢者医療広域連合（後期高齢者医療特別会計）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福島県市町村総合事務組合（一般会計）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福島県市町村総合事務組合（消防補償等特別会計）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18</v>
      </c>
      <c r="BX40" s="425"/>
      <c r="BY40" s="424" t="str">
        <f>IF('各会計、関係団体の財政状況及び健全化判断比率'!B74="","",'各会計、関係団体の財政状況及び健全化判断比率'!B74)</f>
        <v>福島県市町村総合事務組合（消防賞じゅつ金特別会計）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19</v>
      </c>
      <c r="BX41" s="425"/>
      <c r="BY41" s="424" t="str">
        <f>IF('各会計、関係団体の財政状況及び健全化判断比率'!B75="","",'各会計、関係団体の財政状況及び健全化判断比率'!B75)</f>
        <v>福島県市町村総合事務組合（非常勤職員公務災害補償特別会計）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20</v>
      </c>
      <c r="BX42" s="425"/>
      <c r="BY42" s="424" t="str">
        <f>IF('各会計、関係団体の財政状況及び健全化判断比率'!B76="","",'各会計、関係団体の財政状況及び健全化判断比率'!B76)</f>
        <v>福島県市町村総合事務組合（自治会館管理特別会計）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vPMFMPhj9W1dRIJSUotyELB9+XVQJRmZAmm2w6VmdoLudXuhu5f7Q3Z4z1gHujy6L/9bvHsGZdGe1nk5eiVc0w==" saltValue="gln6Ww9yqifDBY0zLn3f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585</v>
      </c>
      <c r="G33" s="29" t="s">
        <v>586</v>
      </c>
      <c r="H33" s="29" t="s">
        <v>587</v>
      </c>
      <c r="I33" s="29" t="s">
        <v>588</v>
      </c>
      <c r="J33" s="30" t="s">
        <v>589</v>
      </c>
      <c r="K33" s="22"/>
      <c r="L33" s="22"/>
      <c r="M33" s="22"/>
      <c r="N33" s="22"/>
      <c r="O33" s="22"/>
      <c r="P33" s="22"/>
    </row>
    <row r="34" spans="1:16" ht="39" customHeight="1">
      <c r="A34" s="22"/>
      <c r="B34" s="31"/>
      <c r="C34" s="1248" t="s">
        <v>591</v>
      </c>
      <c r="D34" s="1248"/>
      <c r="E34" s="1249"/>
      <c r="F34" s="32">
        <v>8.3800000000000008</v>
      </c>
      <c r="G34" s="33">
        <v>6.46</v>
      </c>
      <c r="H34" s="33">
        <v>28.4</v>
      </c>
      <c r="I34" s="33">
        <v>16.75</v>
      </c>
      <c r="J34" s="34">
        <v>22.24</v>
      </c>
      <c r="K34" s="22"/>
      <c r="L34" s="22"/>
      <c r="M34" s="22"/>
      <c r="N34" s="22"/>
      <c r="O34" s="22"/>
      <c r="P34" s="22"/>
    </row>
    <row r="35" spans="1:16" ht="39" customHeight="1">
      <c r="A35" s="22"/>
      <c r="B35" s="35"/>
      <c r="C35" s="1242" t="s">
        <v>592</v>
      </c>
      <c r="D35" s="1243"/>
      <c r="E35" s="1244"/>
      <c r="F35" s="36">
        <v>11.19</v>
      </c>
      <c r="G35" s="37">
        <v>16.32</v>
      </c>
      <c r="H35" s="37">
        <v>10.71</v>
      </c>
      <c r="I35" s="37">
        <v>13.06</v>
      </c>
      <c r="J35" s="38">
        <v>13.52</v>
      </c>
      <c r="K35" s="22"/>
      <c r="L35" s="22"/>
      <c r="M35" s="22"/>
      <c r="N35" s="22"/>
      <c r="O35" s="22"/>
      <c r="P35" s="22"/>
    </row>
    <row r="36" spans="1:16" ht="39" customHeight="1">
      <c r="A36" s="22"/>
      <c r="B36" s="35"/>
      <c r="C36" s="1242" t="s">
        <v>593</v>
      </c>
      <c r="D36" s="1243"/>
      <c r="E36" s="1244"/>
      <c r="F36" s="36">
        <v>3.05</v>
      </c>
      <c r="G36" s="37">
        <v>5.59</v>
      </c>
      <c r="H36" s="37">
        <v>1.83</v>
      </c>
      <c r="I36" s="37">
        <v>6.2</v>
      </c>
      <c r="J36" s="38">
        <v>6.12</v>
      </c>
      <c r="K36" s="22"/>
      <c r="L36" s="22"/>
      <c r="M36" s="22"/>
      <c r="N36" s="22"/>
      <c r="O36" s="22"/>
      <c r="P36" s="22"/>
    </row>
    <row r="37" spans="1:16" ht="39" customHeight="1">
      <c r="A37" s="22"/>
      <c r="B37" s="35"/>
      <c r="C37" s="1242" t="s">
        <v>594</v>
      </c>
      <c r="D37" s="1243"/>
      <c r="E37" s="1244"/>
      <c r="F37" s="36">
        <v>14.79</v>
      </c>
      <c r="G37" s="37">
        <v>11.23</v>
      </c>
      <c r="H37" s="37">
        <v>10.58</v>
      </c>
      <c r="I37" s="37">
        <v>4.9000000000000004</v>
      </c>
      <c r="J37" s="38">
        <v>4.87</v>
      </c>
      <c r="K37" s="22"/>
      <c r="L37" s="22"/>
      <c r="M37" s="22"/>
      <c r="N37" s="22"/>
      <c r="O37" s="22"/>
      <c r="P37" s="22"/>
    </row>
    <row r="38" spans="1:16" ht="39" customHeight="1">
      <c r="A38" s="22"/>
      <c r="B38" s="35"/>
      <c r="C38" s="1242" t="s">
        <v>595</v>
      </c>
      <c r="D38" s="1243"/>
      <c r="E38" s="1244"/>
      <c r="F38" s="36">
        <v>0.94</v>
      </c>
      <c r="G38" s="37">
        <v>0.94</v>
      </c>
      <c r="H38" s="37">
        <v>0.99</v>
      </c>
      <c r="I38" s="37">
        <v>1.02</v>
      </c>
      <c r="J38" s="38">
        <v>1.01</v>
      </c>
      <c r="K38" s="22"/>
      <c r="L38" s="22"/>
      <c r="M38" s="22"/>
      <c r="N38" s="22"/>
      <c r="O38" s="22"/>
      <c r="P38" s="22"/>
    </row>
    <row r="39" spans="1:16" ht="39" customHeight="1">
      <c r="A39" s="22"/>
      <c r="B39" s="35"/>
      <c r="C39" s="1242" t="s">
        <v>596</v>
      </c>
      <c r="D39" s="1243"/>
      <c r="E39" s="1244"/>
      <c r="F39" s="36">
        <v>0.67</v>
      </c>
      <c r="G39" s="37">
        <v>0.21</v>
      </c>
      <c r="H39" s="37">
        <v>0.15</v>
      </c>
      <c r="I39" s="37">
        <v>0.6</v>
      </c>
      <c r="J39" s="38">
        <v>0.83</v>
      </c>
      <c r="K39" s="22"/>
      <c r="L39" s="22"/>
      <c r="M39" s="22"/>
      <c r="N39" s="22"/>
      <c r="O39" s="22"/>
      <c r="P39" s="22"/>
    </row>
    <row r="40" spans="1:16" ht="39" customHeight="1">
      <c r="A40" s="22"/>
      <c r="B40" s="35"/>
      <c r="C40" s="1242" t="s">
        <v>597</v>
      </c>
      <c r="D40" s="1243"/>
      <c r="E40" s="1244"/>
      <c r="F40" s="36">
        <v>0.73</v>
      </c>
      <c r="G40" s="37">
        <v>1.34</v>
      </c>
      <c r="H40" s="37">
        <v>2.82</v>
      </c>
      <c r="I40" s="37">
        <v>0.72</v>
      </c>
      <c r="J40" s="38">
        <v>0.53</v>
      </c>
      <c r="K40" s="22"/>
      <c r="L40" s="22"/>
      <c r="M40" s="22"/>
      <c r="N40" s="22"/>
      <c r="O40" s="22"/>
      <c r="P40" s="22"/>
    </row>
    <row r="41" spans="1:16" ht="39" customHeight="1">
      <c r="A41" s="22"/>
      <c r="B41" s="35"/>
      <c r="C41" s="1242" t="s">
        <v>598</v>
      </c>
      <c r="D41" s="1243"/>
      <c r="E41" s="1244"/>
      <c r="F41" s="36">
        <v>0.1</v>
      </c>
      <c r="G41" s="37">
        <v>0.14000000000000001</v>
      </c>
      <c r="H41" s="37">
        <v>0.18</v>
      </c>
      <c r="I41" s="37">
        <v>0.24</v>
      </c>
      <c r="J41" s="38">
        <v>0.28000000000000003</v>
      </c>
      <c r="K41" s="22"/>
      <c r="L41" s="22"/>
      <c r="M41" s="22"/>
      <c r="N41" s="22"/>
      <c r="O41" s="22"/>
      <c r="P41" s="22"/>
    </row>
    <row r="42" spans="1:16" ht="39" customHeight="1">
      <c r="A42" s="22"/>
      <c r="B42" s="39"/>
      <c r="C42" s="1242" t="s">
        <v>599</v>
      </c>
      <c r="D42" s="1243"/>
      <c r="E42" s="1244"/>
      <c r="F42" s="36" t="s">
        <v>543</v>
      </c>
      <c r="G42" s="37" t="s">
        <v>543</v>
      </c>
      <c r="H42" s="37" t="s">
        <v>543</v>
      </c>
      <c r="I42" s="37" t="s">
        <v>543</v>
      </c>
      <c r="J42" s="38" t="s">
        <v>543</v>
      </c>
      <c r="K42" s="22"/>
      <c r="L42" s="22"/>
      <c r="M42" s="22"/>
      <c r="N42" s="22"/>
      <c r="O42" s="22"/>
      <c r="P42" s="22"/>
    </row>
    <row r="43" spans="1:16" ht="39" customHeight="1" thickBot="1">
      <c r="A43" s="22"/>
      <c r="B43" s="40"/>
      <c r="C43" s="1245" t="s">
        <v>600</v>
      </c>
      <c r="D43" s="1246"/>
      <c r="E43" s="1247"/>
      <c r="F43" s="41">
        <v>2.69</v>
      </c>
      <c r="G43" s="42">
        <v>0.36</v>
      </c>
      <c r="H43" s="42">
        <v>0.13</v>
      </c>
      <c r="I43" s="42">
        <v>0.41</v>
      </c>
      <c r="J43" s="43">
        <v>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KezBpt9Lh/7UfouPO9p0syAvz9MF9/JZysH7NIoQiick9oe+NJC4e4YHWhyIi007uwYnjKmm2FdZs0PVnCJQ==" saltValue="XLJF+ZI6W6kuh1UWgD+8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585</v>
      </c>
      <c r="L44" s="56" t="s">
        <v>586</v>
      </c>
      <c r="M44" s="56" t="s">
        <v>587</v>
      </c>
      <c r="N44" s="56" t="s">
        <v>588</v>
      </c>
      <c r="O44" s="57" t="s">
        <v>589</v>
      </c>
      <c r="P44" s="48"/>
      <c r="Q44" s="48"/>
      <c r="R44" s="48"/>
      <c r="S44" s="48"/>
      <c r="T44" s="48"/>
      <c r="U44" s="48"/>
    </row>
    <row r="45" spans="1:21" ht="30.75" customHeight="1">
      <c r="A45" s="48"/>
      <c r="B45" s="1268" t="s">
        <v>10</v>
      </c>
      <c r="C45" s="1269"/>
      <c r="D45" s="58"/>
      <c r="E45" s="1274" t="s">
        <v>11</v>
      </c>
      <c r="F45" s="1274"/>
      <c r="G45" s="1274"/>
      <c r="H45" s="1274"/>
      <c r="I45" s="1274"/>
      <c r="J45" s="1275"/>
      <c r="K45" s="59">
        <v>602</v>
      </c>
      <c r="L45" s="60">
        <v>601</v>
      </c>
      <c r="M45" s="60">
        <v>555</v>
      </c>
      <c r="N45" s="60">
        <v>483</v>
      </c>
      <c r="O45" s="61">
        <v>417</v>
      </c>
      <c r="P45" s="48"/>
      <c r="Q45" s="48"/>
      <c r="R45" s="48"/>
      <c r="S45" s="48"/>
      <c r="T45" s="48"/>
      <c r="U45" s="48"/>
    </row>
    <row r="46" spans="1:21" ht="30.75" customHeight="1">
      <c r="A46" s="48"/>
      <c r="B46" s="1270"/>
      <c r="C46" s="1271"/>
      <c r="D46" s="62"/>
      <c r="E46" s="1252" t="s">
        <v>12</v>
      </c>
      <c r="F46" s="1252"/>
      <c r="G46" s="1252"/>
      <c r="H46" s="1252"/>
      <c r="I46" s="1252"/>
      <c r="J46" s="1253"/>
      <c r="K46" s="63" t="s">
        <v>543</v>
      </c>
      <c r="L46" s="64" t="s">
        <v>543</v>
      </c>
      <c r="M46" s="64" t="s">
        <v>543</v>
      </c>
      <c r="N46" s="64" t="s">
        <v>543</v>
      </c>
      <c r="O46" s="65" t="s">
        <v>543</v>
      </c>
      <c r="P46" s="48"/>
      <c r="Q46" s="48"/>
      <c r="R46" s="48"/>
      <c r="S46" s="48"/>
      <c r="T46" s="48"/>
      <c r="U46" s="48"/>
    </row>
    <row r="47" spans="1:21" ht="30.75" customHeight="1">
      <c r="A47" s="48"/>
      <c r="B47" s="1270"/>
      <c r="C47" s="1271"/>
      <c r="D47" s="62"/>
      <c r="E47" s="1252" t="s">
        <v>13</v>
      </c>
      <c r="F47" s="1252"/>
      <c r="G47" s="1252"/>
      <c r="H47" s="1252"/>
      <c r="I47" s="1252"/>
      <c r="J47" s="1253"/>
      <c r="K47" s="63" t="s">
        <v>543</v>
      </c>
      <c r="L47" s="64" t="s">
        <v>543</v>
      </c>
      <c r="M47" s="64" t="s">
        <v>543</v>
      </c>
      <c r="N47" s="64" t="s">
        <v>543</v>
      </c>
      <c r="O47" s="65" t="s">
        <v>543</v>
      </c>
      <c r="P47" s="48"/>
      <c r="Q47" s="48"/>
      <c r="R47" s="48"/>
      <c r="S47" s="48"/>
      <c r="T47" s="48"/>
      <c r="U47" s="48"/>
    </row>
    <row r="48" spans="1:21" ht="30.75" customHeight="1">
      <c r="A48" s="48"/>
      <c r="B48" s="1270"/>
      <c r="C48" s="1271"/>
      <c r="D48" s="62"/>
      <c r="E48" s="1252" t="s">
        <v>14</v>
      </c>
      <c r="F48" s="1252"/>
      <c r="G48" s="1252"/>
      <c r="H48" s="1252"/>
      <c r="I48" s="1252"/>
      <c r="J48" s="1253"/>
      <c r="K48" s="63">
        <v>337</v>
      </c>
      <c r="L48" s="64">
        <v>318</v>
      </c>
      <c r="M48" s="64">
        <v>339</v>
      </c>
      <c r="N48" s="64">
        <v>331</v>
      </c>
      <c r="O48" s="65">
        <v>322</v>
      </c>
      <c r="P48" s="48"/>
      <c r="Q48" s="48"/>
      <c r="R48" s="48"/>
      <c r="S48" s="48"/>
      <c r="T48" s="48"/>
      <c r="U48" s="48"/>
    </row>
    <row r="49" spans="1:21" ht="30.75" customHeight="1">
      <c r="A49" s="48"/>
      <c r="B49" s="1270"/>
      <c r="C49" s="1271"/>
      <c r="D49" s="62"/>
      <c r="E49" s="1252" t="s">
        <v>15</v>
      </c>
      <c r="F49" s="1252"/>
      <c r="G49" s="1252"/>
      <c r="H49" s="1252"/>
      <c r="I49" s="1252"/>
      <c r="J49" s="1253"/>
      <c r="K49" s="63">
        <v>24</v>
      </c>
      <c r="L49" s="64">
        <v>32</v>
      </c>
      <c r="M49" s="64">
        <v>28</v>
      </c>
      <c r="N49" s="64">
        <v>28</v>
      </c>
      <c r="O49" s="65">
        <v>27</v>
      </c>
      <c r="P49" s="48"/>
      <c r="Q49" s="48"/>
      <c r="R49" s="48"/>
      <c r="S49" s="48"/>
      <c r="T49" s="48"/>
      <c r="U49" s="48"/>
    </row>
    <row r="50" spans="1:21" ht="30.75" customHeight="1">
      <c r="A50" s="48"/>
      <c r="B50" s="1270"/>
      <c r="C50" s="1271"/>
      <c r="D50" s="62"/>
      <c r="E50" s="1252" t="s">
        <v>16</v>
      </c>
      <c r="F50" s="1252"/>
      <c r="G50" s="1252"/>
      <c r="H50" s="1252"/>
      <c r="I50" s="1252"/>
      <c r="J50" s="1253"/>
      <c r="K50" s="63">
        <v>38</v>
      </c>
      <c r="L50" s="64">
        <v>38</v>
      </c>
      <c r="M50" s="64">
        <v>37</v>
      </c>
      <c r="N50" s="64">
        <v>37</v>
      </c>
      <c r="O50" s="65">
        <v>37</v>
      </c>
      <c r="P50" s="48"/>
      <c r="Q50" s="48"/>
      <c r="R50" s="48"/>
      <c r="S50" s="48"/>
      <c r="T50" s="48"/>
      <c r="U50" s="48"/>
    </row>
    <row r="51" spans="1:21" ht="30.75" customHeight="1">
      <c r="A51" s="48"/>
      <c r="B51" s="1272"/>
      <c r="C51" s="1273"/>
      <c r="D51" s="66"/>
      <c r="E51" s="1252" t="s">
        <v>17</v>
      </c>
      <c r="F51" s="1252"/>
      <c r="G51" s="1252"/>
      <c r="H51" s="1252"/>
      <c r="I51" s="1252"/>
      <c r="J51" s="1253"/>
      <c r="K51" s="63" t="s">
        <v>543</v>
      </c>
      <c r="L51" s="64" t="s">
        <v>543</v>
      </c>
      <c r="M51" s="64" t="s">
        <v>543</v>
      </c>
      <c r="N51" s="64" t="s">
        <v>543</v>
      </c>
      <c r="O51" s="65" t="s">
        <v>543</v>
      </c>
      <c r="P51" s="48"/>
      <c r="Q51" s="48"/>
      <c r="R51" s="48"/>
      <c r="S51" s="48"/>
      <c r="T51" s="48"/>
      <c r="U51" s="48"/>
    </row>
    <row r="52" spans="1:21" ht="30.75" customHeight="1">
      <c r="A52" s="48"/>
      <c r="B52" s="1250" t="s">
        <v>18</v>
      </c>
      <c r="C52" s="1251"/>
      <c r="D52" s="66"/>
      <c r="E52" s="1252" t="s">
        <v>19</v>
      </c>
      <c r="F52" s="1252"/>
      <c r="G52" s="1252"/>
      <c r="H52" s="1252"/>
      <c r="I52" s="1252"/>
      <c r="J52" s="1253"/>
      <c r="K52" s="63">
        <v>620</v>
      </c>
      <c r="L52" s="64">
        <v>617</v>
      </c>
      <c r="M52" s="64">
        <v>609</v>
      </c>
      <c r="N52" s="64">
        <v>581</v>
      </c>
      <c r="O52" s="65">
        <v>561</v>
      </c>
      <c r="P52" s="48"/>
      <c r="Q52" s="48"/>
      <c r="R52" s="48"/>
      <c r="S52" s="48"/>
      <c r="T52" s="48"/>
      <c r="U52" s="48"/>
    </row>
    <row r="53" spans="1:21" ht="30.75" customHeight="1" thickBot="1">
      <c r="A53" s="48"/>
      <c r="B53" s="1254" t="s">
        <v>20</v>
      </c>
      <c r="C53" s="1255"/>
      <c r="D53" s="67"/>
      <c r="E53" s="1256" t="s">
        <v>21</v>
      </c>
      <c r="F53" s="1256"/>
      <c r="G53" s="1256"/>
      <c r="H53" s="1256"/>
      <c r="I53" s="1256"/>
      <c r="J53" s="1257"/>
      <c r="K53" s="68">
        <v>381</v>
      </c>
      <c r="L53" s="69">
        <v>372</v>
      </c>
      <c r="M53" s="69">
        <v>350</v>
      </c>
      <c r="N53" s="69">
        <v>298</v>
      </c>
      <c r="O53" s="70">
        <v>242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601</v>
      </c>
      <c r="P55" s="48"/>
      <c r="Q55" s="48"/>
      <c r="R55" s="48"/>
      <c r="S55" s="48"/>
      <c r="T55" s="48"/>
      <c r="U55" s="48"/>
    </row>
    <row r="56" spans="1:21" ht="31.5" customHeight="1" thickBot="1">
      <c r="A56" s="48"/>
      <c r="B56" s="76"/>
      <c r="C56" s="77"/>
      <c r="D56" s="77"/>
      <c r="E56" s="78"/>
      <c r="F56" s="78"/>
      <c r="G56" s="78"/>
      <c r="H56" s="78"/>
      <c r="I56" s="78"/>
      <c r="J56" s="79" t="s">
        <v>2</v>
      </c>
      <c r="K56" s="80" t="s">
        <v>602</v>
      </c>
      <c r="L56" s="81" t="s">
        <v>603</v>
      </c>
      <c r="M56" s="81" t="s">
        <v>604</v>
      </c>
      <c r="N56" s="81" t="s">
        <v>605</v>
      </c>
      <c r="O56" s="82" t="s">
        <v>606</v>
      </c>
      <c r="P56" s="48"/>
      <c r="Q56" s="48"/>
      <c r="R56" s="48"/>
      <c r="S56" s="48"/>
      <c r="T56" s="48"/>
      <c r="U56" s="48"/>
    </row>
    <row r="57" spans="1:21" ht="31.5" customHeight="1">
      <c r="B57" s="1258" t="s">
        <v>24</v>
      </c>
      <c r="C57" s="1259"/>
      <c r="D57" s="1262" t="s">
        <v>25</v>
      </c>
      <c r="E57" s="1263"/>
      <c r="F57" s="1263"/>
      <c r="G57" s="1263"/>
      <c r="H57" s="1263"/>
      <c r="I57" s="1263"/>
      <c r="J57" s="1264"/>
      <c r="K57" s="83" t="s">
        <v>619</v>
      </c>
      <c r="L57" s="84" t="s">
        <v>620</v>
      </c>
      <c r="M57" s="84" t="s">
        <v>619</v>
      </c>
      <c r="N57" s="84" t="s">
        <v>620</v>
      </c>
      <c r="O57" s="85" t="s">
        <v>620</v>
      </c>
    </row>
    <row r="58" spans="1:21" ht="31.5" customHeight="1" thickBot="1">
      <c r="B58" s="1260"/>
      <c r="C58" s="1261"/>
      <c r="D58" s="1265" t="s">
        <v>26</v>
      </c>
      <c r="E58" s="1266"/>
      <c r="F58" s="1266"/>
      <c r="G58" s="1266"/>
      <c r="H58" s="1266"/>
      <c r="I58" s="1266"/>
      <c r="J58" s="1267"/>
      <c r="K58" s="86" t="s">
        <v>621</v>
      </c>
      <c r="L58" s="87" t="s">
        <v>619</v>
      </c>
      <c r="M58" s="87" t="s">
        <v>622</v>
      </c>
      <c r="N58" s="87" t="s">
        <v>620</v>
      </c>
      <c r="O58" s="88" t="s">
        <v>619</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v6YPhb2oM/9dzUZNj10D7lfELNKf+N7k0SaI+iyWSKK8XY182kXvEplw/5S2LYdeftB3Fouo3TVHL7ps/jBXA==" saltValue="U3XM+sqlmEwdFSMHUKf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585</v>
      </c>
      <c r="J40" s="100" t="s">
        <v>586</v>
      </c>
      <c r="K40" s="100" t="s">
        <v>587</v>
      </c>
      <c r="L40" s="100" t="s">
        <v>588</v>
      </c>
      <c r="M40" s="101" t="s">
        <v>589</v>
      </c>
    </row>
    <row r="41" spans="2:13" ht="27.75" customHeight="1">
      <c r="B41" s="1288" t="s">
        <v>29</v>
      </c>
      <c r="C41" s="1289"/>
      <c r="D41" s="102"/>
      <c r="E41" s="1290" t="s">
        <v>30</v>
      </c>
      <c r="F41" s="1290"/>
      <c r="G41" s="1290"/>
      <c r="H41" s="1291"/>
      <c r="I41" s="103">
        <v>4250</v>
      </c>
      <c r="J41" s="104">
        <v>3699</v>
      </c>
      <c r="K41" s="104">
        <v>3174</v>
      </c>
      <c r="L41" s="104">
        <v>2720</v>
      </c>
      <c r="M41" s="105">
        <v>2325</v>
      </c>
    </row>
    <row r="42" spans="2:13" ht="27.75" customHeight="1">
      <c r="B42" s="1278"/>
      <c r="C42" s="1279"/>
      <c r="D42" s="106"/>
      <c r="E42" s="1282" t="s">
        <v>31</v>
      </c>
      <c r="F42" s="1282"/>
      <c r="G42" s="1282"/>
      <c r="H42" s="1283"/>
      <c r="I42" s="107">
        <v>252</v>
      </c>
      <c r="J42" s="108">
        <v>227</v>
      </c>
      <c r="K42" s="108">
        <v>202</v>
      </c>
      <c r="L42" s="108">
        <v>177</v>
      </c>
      <c r="M42" s="109">
        <v>151</v>
      </c>
    </row>
    <row r="43" spans="2:13" ht="27.75" customHeight="1">
      <c r="B43" s="1278"/>
      <c r="C43" s="1279"/>
      <c r="D43" s="106"/>
      <c r="E43" s="1282" t="s">
        <v>32</v>
      </c>
      <c r="F43" s="1282"/>
      <c r="G43" s="1282"/>
      <c r="H43" s="1283"/>
      <c r="I43" s="107">
        <v>3019</v>
      </c>
      <c r="J43" s="108">
        <v>2814</v>
      </c>
      <c r="K43" s="108">
        <v>2671</v>
      </c>
      <c r="L43" s="108">
        <v>2410</v>
      </c>
      <c r="M43" s="109">
        <v>2173</v>
      </c>
    </row>
    <row r="44" spans="2:13" ht="27.75" customHeight="1">
      <c r="B44" s="1278"/>
      <c r="C44" s="1279"/>
      <c r="D44" s="106"/>
      <c r="E44" s="1282" t="s">
        <v>33</v>
      </c>
      <c r="F44" s="1282"/>
      <c r="G44" s="1282"/>
      <c r="H44" s="1283"/>
      <c r="I44" s="107">
        <v>378</v>
      </c>
      <c r="J44" s="108">
        <v>338</v>
      </c>
      <c r="K44" s="108">
        <v>298</v>
      </c>
      <c r="L44" s="108">
        <v>261</v>
      </c>
      <c r="M44" s="109">
        <v>223</v>
      </c>
    </row>
    <row r="45" spans="2:13" ht="27.75" customHeight="1">
      <c r="B45" s="1278"/>
      <c r="C45" s="1279"/>
      <c r="D45" s="106"/>
      <c r="E45" s="1282" t="s">
        <v>34</v>
      </c>
      <c r="F45" s="1282"/>
      <c r="G45" s="1282"/>
      <c r="H45" s="1283"/>
      <c r="I45" s="107">
        <v>1472</v>
      </c>
      <c r="J45" s="108">
        <v>1359</v>
      </c>
      <c r="K45" s="108">
        <v>1056</v>
      </c>
      <c r="L45" s="108">
        <v>931</v>
      </c>
      <c r="M45" s="109">
        <v>741</v>
      </c>
    </row>
    <row r="46" spans="2:13" ht="27.75" customHeight="1">
      <c r="B46" s="1278"/>
      <c r="C46" s="1279"/>
      <c r="D46" s="110"/>
      <c r="E46" s="1282" t="s">
        <v>35</v>
      </c>
      <c r="F46" s="1282"/>
      <c r="G46" s="1282"/>
      <c r="H46" s="1283"/>
      <c r="I46" s="107" t="s">
        <v>543</v>
      </c>
      <c r="J46" s="108" t="s">
        <v>543</v>
      </c>
      <c r="K46" s="108" t="s">
        <v>543</v>
      </c>
      <c r="L46" s="108" t="s">
        <v>543</v>
      </c>
      <c r="M46" s="109" t="s">
        <v>543</v>
      </c>
    </row>
    <row r="47" spans="2:13" ht="27.75" customHeight="1">
      <c r="B47" s="1278"/>
      <c r="C47" s="1279"/>
      <c r="D47" s="111"/>
      <c r="E47" s="1292" t="s">
        <v>36</v>
      </c>
      <c r="F47" s="1293"/>
      <c r="G47" s="1293"/>
      <c r="H47" s="1294"/>
      <c r="I47" s="107" t="s">
        <v>543</v>
      </c>
      <c r="J47" s="108" t="s">
        <v>543</v>
      </c>
      <c r="K47" s="108" t="s">
        <v>543</v>
      </c>
      <c r="L47" s="108" t="s">
        <v>543</v>
      </c>
      <c r="M47" s="109" t="s">
        <v>543</v>
      </c>
    </row>
    <row r="48" spans="2:13" ht="27.75" customHeight="1">
      <c r="B48" s="1278"/>
      <c r="C48" s="1279"/>
      <c r="D48" s="106"/>
      <c r="E48" s="1282" t="s">
        <v>37</v>
      </c>
      <c r="F48" s="1282"/>
      <c r="G48" s="1282"/>
      <c r="H48" s="1283"/>
      <c r="I48" s="107" t="s">
        <v>543</v>
      </c>
      <c r="J48" s="108" t="s">
        <v>543</v>
      </c>
      <c r="K48" s="108" t="s">
        <v>543</v>
      </c>
      <c r="L48" s="108" t="s">
        <v>543</v>
      </c>
      <c r="M48" s="109" t="s">
        <v>543</v>
      </c>
    </row>
    <row r="49" spans="2:13" ht="27.75" customHeight="1">
      <c r="B49" s="1280"/>
      <c r="C49" s="1281"/>
      <c r="D49" s="106"/>
      <c r="E49" s="1282" t="s">
        <v>38</v>
      </c>
      <c r="F49" s="1282"/>
      <c r="G49" s="1282"/>
      <c r="H49" s="1283"/>
      <c r="I49" s="107" t="s">
        <v>543</v>
      </c>
      <c r="J49" s="108" t="s">
        <v>543</v>
      </c>
      <c r="K49" s="108" t="s">
        <v>543</v>
      </c>
      <c r="L49" s="108" t="s">
        <v>543</v>
      </c>
      <c r="M49" s="109" t="s">
        <v>543</v>
      </c>
    </row>
    <row r="50" spans="2:13" ht="27.75" customHeight="1">
      <c r="B50" s="1276" t="s">
        <v>39</v>
      </c>
      <c r="C50" s="1277"/>
      <c r="D50" s="112"/>
      <c r="E50" s="1282" t="s">
        <v>40</v>
      </c>
      <c r="F50" s="1282"/>
      <c r="G50" s="1282"/>
      <c r="H50" s="1283"/>
      <c r="I50" s="107">
        <v>11801</v>
      </c>
      <c r="J50" s="108">
        <v>12560</v>
      </c>
      <c r="K50" s="108">
        <v>19150</v>
      </c>
      <c r="L50" s="108">
        <v>20381</v>
      </c>
      <c r="M50" s="109">
        <v>23457</v>
      </c>
    </row>
    <row r="51" spans="2:13" ht="27.75" customHeight="1">
      <c r="B51" s="1278"/>
      <c r="C51" s="1279"/>
      <c r="D51" s="106"/>
      <c r="E51" s="1282" t="s">
        <v>41</v>
      </c>
      <c r="F51" s="1282"/>
      <c r="G51" s="1282"/>
      <c r="H51" s="1283"/>
      <c r="I51" s="107" t="s">
        <v>543</v>
      </c>
      <c r="J51" s="108" t="s">
        <v>543</v>
      </c>
      <c r="K51" s="108" t="s">
        <v>543</v>
      </c>
      <c r="L51" s="108">
        <v>7</v>
      </c>
      <c r="M51" s="109">
        <v>11</v>
      </c>
    </row>
    <row r="52" spans="2:13" ht="27.75" customHeight="1">
      <c r="B52" s="1280"/>
      <c r="C52" s="1281"/>
      <c r="D52" s="106"/>
      <c r="E52" s="1282" t="s">
        <v>42</v>
      </c>
      <c r="F52" s="1282"/>
      <c r="G52" s="1282"/>
      <c r="H52" s="1283"/>
      <c r="I52" s="107">
        <v>5212</v>
      </c>
      <c r="J52" s="108">
        <v>5949</v>
      </c>
      <c r="K52" s="108">
        <v>5610</v>
      </c>
      <c r="L52" s="108">
        <v>5231</v>
      </c>
      <c r="M52" s="109">
        <v>5006</v>
      </c>
    </row>
    <row r="53" spans="2:13" ht="27.75" customHeight="1" thickBot="1">
      <c r="B53" s="1284" t="s">
        <v>43</v>
      </c>
      <c r="C53" s="1285"/>
      <c r="D53" s="113"/>
      <c r="E53" s="1286" t="s">
        <v>44</v>
      </c>
      <c r="F53" s="1286"/>
      <c r="G53" s="1286"/>
      <c r="H53" s="1287"/>
      <c r="I53" s="114">
        <v>-7643</v>
      </c>
      <c r="J53" s="115">
        <v>-10073</v>
      </c>
      <c r="K53" s="115">
        <v>-17359</v>
      </c>
      <c r="L53" s="115">
        <v>-19121</v>
      </c>
      <c r="M53" s="116">
        <v>-22862</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L6LupM+NSzxXZfGehD2SgCQDFB1ehqeLG19DnmImW7UQahnakemZjSj1NViFXTVRJxorcCS7MKTWkUuuAivlw==" saltValue="VGxShJqHA21CAyviXoE6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587</v>
      </c>
      <c r="G54" s="125" t="s">
        <v>588</v>
      </c>
      <c r="H54" s="126" t="s">
        <v>589</v>
      </c>
    </row>
    <row r="55" spans="2:8" ht="52.5" customHeight="1">
      <c r="B55" s="127"/>
      <c r="C55" s="1303" t="s">
        <v>47</v>
      </c>
      <c r="D55" s="1303"/>
      <c r="E55" s="1304"/>
      <c r="F55" s="128">
        <v>2000</v>
      </c>
      <c r="G55" s="128">
        <v>2820</v>
      </c>
      <c r="H55" s="129">
        <v>3320</v>
      </c>
    </row>
    <row r="56" spans="2:8" ht="52.5" customHeight="1">
      <c r="B56" s="130"/>
      <c r="C56" s="1305" t="s">
        <v>48</v>
      </c>
      <c r="D56" s="1305"/>
      <c r="E56" s="1306"/>
      <c r="F56" s="131">
        <v>501</v>
      </c>
      <c r="G56" s="131">
        <v>501</v>
      </c>
      <c r="H56" s="132">
        <v>502</v>
      </c>
    </row>
    <row r="57" spans="2:8" ht="53.25" customHeight="1">
      <c r="B57" s="130"/>
      <c r="C57" s="1307" t="s">
        <v>49</v>
      </c>
      <c r="D57" s="1307"/>
      <c r="E57" s="1308"/>
      <c r="F57" s="133">
        <v>33718</v>
      </c>
      <c r="G57" s="133">
        <v>34814</v>
      </c>
      <c r="H57" s="134">
        <v>37561</v>
      </c>
    </row>
    <row r="58" spans="2:8" ht="45.75" customHeight="1">
      <c r="B58" s="135"/>
      <c r="C58" s="1295" t="s">
        <v>623</v>
      </c>
      <c r="D58" s="1296"/>
      <c r="E58" s="1297"/>
      <c r="F58" s="136">
        <v>15035</v>
      </c>
      <c r="G58" s="136">
        <v>15125</v>
      </c>
      <c r="H58" s="137">
        <v>17522</v>
      </c>
    </row>
    <row r="59" spans="2:8" ht="45.75" customHeight="1">
      <c r="B59" s="135"/>
      <c r="C59" s="1295" t="s">
        <v>624</v>
      </c>
      <c r="D59" s="1296"/>
      <c r="E59" s="1297"/>
      <c r="F59" s="136">
        <v>10294</v>
      </c>
      <c r="G59" s="136">
        <v>11409</v>
      </c>
      <c r="H59" s="137">
        <v>11384</v>
      </c>
    </row>
    <row r="60" spans="2:8" ht="45.75" customHeight="1">
      <c r="B60" s="135"/>
      <c r="C60" s="1295" t="s">
        <v>625</v>
      </c>
      <c r="D60" s="1296"/>
      <c r="E60" s="1297"/>
      <c r="F60" s="136">
        <v>2965</v>
      </c>
      <c r="G60" s="136">
        <v>2966</v>
      </c>
      <c r="H60" s="137">
        <v>4214</v>
      </c>
    </row>
    <row r="61" spans="2:8" ht="45.75" customHeight="1">
      <c r="B61" s="135"/>
      <c r="C61" s="1295" t="s">
        <v>626</v>
      </c>
      <c r="D61" s="1296"/>
      <c r="E61" s="1297"/>
      <c r="F61" s="136">
        <v>3285</v>
      </c>
      <c r="G61" s="136">
        <v>3257</v>
      </c>
      <c r="H61" s="137">
        <v>1892</v>
      </c>
    </row>
    <row r="62" spans="2:8" ht="45.75" customHeight="1" thickBot="1">
      <c r="B62" s="138"/>
      <c r="C62" s="1298" t="s">
        <v>627</v>
      </c>
      <c r="D62" s="1299"/>
      <c r="E62" s="1300"/>
      <c r="F62" s="139">
        <v>459</v>
      </c>
      <c r="G62" s="139">
        <v>503</v>
      </c>
      <c r="H62" s="140">
        <v>761</v>
      </c>
    </row>
    <row r="63" spans="2:8" ht="52.5" customHeight="1" thickBot="1">
      <c r="B63" s="141"/>
      <c r="C63" s="1301" t="s">
        <v>50</v>
      </c>
      <c r="D63" s="1301"/>
      <c r="E63" s="1302"/>
      <c r="F63" s="142">
        <v>36220</v>
      </c>
      <c r="G63" s="142">
        <v>38135</v>
      </c>
      <c r="H63" s="143">
        <v>41383</v>
      </c>
    </row>
    <row r="64" spans="2:8" ht="15" customHeight="1"/>
  </sheetData>
  <sheetProtection algorithmName="SHA-512" hashValue="2Nknlw21WISUVTdIiuPlZ0p+rqUz0bYrD3yZyytSHSG49LrWjZVw6u0brq/vLvLakZsT6/vD55Ay+rMkK08fVw==" saltValue="PsdV8on5sbgmJRdC7rZ/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A10C2-7D98-4FF3-BC7B-A46B09619FF8}">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628</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628</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629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630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2"/>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631</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585</v>
      </c>
      <c r="BQ50" s="1314"/>
      <c r="BR50" s="1314"/>
      <c r="BS50" s="1314"/>
      <c r="BT50" s="1314"/>
      <c r="BU50" s="1314"/>
      <c r="BV50" s="1314"/>
      <c r="BW50" s="1314"/>
      <c r="BX50" s="1314" t="s">
        <v>586</v>
      </c>
      <c r="BY50" s="1314"/>
      <c r="BZ50" s="1314"/>
      <c r="CA50" s="1314"/>
      <c r="CB50" s="1314"/>
      <c r="CC50" s="1314"/>
      <c r="CD50" s="1314"/>
      <c r="CE50" s="1314"/>
      <c r="CF50" s="1314" t="s">
        <v>587</v>
      </c>
      <c r="CG50" s="1314"/>
      <c r="CH50" s="1314"/>
      <c r="CI50" s="1314"/>
      <c r="CJ50" s="1314"/>
      <c r="CK50" s="1314"/>
      <c r="CL50" s="1314"/>
      <c r="CM50" s="1314"/>
      <c r="CN50" s="1314" t="s">
        <v>588</v>
      </c>
      <c r="CO50" s="1314"/>
      <c r="CP50" s="1314"/>
      <c r="CQ50" s="1314"/>
      <c r="CR50" s="1314"/>
      <c r="CS50" s="1314"/>
      <c r="CT50" s="1314"/>
      <c r="CU50" s="1314"/>
      <c r="CV50" s="1314" t="s">
        <v>589</v>
      </c>
      <c r="CW50" s="1314"/>
      <c r="CX50" s="1314"/>
      <c r="CY50" s="1314"/>
      <c r="CZ50" s="1314"/>
      <c r="DA50" s="1314"/>
      <c r="DB50" s="1314"/>
      <c r="DC50" s="1314"/>
    </row>
    <row r="51" spans="1:109" ht="13.5" customHeight="1">
      <c r="B51" s="395"/>
      <c r="G51" s="1317"/>
      <c r="H51" s="1317"/>
      <c r="I51" s="1331"/>
      <c r="J51" s="1331"/>
      <c r="K51" s="1316"/>
      <c r="L51" s="1316"/>
      <c r="M51" s="1316"/>
      <c r="N51" s="1316"/>
      <c r="AM51" s="404"/>
      <c r="AN51" s="1312" t="s">
        <v>632</v>
      </c>
      <c r="AO51" s="1312"/>
      <c r="AP51" s="1312"/>
      <c r="AQ51" s="1312"/>
      <c r="AR51" s="1312"/>
      <c r="AS51" s="1312"/>
      <c r="AT51" s="1312"/>
      <c r="AU51" s="1312"/>
      <c r="AV51" s="1312"/>
      <c r="AW51" s="1312"/>
      <c r="AX51" s="1312"/>
      <c r="AY51" s="1312"/>
      <c r="AZ51" s="1312"/>
      <c r="BA51" s="1312"/>
      <c r="BB51" s="1312" t="s">
        <v>633</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21"/>
      <c r="BY51" s="1309"/>
      <c r="BZ51" s="1309"/>
      <c r="CA51" s="1309"/>
      <c r="CB51" s="1309"/>
      <c r="CC51" s="1309"/>
      <c r="CD51" s="1309"/>
      <c r="CE51" s="1309"/>
      <c r="CF51" s="1321"/>
      <c r="CG51" s="1309"/>
      <c r="CH51" s="1309"/>
      <c r="CI51" s="1309"/>
      <c r="CJ51" s="1309"/>
      <c r="CK51" s="1309"/>
      <c r="CL51" s="1309"/>
      <c r="CM51" s="1309"/>
      <c r="CN51" s="1321"/>
      <c r="CO51" s="1309"/>
      <c r="CP51" s="1309"/>
      <c r="CQ51" s="1309"/>
      <c r="CR51" s="1309"/>
      <c r="CS51" s="1309"/>
      <c r="CT51" s="1309"/>
      <c r="CU51" s="1309"/>
      <c r="CV51" s="1321"/>
      <c r="CW51" s="1309"/>
      <c r="CX51" s="1309"/>
      <c r="CY51" s="1309"/>
      <c r="CZ51" s="1309"/>
      <c r="DA51" s="1309"/>
      <c r="DB51" s="1309"/>
      <c r="DC51" s="1309"/>
    </row>
    <row r="52" spans="1:109">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634</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21"/>
      <c r="BY53" s="1309"/>
      <c r="BZ53" s="1309"/>
      <c r="CA53" s="1309"/>
      <c r="CB53" s="1309"/>
      <c r="CC53" s="1309"/>
      <c r="CD53" s="1309"/>
      <c r="CE53" s="1309"/>
      <c r="CF53" s="1321"/>
      <c r="CG53" s="1309"/>
      <c r="CH53" s="1309"/>
      <c r="CI53" s="1309"/>
      <c r="CJ53" s="1309"/>
      <c r="CK53" s="1309"/>
      <c r="CL53" s="1309"/>
      <c r="CM53" s="1309"/>
      <c r="CN53" s="1321"/>
      <c r="CO53" s="1309"/>
      <c r="CP53" s="1309"/>
      <c r="CQ53" s="1309"/>
      <c r="CR53" s="1309"/>
      <c r="CS53" s="1309"/>
      <c r="CT53" s="1309"/>
      <c r="CU53" s="1309"/>
      <c r="CV53" s="1321"/>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635</v>
      </c>
      <c r="AO55" s="1314"/>
      <c r="AP55" s="1314"/>
      <c r="AQ55" s="1314"/>
      <c r="AR55" s="1314"/>
      <c r="AS55" s="1314"/>
      <c r="AT55" s="1314"/>
      <c r="AU55" s="1314"/>
      <c r="AV55" s="1314"/>
      <c r="AW55" s="1314"/>
      <c r="AX55" s="1314"/>
      <c r="AY55" s="1314"/>
      <c r="AZ55" s="1314"/>
      <c r="BA55" s="1314"/>
      <c r="BB55" s="1312" t="s">
        <v>633</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21"/>
      <c r="BY55" s="1309"/>
      <c r="BZ55" s="1309"/>
      <c r="CA55" s="1309"/>
      <c r="CB55" s="1309"/>
      <c r="CC55" s="1309"/>
      <c r="CD55" s="1309"/>
      <c r="CE55" s="1309"/>
      <c r="CF55" s="1321"/>
      <c r="CG55" s="1309"/>
      <c r="CH55" s="1309"/>
      <c r="CI55" s="1309"/>
      <c r="CJ55" s="1309"/>
      <c r="CK55" s="1309"/>
      <c r="CL55" s="1309"/>
      <c r="CM55" s="1309"/>
      <c r="CN55" s="1321"/>
      <c r="CO55" s="1309"/>
      <c r="CP55" s="1309"/>
      <c r="CQ55" s="1309"/>
      <c r="CR55" s="1309"/>
      <c r="CS55" s="1309"/>
      <c r="CT55" s="1309"/>
      <c r="CU55" s="1309"/>
      <c r="CV55" s="1321"/>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634</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21"/>
      <c r="BY57" s="1309"/>
      <c r="BZ57" s="1309"/>
      <c r="CA57" s="1309"/>
      <c r="CB57" s="1309"/>
      <c r="CC57" s="1309"/>
      <c r="CD57" s="1309"/>
      <c r="CE57" s="1309"/>
      <c r="CF57" s="1321"/>
      <c r="CG57" s="1309"/>
      <c r="CH57" s="1309"/>
      <c r="CI57" s="1309"/>
      <c r="CJ57" s="1309"/>
      <c r="CK57" s="1309"/>
      <c r="CL57" s="1309"/>
      <c r="CM57" s="1309"/>
      <c r="CN57" s="1321"/>
      <c r="CO57" s="1309"/>
      <c r="CP57" s="1309"/>
      <c r="CQ57" s="1309"/>
      <c r="CR57" s="1309"/>
      <c r="CS57" s="1309"/>
      <c r="CT57" s="1309"/>
      <c r="CU57" s="1309"/>
      <c r="CV57" s="1321"/>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636</v>
      </c>
    </row>
    <row r="64" spans="1:109">
      <c r="B64" s="395"/>
      <c r="G64" s="402"/>
      <c r="I64" s="415"/>
      <c r="J64" s="415"/>
      <c r="K64" s="415"/>
      <c r="L64" s="415"/>
      <c r="M64" s="415"/>
      <c r="N64" s="416"/>
      <c r="AM64" s="402"/>
      <c r="AN64" s="402" t="s">
        <v>630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2" t="s">
        <v>638</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631</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585</v>
      </c>
      <c r="BQ72" s="1314"/>
      <c r="BR72" s="1314"/>
      <c r="BS72" s="1314"/>
      <c r="BT72" s="1314"/>
      <c r="BU72" s="1314"/>
      <c r="BV72" s="1314"/>
      <c r="BW72" s="1314"/>
      <c r="BX72" s="1314" t="s">
        <v>586</v>
      </c>
      <c r="BY72" s="1314"/>
      <c r="BZ72" s="1314"/>
      <c r="CA72" s="1314"/>
      <c r="CB72" s="1314"/>
      <c r="CC72" s="1314"/>
      <c r="CD72" s="1314"/>
      <c r="CE72" s="1314"/>
      <c r="CF72" s="1314" t="s">
        <v>587</v>
      </c>
      <c r="CG72" s="1314"/>
      <c r="CH72" s="1314"/>
      <c r="CI72" s="1314"/>
      <c r="CJ72" s="1314"/>
      <c r="CK72" s="1314"/>
      <c r="CL72" s="1314"/>
      <c r="CM72" s="1314"/>
      <c r="CN72" s="1314" t="s">
        <v>588</v>
      </c>
      <c r="CO72" s="1314"/>
      <c r="CP72" s="1314"/>
      <c r="CQ72" s="1314"/>
      <c r="CR72" s="1314"/>
      <c r="CS72" s="1314"/>
      <c r="CT72" s="1314"/>
      <c r="CU72" s="1314"/>
      <c r="CV72" s="1314" t="s">
        <v>589</v>
      </c>
      <c r="CW72" s="1314"/>
      <c r="CX72" s="1314"/>
      <c r="CY72" s="1314"/>
      <c r="CZ72" s="1314"/>
      <c r="DA72" s="1314"/>
      <c r="DB72" s="1314"/>
      <c r="DC72" s="1314"/>
    </row>
    <row r="73" spans="2:107">
      <c r="B73" s="395"/>
      <c r="G73" s="1317"/>
      <c r="H73" s="1317"/>
      <c r="I73" s="1317"/>
      <c r="J73" s="1317"/>
      <c r="K73" s="1313"/>
      <c r="L73" s="1313"/>
      <c r="M73" s="1313"/>
      <c r="N73" s="1313"/>
      <c r="AM73" s="404"/>
      <c r="AN73" s="1312" t="s">
        <v>632</v>
      </c>
      <c r="AO73" s="1312"/>
      <c r="AP73" s="1312"/>
      <c r="AQ73" s="1312"/>
      <c r="AR73" s="1312"/>
      <c r="AS73" s="1312"/>
      <c r="AT73" s="1312"/>
      <c r="AU73" s="1312"/>
      <c r="AV73" s="1312"/>
      <c r="AW73" s="1312"/>
      <c r="AX73" s="1312"/>
      <c r="AY73" s="1312"/>
      <c r="AZ73" s="1312"/>
      <c r="BA73" s="1312"/>
      <c r="BB73" s="1312" t="s">
        <v>633</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637</v>
      </c>
      <c r="BC75" s="1312"/>
      <c r="BD75" s="1312"/>
      <c r="BE75" s="1312"/>
      <c r="BF75" s="1312"/>
      <c r="BG75" s="1312"/>
      <c r="BH75" s="1312"/>
      <c r="BI75" s="1312"/>
      <c r="BJ75" s="1312"/>
      <c r="BK75" s="1312"/>
      <c r="BL75" s="1312"/>
      <c r="BM75" s="1312"/>
      <c r="BN75" s="1312"/>
      <c r="BO75" s="1312"/>
      <c r="BP75" s="1309">
        <v>10.1</v>
      </c>
      <c r="BQ75" s="1309"/>
      <c r="BR75" s="1309"/>
      <c r="BS75" s="1309"/>
      <c r="BT75" s="1309"/>
      <c r="BU75" s="1309"/>
      <c r="BV75" s="1309"/>
      <c r="BW75" s="1309"/>
      <c r="BX75" s="1309">
        <v>8.5</v>
      </c>
      <c r="BY75" s="1309"/>
      <c r="BZ75" s="1309"/>
      <c r="CA75" s="1309"/>
      <c r="CB75" s="1309"/>
      <c r="CC75" s="1309"/>
      <c r="CD75" s="1309"/>
      <c r="CE75" s="1309"/>
      <c r="CF75" s="1309">
        <v>8.1</v>
      </c>
      <c r="CG75" s="1309"/>
      <c r="CH75" s="1309"/>
      <c r="CI75" s="1309"/>
      <c r="CJ75" s="1309"/>
      <c r="CK75" s="1309"/>
      <c r="CL75" s="1309"/>
      <c r="CM75" s="1309"/>
      <c r="CN75" s="1309">
        <v>7.7</v>
      </c>
      <c r="CO75" s="1309"/>
      <c r="CP75" s="1309"/>
      <c r="CQ75" s="1309"/>
      <c r="CR75" s="1309"/>
      <c r="CS75" s="1309"/>
      <c r="CT75" s="1309"/>
      <c r="CU75" s="1309"/>
      <c r="CV75" s="1309">
        <v>6.8</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635</v>
      </c>
      <c r="AO77" s="1314"/>
      <c r="AP77" s="1314"/>
      <c r="AQ77" s="1314"/>
      <c r="AR77" s="1314"/>
      <c r="AS77" s="1314"/>
      <c r="AT77" s="1314"/>
      <c r="AU77" s="1314"/>
      <c r="AV77" s="1314"/>
      <c r="AW77" s="1314"/>
      <c r="AX77" s="1314"/>
      <c r="AY77" s="1314"/>
      <c r="AZ77" s="1314"/>
      <c r="BA77" s="1314"/>
      <c r="BB77" s="1312" t="s">
        <v>633</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637</v>
      </c>
      <c r="BC79" s="1312"/>
      <c r="BD79" s="1312"/>
      <c r="BE79" s="1312"/>
      <c r="BF79" s="1312"/>
      <c r="BG79" s="1312"/>
      <c r="BH79" s="1312"/>
      <c r="BI79" s="1312"/>
      <c r="BJ79" s="1312"/>
      <c r="BK79" s="1312"/>
      <c r="BL79" s="1312"/>
      <c r="BM79" s="1312"/>
      <c r="BN79" s="1312"/>
      <c r="BO79" s="1312"/>
      <c r="BP79" s="1309">
        <v>7.2</v>
      </c>
      <c r="BQ79" s="1309"/>
      <c r="BR79" s="1309"/>
      <c r="BS79" s="1309"/>
      <c r="BT79" s="1309"/>
      <c r="BU79" s="1309"/>
      <c r="BV79" s="1309"/>
      <c r="BW79" s="1309"/>
      <c r="BX79" s="1309">
        <v>7.4</v>
      </c>
      <c r="BY79" s="1309"/>
      <c r="BZ79" s="1309"/>
      <c r="CA79" s="1309"/>
      <c r="CB79" s="1309"/>
      <c r="CC79" s="1309"/>
      <c r="CD79" s="1309"/>
      <c r="CE79" s="1309"/>
      <c r="CF79" s="1309">
        <v>7.1</v>
      </c>
      <c r="CG79" s="1309"/>
      <c r="CH79" s="1309"/>
      <c r="CI79" s="1309"/>
      <c r="CJ79" s="1309"/>
      <c r="CK79" s="1309"/>
      <c r="CL79" s="1309"/>
      <c r="CM79" s="1309"/>
      <c r="CN79" s="1309">
        <v>7.1</v>
      </c>
      <c r="CO79" s="1309"/>
      <c r="CP79" s="1309"/>
      <c r="CQ79" s="1309"/>
      <c r="CR79" s="1309"/>
      <c r="CS79" s="1309"/>
      <c r="CT79" s="1309"/>
      <c r="CU79" s="1309"/>
      <c r="CV79" s="1309">
        <v>7.3</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BWZmaOMUhnv6qG9UdzYqppxInMRHQhbqSNVJzYudnli46zrmYdfyOKaprfRXy5zmgdZ+jmu5MFCXmpYQQLr30Q==" saltValue="ROPk8y/PU8Bmru2+26Yjf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0AD97-B6FF-41ED-B2B6-8D0F2CF8E6BE}">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531</v>
      </c>
    </row>
  </sheetData>
  <sheetProtection algorithmName="SHA-512" hashValue="Hi/BnHr5RiaPyV7gtYJ2lObG25qqGg8fNJdDXcWFWe/ij5Ib0+HKz4yHzUwvjZy9oOByokw2v799wBUDDNIQlg==" saltValue="NFXLuhiBwbWkXHzbThUe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EC07D-ED9B-405E-BE73-6EDADD751C6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531</v>
      </c>
    </row>
  </sheetData>
  <sheetProtection algorithmName="SHA-512" hashValue="puA+X2aU8FW7kSrgZuxUg/kHXA+WZtHpdG1+rWJV7+R4QlY31sWfSlLkizBl1dd3BtDgKgUQkAefiV6osl71Fw==" saltValue="z9wcz9HSjdWn+gqVgRaXq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582</v>
      </c>
      <c r="G2" s="157"/>
      <c r="H2" s="158"/>
    </row>
    <row r="3" spans="1:8">
      <c r="A3" s="154" t="s">
        <v>575</v>
      </c>
      <c r="B3" s="159"/>
      <c r="C3" s="160"/>
      <c r="D3" s="161">
        <v>126979</v>
      </c>
      <c r="E3" s="162"/>
      <c r="F3" s="163">
        <v>245039</v>
      </c>
      <c r="G3" s="164"/>
      <c r="H3" s="165"/>
    </row>
    <row r="4" spans="1:8">
      <c r="A4" s="166"/>
      <c r="B4" s="167"/>
      <c r="C4" s="168"/>
      <c r="D4" s="169">
        <v>25997</v>
      </c>
      <c r="E4" s="170"/>
      <c r="F4" s="171">
        <v>108922</v>
      </c>
      <c r="G4" s="172"/>
      <c r="H4" s="173"/>
    </row>
    <row r="5" spans="1:8">
      <c r="A5" s="154" t="s">
        <v>577</v>
      </c>
      <c r="B5" s="159"/>
      <c r="C5" s="160"/>
      <c r="D5" s="161">
        <v>225735</v>
      </c>
      <c r="E5" s="162"/>
      <c r="F5" s="163">
        <v>291945</v>
      </c>
      <c r="G5" s="164"/>
      <c r="H5" s="165"/>
    </row>
    <row r="6" spans="1:8">
      <c r="A6" s="166"/>
      <c r="B6" s="167"/>
      <c r="C6" s="168"/>
      <c r="D6" s="169">
        <v>6732</v>
      </c>
      <c r="E6" s="170"/>
      <c r="F6" s="171">
        <v>127651</v>
      </c>
      <c r="G6" s="172"/>
      <c r="H6" s="173"/>
    </row>
    <row r="7" spans="1:8">
      <c r="A7" s="154" t="s">
        <v>578</v>
      </c>
      <c r="B7" s="159"/>
      <c r="C7" s="160"/>
      <c r="D7" s="161">
        <v>481490</v>
      </c>
      <c r="E7" s="162"/>
      <c r="F7" s="163">
        <v>291173</v>
      </c>
      <c r="G7" s="164"/>
      <c r="H7" s="165"/>
    </row>
    <row r="8" spans="1:8">
      <c r="A8" s="166"/>
      <c r="B8" s="167"/>
      <c r="C8" s="168"/>
      <c r="D8" s="169">
        <v>9878</v>
      </c>
      <c r="E8" s="170"/>
      <c r="F8" s="171">
        <v>119071</v>
      </c>
      <c r="G8" s="172"/>
      <c r="H8" s="173"/>
    </row>
    <row r="9" spans="1:8">
      <c r="A9" s="154" t="s">
        <v>579</v>
      </c>
      <c r="B9" s="159"/>
      <c r="C9" s="160"/>
      <c r="D9" s="161">
        <v>612799</v>
      </c>
      <c r="E9" s="162"/>
      <c r="F9" s="163">
        <v>271581</v>
      </c>
      <c r="G9" s="164"/>
      <c r="H9" s="165"/>
    </row>
    <row r="10" spans="1:8">
      <c r="A10" s="166"/>
      <c r="B10" s="167"/>
      <c r="C10" s="168"/>
      <c r="D10" s="169">
        <v>17418</v>
      </c>
      <c r="E10" s="170"/>
      <c r="F10" s="171">
        <v>117844</v>
      </c>
      <c r="G10" s="172"/>
      <c r="H10" s="173"/>
    </row>
    <row r="11" spans="1:8">
      <c r="A11" s="154" t="s">
        <v>580</v>
      </c>
      <c r="B11" s="159"/>
      <c r="C11" s="160"/>
      <c r="D11" s="161">
        <v>722897</v>
      </c>
      <c r="E11" s="162"/>
      <c r="F11" s="163">
        <v>268375</v>
      </c>
      <c r="G11" s="164"/>
      <c r="H11" s="165"/>
    </row>
    <row r="12" spans="1:8">
      <c r="A12" s="166"/>
      <c r="B12" s="167"/>
      <c r="C12" s="174"/>
      <c r="D12" s="169">
        <v>19999</v>
      </c>
      <c r="E12" s="170"/>
      <c r="F12" s="171">
        <v>119602</v>
      </c>
      <c r="G12" s="172"/>
      <c r="H12" s="173"/>
    </row>
    <row r="13" spans="1:8">
      <c r="A13" s="154"/>
      <c r="B13" s="159"/>
      <c r="C13" s="175"/>
      <c r="D13" s="176">
        <v>433980</v>
      </c>
      <c r="E13" s="177"/>
      <c r="F13" s="178">
        <v>273623</v>
      </c>
      <c r="G13" s="179"/>
      <c r="H13" s="165"/>
    </row>
    <row r="14" spans="1:8">
      <c r="A14" s="166"/>
      <c r="B14" s="167"/>
      <c r="C14" s="168"/>
      <c r="D14" s="169">
        <v>16005</v>
      </c>
      <c r="E14" s="170"/>
      <c r="F14" s="171">
        <v>118618</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8.3800000000000008</v>
      </c>
      <c r="C19" s="180">
        <f>ROUND(VALUE(SUBSTITUTE(実質収支比率等に係る経年分析!G$48,"▲","-")),2)</f>
        <v>6.48</v>
      </c>
      <c r="D19" s="180">
        <f>ROUND(VALUE(SUBSTITUTE(実質収支比率等に係る経年分析!H$48,"▲","-")),2)</f>
        <v>28.43</v>
      </c>
      <c r="E19" s="180">
        <f>ROUND(VALUE(SUBSTITUTE(実質収支比率等に係る経年分析!I$48,"▲","-")),2)</f>
        <v>18.16</v>
      </c>
      <c r="F19" s="180">
        <f>ROUND(VALUE(SUBSTITUTE(実質収支比率等に係る経年分析!J$48,"▲","-")),2)</f>
        <v>22.25</v>
      </c>
    </row>
    <row r="20" spans="1:11">
      <c r="A20" s="180" t="s">
        <v>54</v>
      </c>
      <c r="B20" s="180">
        <f>ROUND(VALUE(SUBSTITUTE(実質収支比率等に係る経年分析!F$47,"▲","-")),2)</f>
        <v>27.69</v>
      </c>
      <c r="C20" s="180">
        <f>ROUND(VALUE(SUBSTITUTE(実質収支比率等に係る経年分析!G$47,"▲","-")),2)</f>
        <v>36.75</v>
      </c>
      <c r="D20" s="180">
        <f>ROUND(VALUE(SUBSTITUTE(実質収支比率等に係る経年分析!H$47,"▲","-")),2)</f>
        <v>40.1</v>
      </c>
      <c r="E20" s="180">
        <f>ROUND(VALUE(SUBSTITUTE(実質収支比率等に係る経年分析!I$47,"▲","-")),2)</f>
        <v>58.73</v>
      </c>
      <c r="F20" s="180">
        <f>ROUND(VALUE(SUBSTITUTE(実質収支比率等に係る経年分析!J$47,"▲","-")),2)</f>
        <v>68.39</v>
      </c>
    </row>
    <row r="21" spans="1:11">
      <c r="A21" s="180" t="s">
        <v>55</v>
      </c>
      <c r="B21" s="180">
        <f>IF(ISNUMBER(VALUE(SUBSTITUTE(実質収支比率等に係る経年分析!F$49,"▲","-"))),ROUND(VALUE(SUBSTITUTE(実質収支比率等に係る経年分析!F$49,"▲","-")),2),NA())</f>
        <v>-4.33</v>
      </c>
      <c r="C21" s="180">
        <f>IF(ISNUMBER(VALUE(SUBSTITUTE(実質収支比率等に係る経年分析!G$49,"▲","-"))),ROUND(VALUE(SUBSTITUTE(実質収支比率等に係る経年分析!G$49,"▲","-")),2),NA())</f>
        <v>6.98</v>
      </c>
      <c r="D21" s="180">
        <f>IF(ISNUMBER(VALUE(SUBSTITUTE(実質収支比率等に係る経年分析!H$49,"▲","-"))),ROUND(VALUE(SUBSTITUTE(実質収支比率等に係る経年分析!H$49,"▲","-")),2),NA())</f>
        <v>23.32</v>
      </c>
      <c r="E21" s="180">
        <f>IF(ISNUMBER(VALUE(SUBSTITUTE(実質収支比率等に係る経年分析!I$49,"▲","-"))),ROUND(VALUE(SUBSTITUTE(実質収支比率等に係る経年分析!I$49,"▲","-")),2),NA())</f>
        <v>5.71</v>
      </c>
      <c r="F21" s="180">
        <f>IF(ISNUMBER(VALUE(SUBSTITUTE(実質収支比率等に係る経年分析!J$49,"▲","-"))),ROUND(VALUE(SUBSTITUTE(実質収支比率等に係る経年分析!J$49,"▲","-")),2),NA())</f>
        <v>14.59</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2.69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0.4</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0.14000000000000001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0.28000000000000003</v>
      </c>
    </row>
    <row r="30" spans="1:11">
      <c r="A30" s="181" t="str">
        <f>IF(連結実質赤字比率に係る赤字・黒字の構成分析!C$40="",NA(),連結実質赤字比率に係る赤字・黒字の構成分析!C$40)</f>
        <v>公共下水道事業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0.73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1.34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2.82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0.72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0.53</v>
      </c>
    </row>
    <row r="31" spans="1:11">
      <c r="A31" s="181" t="str">
        <f>IF(連結実質赤字比率に係る赤字・黒字の構成分析!C$39="",NA(),連結実質赤字比率に係る赤字・黒字の構成分析!C$39)</f>
        <v>国民健康保険直営診療施設事業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0.83</v>
      </c>
    </row>
    <row r="32" spans="1:11">
      <c r="A32" s="181" t="str">
        <f>IF(連結実質赤字比率に係る赤字・黒字の構成分析!C$38="",NA(),連結実質赤字比率に係る赤字・黒字の構成分析!C$38)</f>
        <v>宅地造成事業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1.01</v>
      </c>
    </row>
    <row r="33" spans="1:16">
      <c r="A33" s="181" t="str">
        <f>IF(連結実質赤字比率に係る赤字・黒字の構成分析!C$37="",NA(),連結実質赤字比率に係る赤字・黒字の構成分析!C$37)</f>
        <v>国民健康保険事業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14.79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10.58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4.9000000000000004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4.87</v>
      </c>
    </row>
    <row r="34" spans="1:16">
      <c r="A34" s="181" t="str">
        <f>IF(連結実質赤字比率に係る赤字・黒字の構成分析!C$36="",NA(),連結実質赤字比率に係る赤字・黒字の構成分析!C$36)</f>
        <v>介護保険事業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5.59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6.12</v>
      </c>
    </row>
    <row r="35" spans="1:16">
      <c r="A35" s="181" t="str">
        <f>IF(連結実質赤字比率に係る赤字・黒字の構成分析!C$35="",NA(),連結実質赤字比率に係る赤字・黒字の構成分析!C$35)</f>
        <v>上水道事業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11.19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13.52</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8.3800000000000008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6.46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22.24</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620</v>
      </c>
      <c r="E42" s="182"/>
      <c r="F42" s="182"/>
      <c r="G42" s="182">
        <f>'実質公債費比率（分子）の構造'!L$52</f>
        <v>617</v>
      </c>
      <c r="H42" s="182"/>
      <c r="I42" s="182"/>
      <c r="J42" s="182">
        <f>'実質公債費比率（分子）の構造'!M$52</f>
        <v>609</v>
      </c>
      <c r="K42" s="182"/>
      <c r="L42" s="182"/>
      <c r="M42" s="182">
        <f>'実質公債費比率（分子）の構造'!N$52</f>
        <v>581</v>
      </c>
      <c r="N42" s="182"/>
      <c r="O42" s="182"/>
      <c r="P42" s="182">
        <f>'実質公債費比率（分子）の構造'!O$52</f>
        <v>561</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38</v>
      </c>
      <c r="C44" s="182"/>
      <c r="D44" s="182"/>
      <c r="E44" s="182">
        <f>'実質公債費比率（分子）の構造'!L$50</f>
        <v>38</v>
      </c>
      <c r="F44" s="182"/>
      <c r="G44" s="182"/>
      <c r="H44" s="182">
        <f>'実質公債費比率（分子）の構造'!M$50</f>
        <v>37</v>
      </c>
      <c r="I44" s="182"/>
      <c r="J44" s="182"/>
      <c r="K44" s="182">
        <f>'実質公債費比率（分子）の構造'!N$50</f>
        <v>37</v>
      </c>
      <c r="L44" s="182"/>
      <c r="M44" s="182"/>
      <c r="N44" s="182">
        <f>'実質公債費比率（分子）の構造'!O$50</f>
        <v>37</v>
      </c>
      <c r="O44" s="182"/>
      <c r="P44" s="182"/>
    </row>
    <row r="45" spans="1:16">
      <c r="A45" s="182" t="s">
        <v>65</v>
      </c>
      <c r="B45" s="182">
        <f>'実質公債費比率（分子）の構造'!K$49</f>
        <v>24</v>
      </c>
      <c r="C45" s="182"/>
      <c r="D45" s="182"/>
      <c r="E45" s="182">
        <f>'実質公債費比率（分子）の構造'!L$49</f>
        <v>32</v>
      </c>
      <c r="F45" s="182"/>
      <c r="G45" s="182"/>
      <c r="H45" s="182">
        <f>'実質公債費比率（分子）の構造'!M$49</f>
        <v>28</v>
      </c>
      <c r="I45" s="182"/>
      <c r="J45" s="182"/>
      <c r="K45" s="182">
        <f>'実質公債費比率（分子）の構造'!N$49</f>
        <v>28</v>
      </c>
      <c r="L45" s="182"/>
      <c r="M45" s="182"/>
      <c r="N45" s="182">
        <f>'実質公債費比率（分子）の構造'!O$49</f>
        <v>27</v>
      </c>
      <c r="O45" s="182"/>
      <c r="P45" s="182"/>
    </row>
    <row r="46" spans="1:16">
      <c r="A46" s="182" t="s">
        <v>66</v>
      </c>
      <c r="B46" s="182">
        <f>'実質公債費比率（分子）の構造'!K$48</f>
        <v>337</v>
      </c>
      <c r="C46" s="182"/>
      <c r="D46" s="182"/>
      <c r="E46" s="182">
        <f>'実質公債費比率（分子）の構造'!L$48</f>
        <v>318</v>
      </c>
      <c r="F46" s="182"/>
      <c r="G46" s="182"/>
      <c r="H46" s="182">
        <f>'実質公債費比率（分子）の構造'!M$48</f>
        <v>339</v>
      </c>
      <c r="I46" s="182"/>
      <c r="J46" s="182"/>
      <c r="K46" s="182">
        <f>'実質公債費比率（分子）の構造'!N$48</f>
        <v>331</v>
      </c>
      <c r="L46" s="182"/>
      <c r="M46" s="182"/>
      <c r="N46" s="182">
        <f>'実質公債費比率（分子）の構造'!O$48</f>
        <v>322</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602</v>
      </c>
      <c r="C49" s="182"/>
      <c r="D49" s="182"/>
      <c r="E49" s="182">
        <f>'実質公債費比率（分子）の構造'!L$45</f>
        <v>601</v>
      </c>
      <c r="F49" s="182"/>
      <c r="G49" s="182"/>
      <c r="H49" s="182">
        <f>'実質公債費比率（分子）の構造'!M$45</f>
        <v>555</v>
      </c>
      <c r="I49" s="182"/>
      <c r="J49" s="182"/>
      <c r="K49" s="182">
        <f>'実質公債費比率（分子）の構造'!N$45</f>
        <v>483</v>
      </c>
      <c r="L49" s="182"/>
      <c r="M49" s="182"/>
      <c r="N49" s="182">
        <f>'実質公債費比率（分子）の構造'!O$45</f>
        <v>417</v>
      </c>
      <c r="O49" s="182"/>
      <c r="P49" s="182"/>
    </row>
    <row r="50" spans="1:16">
      <c r="A50" s="182" t="s">
        <v>70</v>
      </c>
      <c r="B50" s="182" t="e">
        <f>NA()</f>
        <v>#N/A</v>
      </c>
      <c r="C50" s="182">
        <f>IF(ISNUMBER('実質公債費比率（分子）の構造'!K$53),'実質公債費比率（分子）の構造'!K$53,NA())</f>
        <v>381</v>
      </c>
      <c r="D50" s="182" t="e">
        <f>NA()</f>
        <v>#N/A</v>
      </c>
      <c r="E50" s="182" t="e">
        <f>NA()</f>
        <v>#N/A</v>
      </c>
      <c r="F50" s="182">
        <f>IF(ISNUMBER('実質公債費比率（分子）の構造'!L$53),'実質公債費比率（分子）の構造'!L$53,NA())</f>
        <v>372</v>
      </c>
      <c r="G50" s="182" t="e">
        <f>NA()</f>
        <v>#N/A</v>
      </c>
      <c r="H50" s="182" t="e">
        <f>NA()</f>
        <v>#N/A</v>
      </c>
      <c r="I50" s="182">
        <f>IF(ISNUMBER('実質公債費比率（分子）の構造'!M$53),'実質公債費比率（分子）の構造'!M$53,NA())</f>
        <v>350</v>
      </c>
      <c r="J50" s="182" t="e">
        <f>NA()</f>
        <v>#N/A</v>
      </c>
      <c r="K50" s="182" t="e">
        <f>NA()</f>
        <v>#N/A</v>
      </c>
      <c r="L50" s="182">
        <f>IF(ISNUMBER('実質公債費比率（分子）の構造'!N$53),'実質公債費比率（分子）の構造'!N$53,NA())</f>
        <v>298</v>
      </c>
      <c r="M50" s="182" t="e">
        <f>NA()</f>
        <v>#N/A</v>
      </c>
      <c r="N50" s="182" t="e">
        <f>NA()</f>
        <v>#N/A</v>
      </c>
      <c r="O50" s="182">
        <f>IF(ISNUMBER('実質公債費比率（分子）の構造'!O$53),'実質公債費比率（分子）の構造'!O$53,NA())</f>
        <v>242</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5212</v>
      </c>
      <c r="E56" s="181"/>
      <c r="F56" s="181"/>
      <c r="G56" s="181">
        <f>'将来負担比率（分子）の構造'!J$52</f>
        <v>5949</v>
      </c>
      <c r="H56" s="181"/>
      <c r="I56" s="181"/>
      <c r="J56" s="181">
        <f>'将来負担比率（分子）の構造'!K$52</f>
        <v>5610</v>
      </c>
      <c r="K56" s="181"/>
      <c r="L56" s="181"/>
      <c r="M56" s="181">
        <f>'将来負担比率（分子）の構造'!L$52</f>
        <v>5231</v>
      </c>
      <c r="N56" s="181"/>
      <c r="O56" s="181"/>
      <c r="P56" s="181">
        <f>'将来負担比率（分子）の構造'!M$52</f>
        <v>5006</v>
      </c>
    </row>
    <row r="57" spans="1:16">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f>'将来負担比率（分子）の構造'!L$51</f>
        <v>7</v>
      </c>
      <c r="N57" s="181"/>
      <c r="O57" s="181"/>
      <c r="P57" s="181">
        <f>'将来負担比率（分子）の構造'!M$51</f>
        <v>11</v>
      </c>
    </row>
    <row r="58" spans="1:16">
      <c r="A58" s="181" t="s">
        <v>40</v>
      </c>
      <c r="B58" s="181"/>
      <c r="C58" s="181"/>
      <c r="D58" s="181">
        <f>'将来負担比率（分子）の構造'!I$50</f>
        <v>11801</v>
      </c>
      <c r="E58" s="181"/>
      <c r="F58" s="181"/>
      <c r="G58" s="181">
        <f>'将来負担比率（分子）の構造'!J$50</f>
        <v>12560</v>
      </c>
      <c r="H58" s="181"/>
      <c r="I58" s="181"/>
      <c r="J58" s="181">
        <f>'将来負担比率（分子）の構造'!K$50</f>
        <v>19150</v>
      </c>
      <c r="K58" s="181"/>
      <c r="L58" s="181"/>
      <c r="M58" s="181">
        <f>'将来負担比率（分子）の構造'!L$50</f>
        <v>20381</v>
      </c>
      <c r="N58" s="181"/>
      <c r="O58" s="181"/>
      <c r="P58" s="181">
        <f>'将来負担比率（分子）の構造'!M$50</f>
        <v>23457</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1472</v>
      </c>
      <c r="C62" s="181"/>
      <c r="D62" s="181"/>
      <c r="E62" s="181">
        <f>'将来負担比率（分子）の構造'!J$45</f>
        <v>1359</v>
      </c>
      <c r="F62" s="181"/>
      <c r="G62" s="181"/>
      <c r="H62" s="181">
        <f>'将来負担比率（分子）の構造'!K$45</f>
        <v>1056</v>
      </c>
      <c r="I62" s="181"/>
      <c r="J62" s="181"/>
      <c r="K62" s="181">
        <f>'将来負担比率（分子）の構造'!L$45</f>
        <v>931</v>
      </c>
      <c r="L62" s="181"/>
      <c r="M62" s="181"/>
      <c r="N62" s="181">
        <f>'将来負担比率（分子）の構造'!M$45</f>
        <v>741</v>
      </c>
      <c r="O62" s="181"/>
      <c r="P62" s="181"/>
    </row>
    <row r="63" spans="1:16">
      <c r="A63" s="181" t="s">
        <v>33</v>
      </c>
      <c r="B63" s="181">
        <f>'将来負担比率（分子）の構造'!I$44</f>
        <v>378</v>
      </c>
      <c r="C63" s="181"/>
      <c r="D63" s="181"/>
      <c r="E63" s="181">
        <f>'将来負担比率（分子）の構造'!J$44</f>
        <v>338</v>
      </c>
      <c r="F63" s="181"/>
      <c r="G63" s="181"/>
      <c r="H63" s="181">
        <f>'将来負担比率（分子）の構造'!K$44</f>
        <v>298</v>
      </c>
      <c r="I63" s="181"/>
      <c r="J63" s="181"/>
      <c r="K63" s="181">
        <f>'将来負担比率（分子）の構造'!L$44</f>
        <v>261</v>
      </c>
      <c r="L63" s="181"/>
      <c r="M63" s="181"/>
      <c r="N63" s="181">
        <f>'将来負担比率（分子）の構造'!M$44</f>
        <v>223</v>
      </c>
      <c r="O63" s="181"/>
      <c r="P63" s="181"/>
    </row>
    <row r="64" spans="1:16">
      <c r="A64" s="181" t="s">
        <v>32</v>
      </c>
      <c r="B64" s="181">
        <f>'将来負担比率（分子）の構造'!I$43</f>
        <v>3019</v>
      </c>
      <c r="C64" s="181"/>
      <c r="D64" s="181"/>
      <c r="E64" s="181">
        <f>'将来負担比率（分子）の構造'!J$43</f>
        <v>2814</v>
      </c>
      <c r="F64" s="181"/>
      <c r="G64" s="181"/>
      <c r="H64" s="181">
        <f>'将来負担比率（分子）の構造'!K$43</f>
        <v>2671</v>
      </c>
      <c r="I64" s="181"/>
      <c r="J64" s="181"/>
      <c r="K64" s="181">
        <f>'将来負担比率（分子）の構造'!L$43</f>
        <v>2410</v>
      </c>
      <c r="L64" s="181"/>
      <c r="M64" s="181"/>
      <c r="N64" s="181">
        <f>'将来負担比率（分子）の構造'!M$43</f>
        <v>2173</v>
      </c>
      <c r="O64" s="181"/>
      <c r="P64" s="181"/>
    </row>
    <row r="65" spans="1:16">
      <c r="A65" s="181" t="s">
        <v>31</v>
      </c>
      <c r="B65" s="181">
        <f>'将来負担比率（分子）の構造'!I$42</f>
        <v>252</v>
      </c>
      <c r="C65" s="181"/>
      <c r="D65" s="181"/>
      <c r="E65" s="181">
        <f>'将来負担比率（分子）の構造'!J$42</f>
        <v>227</v>
      </c>
      <c r="F65" s="181"/>
      <c r="G65" s="181"/>
      <c r="H65" s="181">
        <f>'将来負担比率（分子）の構造'!K$42</f>
        <v>202</v>
      </c>
      <c r="I65" s="181"/>
      <c r="J65" s="181"/>
      <c r="K65" s="181">
        <f>'将来負担比率（分子）の構造'!L$42</f>
        <v>177</v>
      </c>
      <c r="L65" s="181"/>
      <c r="M65" s="181"/>
      <c r="N65" s="181">
        <f>'将来負担比率（分子）の構造'!M$42</f>
        <v>151</v>
      </c>
      <c r="O65" s="181"/>
      <c r="P65" s="181"/>
    </row>
    <row r="66" spans="1:16">
      <c r="A66" s="181" t="s">
        <v>30</v>
      </c>
      <c r="B66" s="181">
        <f>'将来負担比率（分子）の構造'!I$41</f>
        <v>4250</v>
      </c>
      <c r="C66" s="181"/>
      <c r="D66" s="181"/>
      <c r="E66" s="181">
        <f>'将来負担比率（分子）の構造'!J$41</f>
        <v>3699</v>
      </c>
      <c r="F66" s="181"/>
      <c r="G66" s="181"/>
      <c r="H66" s="181">
        <f>'将来負担比率（分子）の構造'!K$41</f>
        <v>3174</v>
      </c>
      <c r="I66" s="181"/>
      <c r="J66" s="181"/>
      <c r="K66" s="181">
        <f>'将来負担比率（分子）の構造'!L$41</f>
        <v>2720</v>
      </c>
      <c r="L66" s="181"/>
      <c r="M66" s="181"/>
      <c r="N66" s="181">
        <f>'将来負担比率（分子）の構造'!M$41</f>
        <v>2325</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2000</v>
      </c>
      <c r="C72" s="185">
        <f>基金残高に係る経年分析!G55</f>
        <v>2820</v>
      </c>
      <c r="D72" s="185">
        <f>基金残高に係る経年分析!H55</f>
        <v>3320</v>
      </c>
    </row>
    <row r="73" spans="1:16">
      <c r="A73" s="184" t="s">
        <v>77</v>
      </c>
      <c r="B73" s="185">
        <f>基金残高に係る経年分析!F56</f>
        <v>501</v>
      </c>
      <c r="C73" s="185">
        <f>基金残高に係る経年分析!G56</f>
        <v>501</v>
      </c>
      <c r="D73" s="185">
        <f>基金残高に係る経年分析!H56</f>
        <v>502</v>
      </c>
    </row>
    <row r="74" spans="1:16">
      <c r="A74" s="184" t="s">
        <v>78</v>
      </c>
      <c r="B74" s="185">
        <f>基金残高に係る経年分析!F57</f>
        <v>33718</v>
      </c>
      <c r="C74" s="185">
        <f>基金残高に係る経年分析!G57</f>
        <v>34814</v>
      </c>
      <c r="D74" s="185">
        <f>基金残高に係る経年分析!H57</f>
        <v>37561</v>
      </c>
    </row>
  </sheetData>
  <sheetProtection algorithmName="SHA-512" hashValue="h/PToi/x5LHwNYQx0xdECxPZyVPBGcUBNWTrjLXWzLtnM3PdF24NVm9lWc7QS0hNGo7wbDRfuiF28MiIIvE84Q==" saltValue="qSoxEzH6/mD+bcdtusF7m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228</v>
      </c>
      <c r="C5" s="745"/>
      <c r="D5" s="745"/>
      <c r="E5" s="745"/>
      <c r="F5" s="745"/>
      <c r="G5" s="745"/>
      <c r="H5" s="745"/>
      <c r="I5" s="745"/>
      <c r="J5" s="745"/>
      <c r="K5" s="745"/>
      <c r="L5" s="745"/>
      <c r="M5" s="745"/>
      <c r="N5" s="745"/>
      <c r="O5" s="745"/>
      <c r="P5" s="745"/>
      <c r="Q5" s="746"/>
      <c r="R5" s="733">
        <v>828213</v>
      </c>
      <c r="S5" s="734"/>
      <c r="T5" s="734"/>
      <c r="U5" s="734"/>
      <c r="V5" s="734"/>
      <c r="W5" s="734"/>
      <c r="X5" s="734"/>
      <c r="Y5" s="777"/>
      <c r="Z5" s="795">
        <v>2.1</v>
      </c>
      <c r="AA5" s="795"/>
      <c r="AB5" s="795"/>
      <c r="AC5" s="795"/>
      <c r="AD5" s="796">
        <v>828213</v>
      </c>
      <c r="AE5" s="796"/>
      <c r="AF5" s="796"/>
      <c r="AG5" s="796"/>
      <c r="AH5" s="796"/>
      <c r="AI5" s="796"/>
      <c r="AJ5" s="796"/>
      <c r="AK5" s="796"/>
      <c r="AL5" s="778">
        <v>20.8</v>
      </c>
      <c r="AM5" s="749"/>
      <c r="AN5" s="749"/>
      <c r="AO5" s="779"/>
      <c r="AP5" s="744" t="s">
        <v>229</v>
      </c>
      <c r="AQ5" s="745"/>
      <c r="AR5" s="745"/>
      <c r="AS5" s="745"/>
      <c r="AT5" s="745"/>
      <c r="AU5" s="745"/>
      <c r="AV5" s="745"/>
      <c r="AW5" s="745"/>
      <c r="AX5" s="745"/>
      <c r="AY5" s="745"/>
      <c r="AZ5" s="745"/>
      <c r="BA5" s="745"/>
      <c r="BB5" s="745"/>
      <c r="BC5" s="745"/>
      <c r="BD5" s="745"/>
      <c r="BE5" s="745"/>
      <c r="BF5" s="746"/>
      <c r="BG5" s="678">
        <v>828213</v>
      </c>
      <c r="BH5" s="679"/>
      <c r="BI5" s="679"/>
      <c r="BJ5" s="679"/>
      <c r="BK5" s="679"/>
      <c r="BL5" s="679"/>
      <c r="BM5" s="679"/>
      <c r="BN5" s="680"/>
      <c r="BO5" s="715">
        <v>100</v>
      </c>
      <c r="BP5" s="715"/>
      <c r="BQ5" s="715"/>
      <c r="BR5" s="715"/>
      <c r="BS5" s="716" t="s">
        <v>137</v>
      </c>
      <c r="BT5" s="716"/>
      <c r="BU5" s="716"/>
      <c r="BV5" s="716"/>
      <c r="BW5" s="716"/>
      <c r="BX5" s="716"/>
      <c r="BY5" s="716"/>
      <c r="BZ5" s="716"/>
      <c r="CA5" s="716"/>
      <c r="CB5" s="766"/>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c r="B6" s="675" t="s">
        <v>233</v>
      </c>
      <c r="C6" s="676"/>
      <c r="D6" s="676"/>
      <c r="E6" s="676"/>
      <c r="F6" s="676"/>
      <c r="G6" s="676"/>
      <c r="H6" s="676"/>
      <c r="I6" s="676"/>
      <c r="J6" s="676"/>
      <c r="K6" s="676"/>
      <c r="L6" s="676"/>
      <c r="M6" s="676"/>
      <c r="N6" s="676"/>
      <c r="O6" s="676"/>
      <c r="P6" s="676"/>
      <c r="Q6" s="677"/>
      <c r="R6" s="678">
        <v>123940</v>
      </c>
      <c r="S6" s="679"/>
      <c r="T6" s="679"/>
      <c r="U6" s="679"/>
      <c r="V6" s="679"/>
      <c r="W6" s="679"/>
      <c r="X6" s="679"/>
      <c r="Y6" s="680"/>
      <c r="Z6" s="715">
        <v>0.3</v>
      </c>
      <c r="AA6" s="715"/>
      <c r="AB6" s="715"/>
      <c r="AC6" s="715"/>
      <c r="AD6" s="716">
        <v>123940</v>
      </c>
      <c r="AE6" s="716"/>
      <c r="AF6" s="716"/>
      <c r="AG6" s="716"/>
      <c r="AH6" s="716"/>
      <c r="AI6" s="716"/>
      <c r="AJ6" s="716"/>
      <c r="AK6" s="716"/>
      <c r="AL6" s="681">
        <v>3.1</v>
      </c>
      <c r="AM6" s="682"/>
      <c r="AN6" s="682"/>
      <c r="AO6" s="717"/>
      <c r="AP6" s="675" t="s">
        <v>234</v>
      </c>
      <c r="AQ6" s="676"/>
      <c r="AR6" s="676"/>
      <c r="AS6" s="676"/>
      <c r="AT6" s="676"/>
      <c r="AU6" s="676"/>
      <c r="AV6" s="676"/>
      <c r="AW6" s="676"/>
      <c r="AX6" s="676"/>
      <c r="AY6" s="676"/>
      <c r="AZ6" s="676"/>
      <c r="BA6" s="676"/>
      <c r="BB6" s="676"/>
      <c r="BC6" s="676"/>
      <c r="BD6" s="676"/>
      <c r="BE6" s="676"/>
      <c r="BF6" s="677"/>
      <c r="BG6" s="678">
        <v>828213</v>
      </c>
      <c r="BH6" s="679"/>
      <c r="BI6" s="679"/>
      <c r="BJ6" s="679"/>
      <c r="BK6" s="679"/>
      <c r="BL6" s="679"/>
      <c r="BM6" s="679"/>
      <c r="BN6" s="680"/>
      <c r="BO6" s="715">
        <v>100</v>
      </c>
      <c r="BP6" s="715"/>
      <c r="BQ6" s="715"/>
      <c r="BR6" s="715"/>
      <c r="BS6" s="716" t="s">
        <v>235</v>
      </c>
      <c r="BT6" s="716"/>
      <c r="BU6" s="716"/>
      <c r="BV6" s="716"/>
      <c r="BW6" s="716"/>
      <c r="BX6" s="716"/>
      <c r="BY6" s="716"/>
      <c r="BZ6" s="716"/>
      <c r="CA6" s="716"/>
      <c r="CB6" s="766"/>
      <c r="CD6" s="736" t="s">
        <v>236</v>
      </c>
      <c r="CE6" s="737"/>
      <c r="CF6" s="737"/>
      <c r="CG6" s="737"/>
      <c r="CH6" s="737"/>
      <c r="CI6" s="737"/>
      <c r="CJ6" s="737"/>
      <c r="CK6" s="737"/>
      <c r="CL6" s="737"/>
      <c r="CM6" s="737"/>
      <c r="CN6" s="737"/>
      <c r="CO6" s="737"/>
      <c r="CP6" s="737"/>
      <c r="CQ6" s="738"/>
      <c r="CR6" s="678">
        <v>112974</v>
      </c>
      <c r="CS6" s="679"/>
      <c r="CT6" s="679"/>
      <c r="CU6" s="679"/>
      <c r="CV6" s="679"/>
      <c r="CW6" s="679"/>
      <c r="CX6" s="679"/>
      <c r="CY6" s="680"/>
      <c r="CZ6" s="778">
        <v>0.3</v>
      </c>
      <c r="DA6" s="749"/>
      <c r="DB6" s="749"/>
      <c r="DC6" s="781"/>
      <c r="DD6" s="684" t="s">
        <v>137</v>
      </c>
      <c r="DE6" s="679"/>
      <c r="DF6" s="679"/>
      <c r="DG6" s="679"/>
      <c r="DH6" s="679"/>
      <c r="DI6" s="679"/>
      <c r="DJ6" s="679"/>
      <c r="DK6" s="679"/>
      <c r="DL6" s="679"/>
      <c r="DM6" s="679"/>
      <c r="DN6" s="679"/>
      <c r="DO6" s="679"/>
      <c r="DP6" s="680"/>
      <c r="DQ6" s="684">
        <v>112974</v>
      </c>
      <c r="DR6" s="679"/>
      <c r="DS6" s="679"/>
      <c r="DT6" s="679"/>
      <c r="DU6" s="679"/>
      <c r="DV6" s="679"/>
      <c r="DW6" s="679"/>
      <c r="DX6" s="679"/>
      <c r="DY6" s="679"/>
      <c r="DZ6" s="679"/>
      <c r="EA6" s="679"/>
      <c r="EB6" s="679"/>
      <c r="EC6" s="722"/>
    </row>
    <row r="7" spans="2:143" ht="11.25" customHeight="1">
      <c r="B7" s="675" t="s">
        <v>237</v>
      </c>
      <c r="C7" s="676"/>
      <c r="D7" s="676"/>
      <c r="E7" s="676"/>
      <c r="F7" s="676"/>
      <c r="G7" s="676"/>
      <c r="H7" s="676"/>
      <c r="I7" s="676"/>
      <c r="J7" s="676"/>
      <c r="K7" s="676"/>
      <c r="L7" s="676"/>
      <c r="M7" s="676"/>
      <c r="N7" s="676"/>
      <c r="O7" s="676"/>
      <c r="P7" s="676"/>
      <c r="Q7" s="677"/>
      <c r="R7" s="678">
        <v>517</v>
      </c>
      <c r="S7" s="679"/>
      <c r="T7" s="679"/>
      <c r="U7" s="679"/>
      <c r="V7" s="679"/>
      <c r="W7" s="679"/>
      <c r="X7" s="679"/>
      <c r="Y7" s="680"/>
      <c r="Z7" s="715">
        <v>0</v>
      </c>
      <c r="AA7" s="715"/>
      <c r="AB7" s="715"/>
      <c r="AC7" s="715"/>
      <c r="AD7" s="716">
        <v>517</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498692</v>
      </c>
      <c r="BH7" s="679"/>
      <c r="BI7" s="679"/>
      <c r="BJ7" s="679"/>
      <c r="BK7" s="679"/>
      <c r="BL7" s="679"/>
      <c r="BM7" s="679"/>
      <c r="BN7" s="680"/>
      <c r="BO7" s="715">
        <v>60.2</v>
      </c>
      <c r="BP7" s="715"/>
      <c r="BQ7" s="715"/>
      <c r="BR7" s="715"/>
      <c r="BS7" s="716" t="s">
        <v>235</v>
      </c>
      <c r="BT7" s="716"/>
      <c r="BU7" s="716"/>
      <c r="BV7" s="716"/>
      <c r="BW7" s="716"/>
      <c r="BX7" s="716"/>
      <c r="BY7" s="716"/>
      <c r="BZ7" s="716"/>
      <c r="CA7" s="716"/>
      <c r="CB7" s="766"/>
      <c r="CD7" s="711" t="s">
        <v>239</v>
      </c>
      <c r="CE7" s="712"/>
      <c r="CF7" s="712"/>
      <c r="CG7" s="712"/>
      <c r="CH7" s="712"/>
      <c r="CI7" s="712"/>
      <c r="CJ7" s="712"/>
      <c r="CK7" s="712"/>
      <c r="CL7" s="712"/>
      <c r="CM7" s="712"/>
      <c r="CN7" s="712"/>
      <c r="CO7" s="712"/>
      <c r="CP7" s="712"/>
      <c r="CQ7" s="713"/>
      <c r="CR7" s="678">
        <v>16098555</v>
      </c>
      <c r="CS7" s="679"/>
      <c r="CT7" s="679"/>
      <c r="CU7" s="679"/>
      <c r="CV7" s="679"/>
      <c r="CW7" s="679"/>
      <c r="CX7" s="679"/>
      <c r="CY7" s="680"/>
      <c r="CZ7" s="715">
        <v>44.2</v>
      </c>
      <c r="DA7" s="715"/>
      <c r="DB7" s="715"/>
      <c r="DC7" s="715"/>
      <c r="DD7" s="684">
        <v>161654</v>
      </c>
      <c r="DE7" s="679"/>
      <c r="DF7" s="679"/>
      <c r="DG7" s="679"/>
      <c r="DH7" s="679"/>
      <c r="DI7" s="679"/>
      <c r="DJ7" s="679"/>
      <c r="DK7" s="679"/>
      <c r="DL7" s="679"/>
      <c r="DM7" s="679"/>
      <c r="DN7" s="679"/>
      <c r="DO7" s="679"/>
      <c r="DP7" s="680"/>
      <c r="DQ7" s="684">
        <v>5234879</v>
      </c>
      <c r="DR7" s="679"/>
      <c r="DS7" s="679"/>
      <c r="DT7" s="679"/>
      <c r="DU7" s="679"/>
      <c r="DV7" s="679"/>
      <c r="DW7" s="679"/>
      <c r="DX7" s="679"/>
      <c r="DY7" s="679"/>
      <c r="DZ7" s="679"/>
      <c r="EA7" s="679"/>
      <c r="EB7" s="679"/>
      <c r="EC7" s="722"/>
    </row>
    <row r="8" spans="2:143" ht="11.25" customHeight="1">
      <c r="B8" s="675" t="s">
        <v>240</v>
      </c>
      <c r="C8" s="676"/>
      <c r="D8" s="676"/>
      <c r="E8" s="676"/>
      <c r="F8" s="676"/>
      <c r="G8" s="676"/>
      <c r="H8" s="676"/>
      <c r="I8" s="676"/>
      <c r="J8" s="676"/>
      <c r="K8" s="676"/>
      <c r="L8" s="676"/>
      <c r="M8" s="676"/>
      <c r="N8" s="676"/>
      <c r="O8" s="676"/>
      <c r="P8" s="676"/>
      <c r="Q8" s="677"/>
      <c r="R8" s="678">
        <v>2403</v>
      </c>
      <c r="S8" s="679"/>
      <c r="T8" s="679"/>
      <c r="U8" s="679"/>
      <c r="V8" s="679"/>
      <c r="W8" s="679"/>
      <c r="X8" s="679"/>
      <c r="Y8" s="680"/>
      <c r="Z8" s="715">
        <v>0</v>
      </c>
      <c r="AA8" s="715"/>
      <c r="AB8" s="715"/>
      <c r="AC8" s="715"/>
      <c r="AD8" s="716">
        <v>2403</v>
      </c>
      <c r="AE8" s="716"/>
      <c r="AF8" s="716"/>
      <c r="AG8" s="716"/>
      <c r="AH8" s="716"/>
      <c r="AI8" s="716"/>
      <c r="AJ8" s="716"/>
      <c r="AK8" s="716"/>
      <c r="AL8" s="681">
        <v>0.1</v>
      </c>
      <c r="AM8" s="682"/>
      <c r="AN8" s="682"/>
      <c r="AO8" s="717"/>
      <c r="AP8" s="675" t="s">
        <v>241</v>
      </c>
      <c r="AQ8" s="676"/>
      <c r="AR8" s="676"/>
      <c r="AS8" s="676"/>
      <c r="AT8" s="676"/>
      <c r="AU8" s="676"/>
      <c r="AV8" s="676"/>
      <c r="AW8" s="676"/>
      <c r="AX8" s="676"/>
      <c r="AY8" s="676"/>
      <c r="AZ8" s="676"/>
      <c r="BA8" s="676"/>
      <c r="BB8" s="676"/>
      <c r="BC8" s="676"/>
      <c r="BD8" s="676"/>
      <c r="BE8" s="676"/>
      <c r="BF8" s="677"/>
      <c r="BG8" s="678">
        <v>3369</v>
      </c>
      <c r="BH8" s="679"/>
      <c r="BI8" s="679"/>
      <c r="BJ8" s="679"/>
      <c r="BK8" s="679"/>
      <c r="BL8" s="679"/>
      <c r="BM8" s="679"/>
      <c r="BN8" s="680"/>
      <c r="BO8" s="715">
        <v>0.4</v>
      </c>
      <c r="BP8" s="715"/>
      <c r="BQ8" s="715"/>
      <c r="BR8" s="715"/>
      <c r="BS8" s="684" t="s">
        <v>137</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2333692</v>
      </c>
      <c r="CS8" s="679"/>
      <c r="CT8" s="679"/>
      <c r="CU8" s="679"/>
      <c r="CV8" s="679"/>
      <c r="CW8" s="679"/>
      <c r="CX8" s="679"/>
      <c r="CY8" s="680"/>
      <c r="CZ8" s="715">
        <v>6.4</v>
      </c>
      <c r="DA8" s="715"/>
      <c r="DB8" s="715"/>
      <c r="DC8" s="715"/>
      <c r="DD8" s="684">
        <v>34576</v>
      </c>
      <c r="DE8" s="679"/>
      <c r="DF8" s="679"/>
      <c r="DG8" s="679"/>
      <c r="DH8" s="679"/>
      <c r="DI8" s="679"/>
      <c r="DJ8" s="679"/>
      <c r="DK8" s="679"/>
      <c r="DL8" s="679"/>
      <c r="DM8" s="679"/>
      <c r="DN8" s="679"/>
      <c r="DO8" s="679"/>
      <c r="DP8" s="680"/>
      <c r="DQ8" s="684">
        <v>1349416</v>
      </c>
      <c r="DR8" s="679"/>
      <c r="DS8" s="679"/>
      <c r="DT8" s="679"/>
      <c r="DU8" s="679"/>
      <c r="DV8" s="679"/>
      <c r="DW8" s="679"/>
      <c r="DX8" s="679"/>
      <c r="DY8" s="679"/>
      <c r="DZ8" s="679"/>
      <c r="EA8" s="679"/>
      <c r="EB8" s="679"/>
      <c r="EC8" s="722"/>
    </row>
    <row r="9" spans="2:143" ht="11.25" customHeight="1">
      <c r="B9" s="675" t="s">
        <v>243</v>
      </c>
      <c r="C9" s="676"/>
      <c r="D9" s="676"/>
      <c r="E9" s="676"/>
      <c r="F9" s="676"/>
      <c r="G9" s="676"/>
      <c r="H9" s="676"/>
      <c r="I9" s="676"/>
      <c r="J9" s="676"/>
      <c r="K9" s="676"/>
      <c r="L9" s="676"/>
      <c r="M9" s="676"/>
      <c r="N9" s="676"/>
      <c r="O9" s="676"/>
      <c r="P9" s="676"/>
      <c r="Q9" s="677"/>
      <c r="R9" s="678">
        <v>1127</v>
      </c>
      <c r="S9" s="679"/>
      <c r="T9" s="679"/>
      <c r="U9" s="679"/>
      <c r="V9" s="679"/>
      <c r="W9" s="679"/>
      <c r="X9" s="679"/>
      <c r="Y9" s="680"/>
      <c r="Z9" s="715">
        <v>0</v>
      </c>
      <c r="AA9" s="715"/>
      <c r="AB9" s="715"/>
      <c r="AC9" s="715"/>
      <c r="AD9" s="716">
        <v>1127</v>
      </c>
      <c r="AE9" s="716"/>
      <c r="AF9" s="716"/>
      <c r="AG9" s="716"/>
      <c r="AH9" s="716"/>
      <c r="AI9" s="716"/>
      <c r="AJ9" s="716"/>
      <c r="AK9" s="716"/>
      <c r="AL9" s="681">
        <v>0</v>
      </c>
      <c r="AM9" s="682"/>
      <c r="AN9" s="682"/>
      <c r="AO9" s="717"/>
      <c r="AP9" s="675" t="s">
        <v>244</v>
      </c>
      <c r="AQ9" s="676"/>
      <c r="AR9" s="676"/>
      <c r="AS9" s="676"/>
      <c r="AT9" s="676"/>
      <c r="AU9" s="676"/>
      <c r="AV9" s="676"/>
      <c r="AW9" s="676"/>
      <c r="AX9" s="676"/>
      <c r="AY9" s="676"/>
      <c r="AZ9" s="676"/>
      <c r="BA9" s="676"/>
      <c r="BB9" s="676"/>
      <c r="BC9" s="676"/>
      <c r="BD9" s="676"/>
      <c r="BE9" s="676"/>
      <c r="BF9" s="677"/>
      <c r="BG9" s="678">
        <v>346392</v>
      </c>
      <c r="BH9" s="679"/>
      <c r="BI9" s="679"/>
      <c r="BJ9" s="679"/>
      <c r="BK9" s="679"/>
      <c r="BL9" s="679"/>
      <c r="BM9" s="679"/>
      <c r="BN9" s="680"/>
      <c r="BO9" s="715">
        <v>41.8</v>
      </c>
      <c r="BP9" s="715"/>
      <c r="BQ9" s="715"/>
      <c r="BR9" s="715"/>
      <c r="BS9" s="684" t="s">
        <v>245</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981899</v>
      </c>
      <c r="CS9" s="679"/>
      <c r="CT9" s="679"/>
      <c r="CU9" s="679"/>
      <c r="CV9" s="679"/>
      <c r="CW9" s="679"/>
      <c r="CX9" s="679"/>
      <c r="CY9" s="680"/>
      <c r="CZ9" s="715">
        <v>2.7</v>
      </c>
      <c r="DA9" s="715"/>
      <c r="DB9" s="715"/>
      <c r="DC9" s="715"/>
      <c r="DD9" s="684">
        <v>35359</v>
      </c>
      <c r="DE9" s="679"/>
      <c r="DF9" s="679"/>
      <c r="DG9" s="679"/>
      <c r="DH9" s="679"/>
      <c r="DI9" s="679"/>
      <c r="DJ9" s="679"/>
      <c r="DK9" s="679"/>
      <c r="DL9" s="679"/>
      <c r="DM9" s="679"/>
      <c r="DN9" s="679"/>
      <c r="DO9" s="679"/>
      <c r="DP9" s="680"/>
      <c r="DQ9" s="684">
        <v>408387</v>
      </c>
      <c r="DR9" s="679"/>
      <c r="DS9" s="679"/>
      <c r="DT9" s="679"/>
      <c r="DU9" s="679"/>
      <c r="DV9" s="679"/>
      <c r="DW9" s="679"/>
      <c r="DX9" s="679"/>
      <c r="DY9" s="679"/>
      <c r="DZ9" s="679"/>
      <c r="EA9" s="679"/>
      <c r="EB9" s="679"/>
      <c r="EC9" s="722"/>
    </row>
    <row r="10" spans="2:143" ht="11.25" customHeight="1">
      <c r="B10" s="675" t="s">
        <v>247</v>
      </c>
      <c r="C10" s="676"/>
      <c r="D10" s="676"/>
      <c r="E10" s="676"/>
      <c r="F10" s="676"/>
      <c r="G10" s="676"/>
      <c r="H10" s="676"/>
      <c r="I10" s="676"/>
      <c r="J10" s="676"/>
      <c r="K10" s="676"/>
      <c r="L10" s="676"/>
      <c r="M10" s="676"/>
      <c r="N10" s="676"/>
      <c r="O10" s="676"/>
      <c r="P10" s="676"/>
      <c r="Q10" s="677"/>
      <c r="R10" s="678" t="s">
        <v>235</v>
      </c>
      <c r="S10" s="679"/>
      <c r="T10" s="679"/>
      <c r="U10" s="679"/>
      <c r="V10" s="679"/>
      <c r="W10" s="679"/>
      <c r="X10" s="679"/>
      <c r="Y10" s="680"/>
      <c r="Z10" s="715" t="s">
        <v>137</v>
      </c>
      <c r="AA10" s="715"/>
      <c r="AB10" s="715"/>
      <c r="AC10" s="715"/>
      <c r="AD10" s="716" t="s">
        <v>245</v>
      </c>
      <c r="AE10" s="716"/>
      <c r="AF10" s="716"/>
      <c r="AG10" s="716"/>
      <c r="AH10" s="716"/>
      <c r="AI10" s="716"/>
      <c r="AJ10" s="716"/>
      <c r="AK10" s="716"/>
      <c r="AL10" s="681" t="s">
        <v>235</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41407</v>
      </c>
      <c r="BH10" s="679"/>
      <c r="BI10" s="679"/>
      <c r="BJ10" s="679"/>
      <c r="BK10" s="679"/>
      <c r="BL10" s="679"/>
      <c r="BM10" s="679"/>
      <c r="BN10" s="680"/>
      <c r="BO10" s="715">
        <v>5</v>
      </c>
      <c r="BP10" s="715"/>
      <c r="BQ10" s="715"/>
      <c r="BR10" s="715"/>
      <c r="BS10" s="684" t="s">
        <v>235</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v>30612</v>
      </c>
      <c r="CS10" s="679"/>
      <c r="CT10" s="679"/>
      <c r="CU10" s="679"/>
      <c r="CV10" s="679"/>
      <c r="CW10" s="679"/>
      <c r="CX10" s="679"/>
      <c r="CY10" s="680"/>
      <c r="CZ10" s="715">
        <v>0.1</v>
      </c>
      <c r="DA10" s="715"/>
      <c r="DB10" s="715"/>
      <c r="DC10" s="715"/>
      <c r="DD10" s="684">
        <v>19780</v>
      </c>
      <c r="DE10" s="679"/>
      <c r="DF10" s="679"/>
      <c r="DG10" s="679"/>
      <c r="DH10" s="679"/>
      <c r="DI10" s="679"/>
      <c r="DJ10" s="679"/>
      <c r="DK10" s="679"/>
      <c r="DL10" s="679"/>
      <c r="DM10" s="679"/>
      <c r="DN10" s="679"/>
      <c r="DO10" s="679"/>
      <c r="DP10" s="680"/>
      <c r="DQ10" s="684">
        <v>1934</v>
      </c>
      <c r="DR10" s="679"/>
      <c r="DS10" s="679"/>
      <c r="DT10" s="679"/>
      <c r="DU10" s="679"/>
      <c r="DV10" s="679"/>
      <c r="DW10" s="679"/>
      <c r="DX10" s="679"/>
      <c r="DY10" s="679"/>
      <c r="DZ10" s="679"/>
      <c r="EA10" s="679"/>
      <c r="EB10" s="679"/>
      <c r="EC10" s="722"/>
    </row>
    <row r="11" spans="2:143" ht="11.25" customHeight="1">
      <c r="B11" s="675" t="s">
        <v>250</v>
      </c>
      <c r="C11" s="676"/>
      <c r="D11" s="676"/>
      <c r="E11" s="676"/>
      <c r="F11" s="676"/>
      <c r="G11" s="676"/>
      <c r="H11" s="676"/>
      <c r="I11" s="676"/>
      <c r="J11" s="676"/>
      <c r="K11" s="676"/>
      <c r="L11" s="676"/>
      <c r="M11" s="676"/>
      <c r="N11" s="676"/>
      <c r="O11" s="676"/>
      <c r="P11" s="676"/>
      <c r="Q11" s="677"/>
      <c r="R11" s="678">
        <v>324868</v>
      </c>
      <c r="S11" s="679"/>
      <c r="T11" s="679"/>
      <c r="U11" s="679"/>
      <c r="V11" s="679"/>
      <c r="W11" s="679"/>
      <c r="X11" s="679"/>
      <c r="Y11" s="680"/>
      <c r="Z11" s="681">
        <v>0.8</v>
      </c>
      <c r="AA11" s="682"/>
      <c r="AB11" s="682"/>
      <c r="AC11" s="683"/>
      <c r="AD11" s="684">
        <v>324868</v>
      </c>
      <c r="AE11" s="679"/>
      <c r="AF11" s="679"/>
      <c r="AG11" s="679"/>
      <c r="AH11" s="679"/>
      <c r="AI11" s="679"/>
      <c r="AJ11" s="679"/>
      <c r="AK11" s="680"/>
      <c r="AL11" s="681">
        <v>8.1999999999999993</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107524</v>
      </c>
      <c r="BH11" s="679"/>
      <c r="BI11" s="679"/>
      <c r="BJ11" s="679"/>
      <c r="BK11" s="679"/>
      <c r="BL11" s="679"/>
      <c r="BM11" s="679"/>
      <c r="BN11" s="680"/>
      <c r="BO11" s="715">
        <v>13</v>
      </c>
      <c r="BP11" s="715"/>
      <c r="BQ11" s="715"/>
      <c r="BR11" s="715"/>
      <c r="BS11" s="684" t="s">
        <v>137</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4175051</v>
      </c>
      <c r="CS11" s="679"/>
      <c r="CT11" s="679"/>
      <c r="CU11" s="679"/>
      <c r="CV11" s="679"/>
      <c r="CW11" s="679"/>
      <c r="CX11" s="679"/>
      <c r="CY11" s="680"/>
      <c r="CZ11" s="715">
        <v>11.5</v>
      </c>
      <c r="DA11" s="715"/>
      <c r="DB11" s="715"/>
      <c r="DC11" s="715"/>
      <c r="DD11" s="684">
        <v>3335847</v>
      </c>
      <c r="DE11" s="679"/>
      <c r="DF11" s="679"/>
      <c r="DG11" s="679"/>
      <c r="DH11" s="679"/>
      <c r="DI11" s="679"/>
      <c r="DJ11" s="679"/>
      <c r="DK11" s="679"/>
      <c r="DL11" s="679"/>
      <c r="DM11" s="679"/>
      <c r="DN11" s="679"/>
      <c r="DO11" s="679"/>
      <c r="DP11" s="680"/>
      <c r="DQ11" s="684">
        <v>261725</v>
      </c>
      <c r="DR11" s="679"/>
      <c r="DS11" s="679"/>
      <c r="DT11" s="679"/>
      <c r="DU11" s="679"/>
      <c r="DV11" s="679"/>
      <c r="DW11" s="679"/>
      <c r="DX11" s="679"/>
      <c r="DY11" s="679"/>
      <c r="DZ11" s="679"/>
      <c r="EA11" s="679"/>
      <c r="EB11" s="679"/>
      <c r="EC11" s="722"/>
    </row>
    <row r="12" spans="2:143" ht="11.25" customHeight="1">
      <c r="B12" s="675" t="s">
        <v>253</v>
      </c>
      <c r="C12" s="676"/>
      <c r="D12" s="676"/>
      <c r="E12" s="676"/>
      <c r="F12" s="676"/>
      <c r="G12" s="676"/>
      <c r="H12" s="676"/>
      <c r="I12" s="676"/>
      <c r="J12" s="676"/>
      <c r="K12" s="676"/>
      <c r="L12" s="676"/>
      <c r="M12" s="676"/>
      <c r="N12" s="676"/>
      <c r="O12" s="676"/>
      <c r="P12" s="676"/>
      <c r="Q12" s="677"/>
      <c r="R12" s="678" t="s">
        <v>235</v>
      </c>
      <c r="S12" s="679"/>
      <c r="T12" s="679"/>
      <c r="U12" s="679"/>
      <c r="V12" s="679"/>
      <c r="W12" s="679"/>
      <c r="X12" s="679"/>
      <c r="Y12" s="680"/>
      <c r="Z12" s="715" t="s">
        <v>137</v>
      </c>
      <c r="AA12" s="715"/>
      <c r="AB12" s="715"/>
      <c r="AC12" s="715"/>
      <c r="AD12" s="716" t="s">
        <v>235</v>
      </c>
      <c r="AE12" s="716"/>
      <c r="AF12" s="716"/>
      <c r="AG12" s="716"/>
      <c r="AH12" s="716"/>
      <c r="AI12" s="716"/>
      <c r="AJ12" s="716"/>
      <c r="AK12" s="716"/>
      <c r="AL12" s="681" t="s">
        <v>137</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233671</v>
      </c>
      <c r="BH12" s="679"/>
      <c r="BI12" s="679"/>
      <c r="BJ12" s="679"/>
      <c r="BK12" s="679"/>
      <c r="BL12" s="679"/>
      <c r="BM12" s="679"/>
      <c r="BN12" s="680"/>
      <c r="BO12" s="715">
        <v>28.2</v>
      </c>
      <c r="BP12" s="715"/>
      <c r="BQ12" s="715"/>
      <c r="BR12" s="715"/>
      <c r="BS12" s="684" t="s">
        <v>137</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6832636</v>
      </c>
      <c r="CS12" s="679"/>
      <c r="CT12" s="679"/>
      <c r="CU12" s="679"/>
      <c r="CV12" s="679"/>
      <c r="CW12" s="679"/>
      <c r="CX12" s="679"/>
      <c r="CY12" s="680"/>
      <c r="CZ12" s="715">
        <v>18.8</v>
      </c>
      <c r="DA12" s="715"/>
      <c r="DB12" s="715"/>
      <c r="DC12" s="715"/>
      <c r="DD12" s="684">
        <v>6032461</v>
      </c>
      <c r="DE12" s="679"/>
      <c r="DF12" s="679"/>
      <c r="DG12" s="679"/>
      <c r="DH12" s="679"/>
      <c r="DI12" s="679"/>
      <c r="DJ12" s="679"/>
      <c r="DK12" s="679"/>
      <c r="DL12" s="679"/>
      <c r="DM12" s="679"/>
      <c r="DN12" s="679"/>
      <c r="DO12" s="679"/>
      <c r="DP12" s="680"/>
      <c r="DQ12" s="684">
        <v>736156</v>
      </c>
      <c r="DR12" s="679"/>
      <c r="DS12" s="679"/>
      <c r="DT12" s="679"/>
      <c r="DU12" s="679"/>
      <c r="DV12" s="679"/>
      <c r="DW12" s="679"/>
      <c r="DX12" s="679"/>
      <c r="DY12" s="679"/>
      <c r="DZ12" s="679"/>
      <c r="EA12" s="679"/>
      <c r="EB12" s="679"/>
      <c r="EC12" s="722"/>
    </row>
    <row r="13" spans="2:143" ht="11.25" customHeight="1">
      <c r="B13" s="675" t="s">
        <v>256</v>
      </c>
      <c r="C13" s="676"/>
      <c r="D13" s="676"/>
      <c r="E13" s="676"/>
      <c r="F13" s="676"/>
      <c r="G13" s="676"/>
      <c r="H13" s="676"/>
      <c r="I13" s="676"/>
      <c r="J13" s="676"/>
      <c r="K13" s="676"/>
      <c r="L13" s="676"/>
      <c r="M13" s="676"/>
      <c r="N13" s="676"/>
      <c r="O13" s="676"/>
      <c r="P13" s="676"/>
      <c r="Q13" s="677"/>
      <c r="R13" s="678" t="s">
        <v>137</v>
      </c>
      <c r="S13" s="679"/>
      <c r="T13" s="679"/>
      <c r="U13" s="679"/>
      <c r="V13" s="679"/>
      <c r="W13" s="679"/>
      <c r="X13" s="679"/>
      <c r="Y13" s="680"/>
      <c r="Z13" s="715" t="s">
        <v>137</v>
      </c>
      <c r="AA13" s="715"/>
      <c r="AB13" s="715"/>
      <c r="AC13" s="715"/>
      <c r="AD13" s="716" t="s">
        <v>137</v>
      </c>
      <c r="AE13" s="716"/>
      <c r="AF13" s="716"/>
      <c r="AG13" s="716"/>
      <c r="AH13" s="716"/>
      <c r="AI13" s="716"/>
      <c r="AJ13" s="716"/>
      <c r="AK13" s="716"/>
      <c r="AL13" s="681" t="s">
        <v>137</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214171</v>
      </c>
      <c r="BH13" s="679"/>
      <c r="BI13" s="679"/>
      <c r="BJ13" s="679"/>
      <c r="BK13" s="679"/>
      <c r="BL13" s="679"/>
      <c r="BM13" s="679"/>
      <c r="BN13" s="680"/>
      <c r="BO13" s="715">
        <v>25.9</v>
      </c>
      <c r="BP13" s="715"/>
      <c r="BQ13" s="715"/>
      <c r="BR13" s="715"/>
      <c r="BS13" s="684" t="s">
        <v>245</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3546948</v>
      </c>
      <c r="CS13" s="679"/>
      <c r="CT13" s="679"/>
      <c r="CU13" s="679"/>
      <c r="CV13" s="679"/>
      <c r="CW13" s="679"/>
      <c r="CX13" s="679"/>
      <c r="CY13" s="680"/>
      <c r="CZ13" s="715">
        <v>9.6999999999999993</v>
      </c>
      <c r="DA13" s="715"/>
      <c r="DB13" s="715"/>
      <c r="DC13" s="715"/>
      <c r="DD13" s="684">
        <v>2362215</v>
      </c>
      <c r="DE13" s="679"/>
      <c r="DF13" s="679"/>
      <c r="DG13" s="679"/>
      <c r="DH13" s="679"/>
      <c r="DI13" s="679"/>
      <c r="DJ13" s="679"/>
      <c r="DK13" s="679"/>
      <c r="DL13" s="679"/>
      <c r="DM13" s="679"/>
      <c r="DN13" s="679"/>
      <c r="DO13" s="679"/>
      <c r="DP13" s="680"/>
      <c r="DQ13" s="684">
        <v>637274</v>
      </c>
      <c r="DR13" s="679"/>
      <c r="DS13" s="679"/>
      <c r="DT13" s="679"/>
      <c r="DU13" s="679"/>
      <c r="DV13" s="679"/>
      <c r="DW13" s="679"/>
      <c r="DX13" s="679"/>
      <c r="DY13" s="679"/>
      <c r="DZ13" s="679"/>
      <c r="EA13" s="679"/>
      <c r="EB13" s="679"/>
      <c r="EC13" s="722"/>
    </row>
    <row r="14" spans="2:143" ht="11.25" customHeight="1">
      <c r="B14" s="675" t="s">
        <v>259</v>
      </c>
      <c r="C14" s="676"/>
      <c r="D14" s="676"/>
      <c r="E14" s="676"/>
      <c r="F14" s="676"/>
      <c r="G14" s="676"/>
      <c r="H14" s="676"/>
      <c r="I14" s="676"/>
      <c r="J14" s="676"/>
      <c r="K14" s="676"/>
      <c r="L14" s="676"/>
      <c r="M14" s="676"/>
      <c r="N14" s="676"/>
      <c r="O14" s="676"/>
      <c r="P14" s="676"/>
      <c r="Q14" s="677"/>
      <c r="R14" s="678">
        <v>13325</v>
      </c>
      <c r="S14" s="679"/>
      <c r="T14" s="679"/>
      <c r="U14" s="679"/>
      <c r="V14" s="679"/>
      <c r="W14" s="679"/>
      <c r="X14" s="679"/>
      <c r="Y14" s="680"/>
      <c r="Z14" s="715">
        <v>0</v>
      </c>
      <c r="AA14" s="715"/>
      <c r="AB14" s="715"/>
      <c r="AC14" s="715"/>
      <c r="AD14" s="716">
        <v>13325</v>
      </c>
      <c r="AE14" s="716"/>
      <c r="AF14" s="716"/>
      <c r="AG14" s="716"/>
      <c r="AH14" s="716"/>
      <c r="AI14" s="716"/>
      <c r="AJ14" s="716"/>
      <c r="AK14" s="716"/>
      <c r="AL14" s="681">
        <v>0.3</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22948</v>
      </c>
      <c r="BH14" s="679"/>
      <c r="BI14" s="679"/>
      <c r="BJ14" s="679"/>
      <c r="BK14" s="679"/>
      <c r="BL14" s="679"/>
      <c r="BM14" s="679"/>
      <c r="BN14" s="680"/>
      <c r="BO14" s="715">
        <v>2.8</v>
      </c>
      <c r="BP14" s="715"/>
      <c r="BQ14" s="715"/>
      <c r="BR14" s="715"/>
      <c r="BS14" s="684" t="s">
        <v>137</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1423087</v>
      </c>
      <c r="CS14" s="679"/>
      <c r="CT14" s="679"/>
      <c r="CU14" s="679"/>
      <c r="CV14" s="679"/>
      <c r="CW14" s="679"/>
      <c r="CX14" s="679"/>
      <c r="CY14" s="680"/>
      <c r="CZ14" s="715">
        <v>3.9</v>
      </c>
      <c r="DA14" s="715"/>
      <c r="DB14" s="715"/>
      <c r="DC14" s="715"/>
      <c r="DD14" s="684">
        <v>399097</v>
      </c>
      <c r="DE14" s="679"/>
      <c r="DF14" s="679"/>
      <c r="DG14" s="679"/>
      <c r="DH14" s="679"/>
      <c r="DI14" s="679"/>
      <c r="DJ14" s="679"/>
      <c r="DK14" s="679"/>
      <c r="DL14" s="679"/>
      <c r="DM14" s="679"/>
      <c r="DN14" s="679"/>
      <c r="DO14" s="679"/>
      <c r="DP14" s="680"/>
      <c r="DQ14" s="684">
        <v>458834</v>
      </c>
      <c r="DR14" s="679"/>
      <c r="DS14" s="679"/>
      <c r="DT14" s="679"/>
      <c r="DU14" s="679"/>
      <c r="DV14" s="679"/>
      <c r="DW14" s="679"/>
      <c r="DX14" s="679"/>
      <c r="DY14" s="679"/>
      <c r="DZ14" s="679"/>
      <c r="EA14" s="679"/>
      <c r="EB14" s="679"/>
      <c r="EC14" s="722"/>
    </row>
    <row r="15" spans="2:143" ht="11.25" customHeight="1">
      <c r="B15" s="675" t="s">
        <v>262</v>
      </c>
      <c r="C15" s="676"/>
      <c r="D15" s="676"/>
      <c r="E15" s="676"/>
      <c r="F15" s="676"/>
      <c r="G15" s="676"/>
      <c r="H15" s="676"/>
      <c r="I15" s="676"/>
      <c r="J15" s="676"/>
      <c r="K15" s="676"/>
      <c r="L15" s="676"/>
      <c r="M15" s="676"/>
      <c r="N15" s="676"/>
      <c r="O15" s="676"/>
      <c r="P15" s="676"/>
      <c r="Q15" s="677"/>
      <c r="R15" s="678" t="s">
        <v>235</v>
      </c>
      <c r="S15" s="679"/>
      <c r="T15" s="679"/>
      <c r="U15" s="679"/>
      <c r="V15" s="679"/>
      <c r="W15" s="679"/>
      <c r="X15" s="679"/>
      <c r="Y15" s="680"/>
      <c r="Z15" s="715" t="s">
        <v>235</v>
      </c>
      <c r="AA15" s="715"/>
      <c r="AB15" s="715"/>
      <c r="AC15" s="715"/>
      <c r="AD15" s="716" t="s">
        <v>235</v>
      </c>
      <c r="AE15" s="716"/>
      <c r="AF15" s="716"/>
      <c r="AG15" s="716"/>
      <c r="AH15" s="716"/>
      <c r="AI15" s="716"/>
      <c r="AJ15" s="716"/>
      <c r="AK15" s="716"/>
      <c r="AL15" s="681" t="s">
        <v>235</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72902</v>
      </c>
      <c r="BH15" s="679"/>
      <c r="BI15" s="679"/>
      <c r="BJ15" s="679"/>
      <c r="BK15" s="679"/>
      <c r="BL15" s="679"/>
      <c r="BM15" s="679"/>
      <c r="BN15" s="680"/>
      <c r="BO15" s="715">
        <v>8.8000000000000007</v>
      </c>
      <c r="BP15" s="715"/>
      <c r="BQ15" s="715"/>
      <c r="BR15" s="715"/>
      <c r="BS15" s="684" t="s">
        <v>137</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339220</v>
      </c>
      <c r="CS15" s="679"/>
      <c r="CT15" s="679"/>
      <c r="CU15" s="679"/>
      <c r="CV15" s="679"/>
      <c r="CW15" s="679"/>
      <c r="CX15" s="679"/>
      <c r="CY15" s="680"/>
      <c r="CZ15" s="715">
        <v>0.9</v>
      </c>
      <c r="DA15" s="715"/>
      <c r="DB15" s="715"/>
      <c r="DC15" s="715"/>
      <c r="DD15" s="684">
        <v>28259</v>
      </c>
      <c r="DE15" s="679"/>
      <c r="DF15" s="679"/>
      <c r="DG15" s="679"/>
      <c r="DH15" s="679"/>
      <c r="DI15" s="679"/>
      <c r="DJ15" s="679"/>
      <c r="DK15" s="679"/>
      <c r="DL15" s="679"/>
      <c r="DM15" s="679"/>
      <c r="DN15" s="679"/>
      <c r="DO15" s="679"/>
      <c r="DP15" s="680"/>
      <c r="DQ15" s="684">
        <v>238278</v>
      </c>
      <c r="DR15" s="679"/>
      <c r="DS15" s="679"/>
      <c r="DT15" s="679"/>
      <c r="DU15" s="679"/>
      <c r="DV15" s="679"/>
      <c r="DW15" s="679"/>
      <c r="DX15" s="679"/>
      <c r="DY15" s="679"/>
      <c r="DZ15" s="679"/>
      <c r="EA15" s="679"/>
      <c r="EB15" s="679"/>
      <c r="EC15" s="722"/>
    </row>
    <row r="16" spans="2:143" ht="11.25" customHeight="1">
      <c r="B16" s="675" t="s">
        <v>265</v>
      </c>
      <c r="C16" s="676"/>
      <c r="D16" s="676"/>
      <c r="E16" s="676"/>
      <c r="F16" s="676"/>
      <c r="G16" s="676"/>
      <c r="H16" s="676"/>
      <c r="I16" s="676"/>
      <c r="J16" s="676"/>
      <c r="K16" s="676"/>
      <c r="L16" s="676"/>
      <c r="M16" s="676"/>
      <c r="N16" s="676"/>
      <c r="O16" s="676"/>
      <c r="P16" s="676"/>
      <c r="Q16" s="677"/>
      <c r="R16" s="678">
        <v>4184</v>
      </c>
      <c r="S16" s="679"/>
      <c r="T16" s="679"/>
      <c r="U16" s="679"/>
      <c r="V16" s="679"/>
      <c r="W16" s="679"/>
      <c r="X16" s="679"/>
      <c r="Y16" s="680"/>
      <c r="Z16" s="715">
        <v>0</v>
      </c>
      <c r="AA16" s="715"/>
      <c r="AB16" s="715"/>
      <c r="AC16" s="715"/>
      <c r="AD16" s="716">
        <v>4184</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137</v>
      </c>
      <c r="BH16" s="679"/>
      <c r="BI16" s="679"/>
      <c r="BJ16" s="679"/>
      <c r="BK16" s="679"/>
      <c r="BL16" s="679"/>
      <c r="BM16" s="679"/>
      <c r="BN16" s="680"/>
      <c r="BO16" s="715" t="s">
        <v>137</v>
      </c>
      <c r="BP16" s="715"/>
      <c r="BQ16" s="715"/>
      <c r="BR16" s="715"/>
      <c r="BS16" s="684" t="s">
        <v>137</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149030</v>
      </c>
      <c r="CS16" s="679"/>
      <c r="CT16" s="679"/>
      <c r="CU16" s="679"/>
      <c r="CV16" s="679"/>
      <c r="CW16" s="679"/>
      <c r="CX16" s="679"/>
      <c r="CY16" s="680"/>
      <c r="CZ16" s="715">
        <v>0.4</v>
      </c>
      <c r="DA16" s="715"/>
      <c r="DB16" s="715"/>
      <c r="DC16" s="715"/>
      <c r="DD16" s="684" t="s">
        <v>137</v>
      </c>
      <c r="DE16" s="679"/>
      <c r="DF16" s="679"/>
      <c r="DG16" s="679"/>
      <c r="DH16" s="679"/>
      <c r="DI16" s="679"/>
      <c r="DJ16" s="679"/>
      <c r="DK16" s="679"/>
      <c r="DL16" s="679"/>
      <c r="DM16" s="679"/>
      <c r="DN16" s="679"/>
      <c r="DO16" s="679"/>
      <c r="DP16" s="680"/>
      <c r="DQ16" s="684">
        <v>84524</v>
      </c>
      <c r="DR16" s="679"/>
      <c r="DS16" s="679"/>
      <c r="DT16" s="679"/>
      <c r="DU16" s="679"/>
      <c r="DV16" s="679"/>
      <c r="DW16" s="679"/>
      <c r="DX16" s="679"/>
      <c r="DY16" s="679"/>
      <c r="DZ16" s="679"/>
      <c r="EA16" s="679"/>
      <c r="EB16" s="679"/>
      <c r="EC16" s="722"/>
    </row>
    <row r="17" spans="2:133" ht="11.25" customHeight="1">
      <c r="B17" s="675" t="s">
        <v>268</v>
      </c>
      <c r="C17" s="676"/>
      <c r="D17" s="676"/>
      <c r="E17" s="676"/>
      <c r="F17" s="676"/>
      <c r="G17" s="676"/>
      <c r="H17" s="676"/>
      <c r="I17" s="676"/>
      <c r="J17" s="676"/>
      <c r="K17" s="676"/>
      <c r="L17" s="676"/>
      <c r="M17" s="676"/>
      <c r="N17" s="676"/>
      <c r="O17" s="676"/>
      <c r="P17" s="676"/>
      <c r="Q17" s="677"/>
      <c r="R17" s="678">
        <v>9479</v>
      </c>
      <c r="S17" s="679"/>
      <c r="T17" s="679"/>
      <c r="U17" s="679"/>
      <c r="V17" s="679"/>
      <c r="W17" s="679"/>
      <c r="X17" s="679"/>
      <c r="Y17" s="680"/>
      <c r="Z17" s="715">
        <v>0</v>
      </c>
      <c r="AA17" s="715"/>
      <c r="AB17" s="715"/>
      <c r="AC17" s="715"/>
      <c r="AD17" s="716">
        <v>9479</v>
      </c>
      <c r="AE17" s="716"/>
      <c r="AF17" s="716"/>
      <c r="AG17" s="716"/>
      <c r="AH17" s="716"/>
      <c r="AI17" s="716"/>
      <c r="AJ17" s="716"/>
      <c r="AK17" s="716"/>
      <c r="AL17" s="681">
        <v>0.2</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137</v>
      </c>
      <c r="BH17" s="679"/>
      <c r="BI17" s="679"/>
      <c r="BJ17" s="679"/>
      <c r="BK17" s="679"/>
      <c r="BL17" s="679"/>
      <c r="BM17" s="679"/>
      <c r="BN17" s="680"/>
      <c r="BO17" s="715" t="s">
        <v>137</v>
      </c>
      <c r="BP17" s="715"/>
      <c r="BQ17" s="715"/>
      <c r="BR17" s="715"/>
      <c r="BS17" s="684" t="s">
        <v>235</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416786</v>
      </c>
      <c r="CS17" s="679"/>
      <c r="CT17" s="679"/>
      <c r="CU17" s="679"/>
      <c r="CV17" s="679"/>
      <c r="CW17" s="679"/>
      <c r="CX17" s="679"/>
      <c r="CY17" s="680"/>
      <c r="CZ17" s="715">
        <v>1.1000000000000001</v>
      </c>
      <c r="DA17" s="715"/>
      <c r="DB17" s="715"/>
      <c r="DC17" s="715"/>
      <c r="DD17" s="684" t="s">
        <v>137</v>
      </c>
      <c r="DE17" s="679"/>
      <c r="DF17" s="679"/>
      <c r="DG17" s="679"/>
      <c r="DH17" s="679"/>
      <c r="DI17" s="679"/>
      <c r="DJ17" s="679"/>
      <c r="DK17" s="679"/>
      <c r="DL17" s="679"/>
      <c r="DM17" s="679"/>
      <c r="DN17" s="679"/>
      <c r="DO17" s="679"/>
      <c r="DP17" s="680"/>
      <c r="DQ17" s="684">
        <v>416786</v>
      </c>
      <c r="DR17" s="679"/>
      <c r="DS17" s="679"/>
      <c r="DT17" s="679"/>
      <c r="DU17" s="679"/>
      <c r="DV17" s="679"/>
      <c r="DW17" s="679"/>
      <c r="DX17" s="679"/>
      <c r="DY17" s="679"/>
      <c r="DZ17" s="679"/>
      <c r="EA17" s="679"/>
      <c r="EB17" s="679"/>
      <c r="EC17" s="722"/>
    </row>
    <row r="18" spans="2:133" ht="11.25" customHeight="1">
      <c r="B18" s="675" t="s">
        <v>271</v>
      </c>
      <c r="C18" s="676"/>
      <c r="D18" s="676"/>
      <c r="E18" s="676"/>
      <c r="F18" s="676"/>
      <c r="G18" s="676"/>
      <c r="H18" s="676"/>
      <c r="I18" s="676"/>
      <c r="J18" s="676"/>
      <c r="K18" s="676"/>
      <c r="L18" s="676"/>
      <c r="M18" s="676"/>
      <c r="N18" s="676"/>
      <c r="O18" s="676"/>
      <c r="P18" s="676"/>
      <c r="Q18" s="677"/>
      <c r="R18" s="678">
        <v>6757</v>
      </c>
      <c r="S18" s="679"/>
      <c r="T18" s="679"/>
      <c r="U18" s="679"/>
      <c r="V18" s="679"/>
      <c r="W18" s="679"/>
      <c r="X18" s="679"/>
      <c r="Y18" s="680"/>
      <c r="Z18" s="715">
        <v>0</v>
      </c>
      <c r="AA18" s="715"/>
      <c r="AB18" s="715"/>
      <c r="AC18" s="715"/>
      <c r="AD18" s="716">
        <v>6757</v>
      </c>
      <c r="AE18" s="716"/>
      <c r="AF18" s="716"/>
      <c r="AG18" s="716"/>
      <c r="AH18" s="716"/>
      <c r="AI18" s="716"/>
      <c r="AJ18" s="716"/>
      <c r="AK18" s="716"/>
      <c r="AL18" s="681">
        <v>0.2</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137</v>
      </c>
      <c r="BH18" s="679"/>
      <c r="BI18" s="679"/>
      <c r="BJ18" s="679"/>
      <c r="BK18" s="679"/>
      <c r="BL18" s="679"/>
      <c r="BM18" s="679"/>
      <c r="BN18" s="680"/>
      <c r="BO18" s="715" t="s">
        <v>235</v>
      </c>
      <c r="BP18" s="715"/>
      <c r="BQ18" s="715"/>
      <c r="BR18" s="715"/>
      <c r="BS18" s="684" t="s">
        <v>235</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235</v>
      </c>
      <c r="CS18" s="679"/>
      <c r="CT18" s="679"/>
      <c r="CU18" s="679"/>
      <c r="CV18" s="679"/>
      <c r="CW18" s="679"/>
      <c r="CX18" s="679"/>
      <c r="CY18" s="680"/>
      <c r="CZ18" s="715" t="s">
        <v>137</v>
      </c>
      <c r="DA18" s="715"/>
      <c r="DB18" s="715"/>
      <c r="DC18" s="715"/>
      <c r="DD18" s="684" t="s">
        <v>235</v>
      </c>
      <c r="DE18" s="679"/>
      <c r="DF18" s="679"/>
      <c r="DG18" s="679"/>
      <c r="DH18" s="679"/>
      <c r="DI18" s="679"/>
      <c r="DJ18" s="679"/>
      <c r="DK18" s="679"/>
      <c r="DL18" s="679"/>
      <c r="DM18" s="679"/>
      <c r="DN18" s="679"/>
      <c r="DO18" s="679"/>
      <c r="DP18" s="680"/>
      <c r="DQ18" s="684" t="s">
        <v>235</v>
      </c>
      <c r="DR18" s="679"/>
      <c r="DS18" s="679"/>
      <c r="DT18" s="679"/>
      <c r="DU18" s="679"/>
      <c r="DV18" s="679"/>
      <c r="DW18" s="679"/>
      <c r="DX18" s="679"/>
      <c r="DY18" s="679"/>
      <c r="DZ18" s="679"/>
      <c r="EA18" s="679"/>
      <c r="EB18" s="679"/>
      <c r="EC18" s="722"/>
    </row>
    <row r="19" spans="2:133" ht="11.25" customHeight="1">
      <c r="B19" s="675" t="s">
        <v>274</v>
      </c>
      <c r="C19" s="676"/>
      <c r="D19" s="676"/>
      <c r="E19" s="676"/>
      <c r="F19" s="676"/>
      <c r="G19" s="676"/>
      <c r="H19" s="676"/>
      <c r="I19" s="676"/>
      <c r="J19" s="676"/>
      <c r="K19" s="676"/>
      <c r="L19" s="676"/>
      <c r="M19" s="676"/>
      <c r="N19" s="676"/>
      <c r="O19" s="676"/>
      <c r="P19" s="676"/>
      <c r="Q19" s="677"/>
      <c r="R19" s="678">
        <v>1798</v>
      </c>
      <c r="S19" s="679"/>
      <c r="T19" s="679"/>
      <c r="U19" s="679"/>
      <c r="V19" s="679"/>
      <c r="W19" s="679"/>
      <c r="X19" s="679"/>
      <c r="Y19" s="680"/>
      <c r="Z19" s="715">
        <v>0</v>
      </c>
      <c r="AA19" s="715"/>
      <c r="AB19" s="715"/>
      <c r="AC19" s="715"/>
      <c r="AD19" s="716">
        <v>1798</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t="s">
        <v>137</v>
      </c>
      <c r="BH19" s="679"/>
      <c r="BI19" s="679"/>
      <c r="BJ19" s="679"/>
      <c r="BK19" s="679"/>
      <c r="BL19" s="679"/>
      <c r="BM19" s="679"/>
      <c r="BN19" s="680"/>
      <c r="BO19" s="715" t="s">
        <v>137</v>
      </c>
      <c r="BP19" s="715"/>
      <c r="BQ19" s="715"/>
      <c r="BR19" s="715"/>
      <c r="BS19" s="684" t="s">
        <v>245</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137</v>
      </c>
      <c r="CS19" s="679"/>
      <c r="CT19" s="679"/>
      <c r="CU19" s="679"/>
      <c r="CV19" s="679"/>
      <c r="CW19" s="679"/>
      <c r="CX19" s="679"/>
      <c r="CY19" s="680"/>
      <c r="CZ19" s="715" t="s">
        <v>235</v>
      </c>
      <c r="DA19" s="715"/>
      <c r="DB19" s="715"/>
      <c r="DC19" s="715"/>
      <c r="DD19" s="684" t="s">
        <v>235</v>
      </c>
      <c r="DE19" s="679"/>
      <c r="DF19" s="679"/>
      <c r="DG19" s="679"/>
      <c r="DH19" s="679"/>
      <c r="DI19" s="679"/>
      <c r="DJ19" s="679"/>
      <c r="DK19" s="679"/>
      <c r="DL19" s="679"/>
      <c r="DM19" s="679"/>
      <c r="DN19" s="679"/>
      <c r="DO19" s="679"/>
      <c r="DP19" s="680"/>
      <c r="DQ19" s="684" t="s">
        <v>235</v>
      </c>
      <c r="DR19" s="679"/>
      <c r="DS19" s="679"/>
      <c r="DT19" s="679"/>
      <c r="DU19" s="679"/>
      <c r="DV19" s="679"/>
      <c r="DW19" s="679"/>
      <c r="DX19" s="679"/>
      <c r="DY19" s="679"/>
      <c r="DZ19" s="679"/>
      <c r="EA19" s="679"/>
      <c r="EB19" s="679"/>
      <c r="EC19" s="722"/>
    </row>
    <row r="20" spans="2:133" ht="11.25" customHeight="1">
      <c r="B20" s="675" t="s">
        <v>277</v>
      </c>
      <c r="C20" s="676"/>
      <c r="D20" s="676"/>
      <c r="E20" s="676"/>
      <c r="F20" s="676"/>
      <c r="G20" s="676"/>
      <c r="H20" s="676"/>
      <c r="I20" s="676"/>
      <c r="J20" s="676"/>
      <c r="K20" s="676"/>
      <c r="L20" s="676"/>
      <c r="M20" s="676"/>
      <c r="N20" s="676"/>
      <c r="O20" s="676"/>
      <c r="P20" s="676"/>
      <c r="Q20" s="677"/>
      <c r="R20" s="678">
        <v>167</v>
      </c>
      <c r="S20" s="679"/>
      <c r="T20" s="679"/>
      <c r="U20" s="679"/>
      <c r="V20" s="679"/>
      <c r="W20" s="679"/>
      <c r="X20" s="679"/>
      <c r="Y20" s="680"/>
      <c r="Z20" s="715">
        <v>0</v>
      </c>
      <c r="AA20" s="715"/>
      <c r="AB20" s="715"/>
      <c r="AC20" s="715"/>
      <c r="AD20" s="716">
        <v>167</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t="s">
        <v>235</v>
      </c>
      <c r="BH20" s="679"/>
      <c r="BI20" s="679"/>
      <c r="BJ20" s="679"/>
      <c r="BK20" s="679"/>
      <c r="BL20" s="679"/>
      <c r="BM20" s="679"/>
      <c r="BN20" s="680"/>
      <c r="BO20" s="715" t="s">
        <v>137</v>
      </c>
      <c r="BP20" s="715"/>
      <c r="BQ20" s="715"/>
      <c r="BR20" s="715"/>
      <c r="BS20" s="684" t="s">
        <v>137</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36440490</v>
      </c>
      <c r="CS20" s="679"/>
      <c r="CT20" s="679"/>
      <c r="CU20" s="679"/>
      <c r="CV20" s="679"/>
      <c r="CW20" s="679"/>
      <c r="CX20" s="679"/>
      <c r="CY20" s="680"/>
      <c r="CZ20" s="715">
        <v>100</v>
      </c>
      <c r="DA20" s="715"/>
      <c r="DB20" s="715"/>
      <c r="DC20" s="715"/>
      <c r="DD20" s="684">
        <v>12409248</v>
      </c>
      <c r="DE20" s="679"/>
      <c r="DF20" s="679"/>
      <c r="DG20" s="679"/>
      <c r="DH20" s="679"/>
      <c r="DI20" s="679"/>
      <c r="DJ20" s="679"/>
      <c r="DK20" s="679"/>
      <c r="DL20" s="679"/>
      <c r="DM20" s="679"/>
      <c r="DN20" s="679"/>
      <c r="DO20" s="679"/>
      <c r="DP20" s="680"/>
      <c r="DQ20" s="684">
        <v>9941167</v>
      </c>
      <c r="DR20" s="679"/>
      <c r="DS20" s="679"/>
      <c r="DT20" s="679"/>
      <c r="DU20" s="679"/>
      <c r="DV20" s="679"/>
      <c r="DW20" s="679"/>
      <c r="DX20" s="679"/>
      <c r="DY20" s="679"/>
      <c r="DZ20" s="679"/>
      <c r="EA20" s="679"/>
      <c r="EB20" s="679"/>
      <c r="EC20" s="722"/>
    </row>
    <row r="21" spans="2:133" ht="11.25" customHeight="1">
      <c r="B21" s="675" t="s">
        <v>280</v>
      </c>
      <c r="C21" s="676"/>
      <c r="D21" s="676"/>
      <c r="E21" s="676"/>
      <c r="F21" s="676"/>
      <c r="G21" s="676"/>
      <c r="H21" s="676"/>
      <c r="I21" s="676"/>
      <c r="J21" s="676"/>
      <c r="K21" s="676"/>
      <c r="L21" s="676"/>
      <c r="M21" s="676"/>
      <c r="N21" s="676"/>
      <c r="O21" s="676"/>
      <c r="P21" s="676"/>
      <c r="Q21" s="677"/>
      <c r="R21" s="678">
        <v>757</v>
      </c>
      <c r="S21" s="679"/>
      <c r="T21" s="679"/>
      <c r="U21" s="679"/>
      <c r="V21" s="679"/>
      <c r="W21" s="679"/>
      <c r="X21" s="679"/>
      <c r="Y21" s="680"/>
      <c r="Z21" s="715">
        <v>0</v>
      </c>
      <c r="AA21" s="715"/>
      <c r="AB21" s="715"/>
      <c r="AC21" s="715"/>
      <c r="AD21" s="716">
        <v>757</v>
      </c>
      <c r="AE21" s="716"/>
      <c r="AF21" s="716"/>
      <c r="AG21" s="716"/>
      <c r="AH21" s="716"/>
      <c r="AI21" s="716"/>
      <c r="AJ21" s="716"/>
      <c r="AK21" s="716"/>
      <c r="AL21" s="681">
        <v>0</v>
      </c>
      <c r="AM21" s="682"/>
      <c r="AN21" s="682"/>
      <c r="AO21" s="717"/>
      <c r="AP21" s="773" t="s">
        <v>281</v>
      </c>
      <c r="AQ21" s="780"/>
      <c r="AR21" s="780"/>
      <c r="AS21" s="780"/>
      <c r="AT21" s="780"/>
      <c r="AU21" s="780"/>
      <c r="AV21" s="780"/>
      <c r="AW21" s="780"/>
      <c r="AX21" s="780"/>
      <c r="AY21" s="780"/>
      <c r="AZ21" s="780"/>
      <c r="BA21" s="780"/>
      <c r="BB21" s="780"/>
      <c r="BC21" s="780"/>
      <c r="BD21" s="780"/>
      <c r="BE21" s="780"/>
      <c r="BF21" s="775"/>
      <c r="BG21" s="678" t="s">
        <v>235</v>
      </c>
      <c r="BH21" s="679"/>
      <c r="BI21" s="679"/>
      <c r="BJ21" s="679"/>
      <c r="BK21" s="679"/>
      <c r="BL21" s="679"/>
      <c r="BM21" s="679"/>
      <c r="BN21" s="680"/>
      <c r="BO21" s="715" t="s">
        <v>235</v>
      </c>
      <c r="BP21" s="715"/>
      <c r="BQ21" s="715"/>
      <c r="BR21" s="715"/>
      <c r="BS21" s="684" t="s">
        <v>137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282</v>
      </c>
      <c r="C22" s="676"/>
      <c r="D22" s="676"/>
      <c r="E22" s="676"/>
      <c r="F22" s="676"/>
      <c r="G22" s="676"/>
      <c r="H22" s="676"/>
      <c r="I22" s="676"/>
      <c r="J22" s="676"/>
      <c r="K22" s="676"/>
      <c r="L22" s="676"/>
      <c r="M22" s="676"/>
      <c r="N22" s="676"/>
      <c r="O22" s="676"/>
      <c r="P22" s="676"/>
      <c r="Q22" s="677"/>
      <c r="R22" s="678">
        <v>7272678</v>
      </c>
      <c r="S22" s="679"/>
      <c r="T22" s="679"/>
      <c r="U22" s="679"/>
      <c r="V22" s="679"/>
      <c r="W22" s="679"/>
      <c r="X22" s="679"/>
      <c r="Y22" s="680"/>
      <c r="Z22" s="715">
        <v>18.8</v>
      </c>
      <c r="AA22" s="715"/>
      <c r="AB22" s="715"/>
      <c r="AC22" s="715"/>
      <c r="AD22" s="716">
        <v>2663657</v>
      </c>
      <c r="AE22" s="716"/>
      <c r="AF22" s="716"/>
      <c r="AG22" s="716"/>
      <c r="AH22" s="716"/>
      <c r="AI22" s="716"/>
      <c r="AJ22" s="716"/>
      <c r="AK22" s="716"/>
      <c r="AL22" s="681">
        <v>67</v>
      </c>
      <c r="AM22" s="682"/>
      <c r="AN22" s="682"/>
      <c r="AO22" s="717"/>
      <c r="AP22" s="773" t="s">
        <v>283</v>
      </c>
      <c r="AQ22" s="780"/>
      <c r="AR22" s="780"/>
      <c r="AS22" s="780"/>
      <c r="AT22" s="780"/>
      <c r="AU22" s="780"/>
      <c r="AV22" s="780"/>
      <c r="AW22" s="780"/>
      <c r="AX22" s="780"/>
      <c r="AY22" s="780"/>
      <c r="AZ22" s="780"/>
      <c r="BA22" s="780"/>
      <c r="BB22" s="780"/>
      <c r="BC22" s="780"/>
      <c r="BD22" s="780"/>
      <c r="BE22" s="780"/>
      <c r="BF22" s="775"/>
      <c r="BG22" s="678" t="s">
        <v>235</v>
      </c>
      <c r="BH22" s="679"/>
      <c r="BI22" s="679"/>
      <c r="BJ22" s="679"/>
      <c r="BK22" s="679"/>
      <c r="BL22" s="679"/>
      <c r="BM22" s="679"/>
      <c r="BN22" s="680"/>
      <c r="BO22" s="715" t="s">
        <v>245</v>
      </c>
      <c r="BP22" s="715"/>
      <c r="BQ22" s="715"/>
      <c r="BR22" s="715"/>
      <c r="BS22" s="684" t="s">
        <v>137</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285</v>
      </c>
      <c r="C23" s="676"/>
      <c r="D23" s="676"/>
      <c r="E23" s="676"/>
      <c r="F23" s="676"/>
      <c r="G23" s="676"/>
      <c r="H23" s="676"/>
      <c r="I23" s="676"/>
      <c r="J23" s="676"/>
      <c r="K23" s="676"/>
      <c r="L23" s="676"/>
      <c r="M23" s="676"/>
      <c r="N23" s="676"/>
      <c r="O23" s="676"/>
      <c r="P23" s="676"/>
      <c r="Q23" s="677"/>
      <c r="R23" s="678">
        <v>2663657</v>
      </c>
      <c r="S23" s="679"/>
      <c r="T23" s="679"/>
      <c r="U23" s="679"/>
      <c r="V23" s="679"/>
      <c r="W23" s="679"/>
      <c r="X23" s="679"/>
      <c r="Y23" s="680"/>
      <c r="Z23" s="715">
        <v>6.9</v>
      </c>
      <c r="AA23" s="715"/>
      <c r="AB23" s="715"/>
      <c r="AC23" s="715"/>
      <c r="AD23" s="716">
        <v>2663657</v>
      </c>
      <c r="AE23" s="716"/>
      <c r="AF23" s="716"/>
      <c r="AG23" s="716"/>
      <c r="AH23" s="716"/>
      <c r="AI23" s="716"/>
      <c r="AJ23" s="716"/>
      <c r="AK23" s="716"/>
      <c r="AL23" s="681">
        <v>67</v>
      </c>
      <c r="AM23" s="682"/>
      <c r="AN23" s="682"/>
      <c r="AO23" s="717"/>
      <c r="AP23" s="773" t="s">
        <v>286</v>
      </c>
      <c r="AQ23" s="780"/>
      <c r="AR23" s="780"/>
      <c r="AS23" s="780"/>
      <c r="AT23" s="780"/>
      <c r="AU23" s="780"/>
      <c r="AV23" s="780"/>
      <c r="AW23" s="780"/>
      <c r="AX23" s="780"/>
      <c r="AY23" s="780"/>
      <c r="AZ23" s="780"/>
      <c r="BA23" s="780"/>
      <c r="BB23" s="780"/>
      <c r="BC23" s="780"/>
      <c r="BD23" s="780"/>
      <c r="BE23" s="780"/>
      <c r="BF23" s="775"/>
      <c r="BG23" s="678" t="s">
        <v>137</v>
      </c>
      <c r="BH23" s="679"/>
      <c r="BI23" s="679"/>
      <c r="BJ23" s="679"/>
      <c r="BK23" s="679"/>
      <c r="BL23" s="679"/>
      <c r="BM23" s="679"/>
      <c r="BN23" s="680"/>
      <c r="BO23" s="715" t="s">
        <v>137</v>
      </c>
      <c r="BP23" s="715"/>
      <c r="BQ23" s="715"/>
      <c r="BR23" s="715"/>
      <c r="BS23" s="684" t="s">
        <v>137</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c r="B24" s="675" t="s">
        <v>292</v>
      </c>
      <c r="C24" s="676"/>
      <c r="D24" s="676"/>
      <c r="E24" s="676"/>
      <c r="F24" s="676"/>
      <c r="G24" s="676"/>
      <c r="H24" s="676"/>
      <c r="I24" s="676"/>
      <c r="J24" s="676"/>
      <c r="K24" s="676"/>
      <c r="L24" s="676"/>
      <c r="M24" s="676"/>
      <c r="N24" s="676"/>
      <c r="O24" s="676"/>
      <c r="P24" s="676"/>
      <c r="Q24" s="677"/>
      <c r="R24" s="678">
        <v>206759</v>
      </c>
      <c r="S24" s="679"/>
      <c r="T24" s="679"/>
      <c r="U24" s="679"/>
      <c r="V24" s="679"/>
      <c r="W24" s="679"/>
      <c r="X24" s="679"/>
      <c r="Y24" s="680"/>
      <c r="Z24" s="715">
        <v>0.5</v>
      </c>
      <c r="AA24" s="715"/>
      <c r="AB24" s="715"/>
      <c r="AC24" s="715"/>
      <c r="AD24" s="716" t="s">
        <v>137</v>
      </c>
      <c r="AE24" s="716"/>
      <c r="AF24" s="716"/>
      <c r="AG24" s="716"/>
      <c r="AH24" s="716"/>
      <c r="AI24" s="716"/>
      <c r="AJ24" s="716"/>
      <c r="AK24" s="716"/>
      <c r="AL24" s="681" t="s">
        <v>137</v>
      </c>
      <c r="AM24" s="682"/>
      <c r="AN24" s="682"/>
      <c r="AO24" s="717"/>
      <c r="AP24" s="773" t="s">
        <v>293</v>
      </c>
      <c r="AQ24" s="780"/>
      <c r="AR24" s="780"/>
      <c r="AS24" s="780"/>
      <c r="AT24" s="780"/>
      <c r="AU24" s="780"/>
      <c r="AV24" s="780"/>
      <c r="AW24" s="780"/>
      <c r="AX24" s="780"/>
      <c r="AY24" s="780"/>
      <c r="AZ24" s="780"/>
      <c r="BA24" s="780"/>
      <c r="BB24" s="780"/>
      <c r="BC24" s="780"/>
      <c r="BD24" s="780"/>
      <c r="BE24" s="780"/>
      <c r="BF24" s="775"/>
      <c r="BG24" s="678" t="s">
        <v>137</v>
      </c>
      <c r="BH24" s="679"/>
      <c r="BI24" s="679"/>
      <c r="BJ24" s="679"/>
      <c r="BK24" s="679"/>
      <c r="BL24" s="679"/>
      <c r="BM24" s="679"/>
      <c r="BN24" s="680"/>
      <c r="BO24" s="715" t="s">
        <v>235</v>
      </c>
      <c r="BP24" s="715"/>
      <c r="BQ24" s="715"/>
      <c r="BR24" s="715"/>
      <c r="BS24" s="684" t="s">
        <v>137</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2554491</v>
      </c>
      <c r="CS24" s="734"/>
      <c r="CT24" s="734"/>
      <c r="CU24" s="734"/>
      <c r="CV24" s="734"/>
      <c r="CW24" s="734"/>
      <c r="CX24" s="734"/>
      <c r="CY24" s="777"/>
      <c r="CZ24" s="778">
        <v>7</v>
      </c>
      <c r="DA24" s="749"/>
      <c r="DB24" s="749"/>
      <c r="DC24" s="781"/>
      <c r="DD24" s="776">
        <v>1964606</v>
      </c>
      <c r="DE24" s="734"/>
      <c r="DF24" s="734"/>
      <c r="DG24" s="734"/>
      <c r="DH24" s="734"/>
      <c r="DI24" s="734"/>
      <c r="DJ24" s="734"/>
      <c r="DK24" s="777"/>
      <c r="DL24" s="776">
        <v>1617355</v>
      </c>
      <c r="DM24" s="734"/>
      <c r="DN24" s="734"/>
      <c r="DO24" s="734"/>
      <c r="DP24" s="734"/>
      <c r="DQ24" s="734"/>
      <c r="DR24" s="734"/>
      <c r="DS24" s="734"/>
      <c r="DT24" s="734"/>
      <c r="DU24" s="734"/>
      <c r="DV24" s="777"/>
      <c r="DW24" s="778">
        <v>40.700000000000003</v>
      </c>
      <c r="DX24" s="749"/>
      <c r="DY24" s="749"/>
      <c r="DZ24" s="749"/>
      <c r="EA24" s="749"/>
      <c r="EB24" s="749"/>
      <c r="EC24" s="779"/>
    </row>
    <row r="25" spans="2:133" ht="11.25" customHeight="1">
      <c r="B25" s="675" t="s">
        <v>295</v>
      </c>
      <c r="C25" s="676"/>
      <c r="D25" s="676"/>
      <c r="E25" s="676"/>
      <c r="F25" s="676"/>
      <c r="G25" s="676"/>
      <c r="H25" s="676"/>
      <c r="I25" s="676"/>
      <c r="J25" s="676"/>
      <c r="K25" s="676"/>
      <c r="L25" s="676"/>
      <c r="M25" s="676"/>
      <c r="N25" s="676"/>
      <c r="O25" s="676"/>
      <c r="P25" s="676"/>
      <c r="Q25" s="677"/>
      <c r="R25" s="678">
        <v>4402262</v>
      </c>
      <c r="S25" s="679"/>
      <c r="T25" s="679"/>
      <c r="U25" s="679"/>
      <c r="V25" s="679"/>
      <c r="W25" s="679"/>
      <c r="X25" s="679"/>
      <c r="Y25" s="680"/>
      <c r="Z25" s="715">
        <v>11.4</v>
      </c>
      <c r="AA25" s="715"/>
      <c r="AB25" s="715"/>
      <c r="AC25" s="715"/>
      <c r="AD25" s="716" t="s">
        <v>235</v>
      </c>
      <c r="AE25" s="716"/>
      <c r="AF25" s="716"/>
      <c r="AG25" s="716"/>
      <c r="AH25" s="716"/>
      <c r="AI25" s="716"/>
      <c r="AJ25" s="716"/>
      <c r="AK25" s="716"/>
      <c r="AL25" s="681" t="s">
        <v>137</v>
      </c>
      <c r="AM25" s="682"/>
      <c r="AN25" s="682"/>
      <c r="AO25" s="717"/>
      <c r="AP25" s="773" t="s">
        <v>296</v>
      </c>
      <c r="AQ25" s="780"/>
      <c r="AR25" s="780"/>
      <c r="AS25" s="780"/>
      <c r="AT25" s="780"/>
      <c r="AU25" s="780"/>
      <c r="AV25" s="780"/>
      <c r="AW25" s="780"/>
      <c r="AX25" s="780"/>
      <c r="AY25" s="780"/>
      <c r="AZ25" s="780"/>
      <c r="BA25" s="780"/>
      <c r="BB25" s="780"/>
      <c r="BC25" s="780"/>
      <c r="BD25" s="780"/>
      <c r="BE25" s="780"/>
      <c r="BF25" s="775"/>
      <c r="BG25" s="678" t="s">
        <v>235</v>
      </c>
      <c r="BH25" s="679"/>
      <c r="BI25" s="679"/>
      <c r="BJ25" s="679"/>
      <c r="BK25" s="679"/>
      <c r="BL25" s="679"/>
      <c r="BM25" s="679"/>
      <c r="BN25" s="680"/>
      <c r="BO25" s="715" t="s">
        <v>235</v>
      </c>
      <c r="BP25" s="715"/>
      <c r="BQ25" s="715"/>
      <c r="BR25" s="715"/>
      <c r="BS25" s="684" t="s">
        <v>235</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1454283</v>
      </c>
      <c r="CS25" s="697"/>
      <c r="CT25" s="697"/>
      <c r="CU25" s="697"/>
      <c r="CV25" s="697"/>
      <c r="CW25" s="697"/>
      <c r="CX25" s="697"/>
      <c r="CY25" s="698"/>
      <c r="CZ25" s="681">
        <v>4</v>
      </c>
      <c r="DA25" s="699"/>
      <c r="DB25" s="699"/>
      <c r="DC25" s="700"/>
      <c r="DD25" s="684">
        <v>1365598</v>
      </c>
      <c r="DE25" s="697"/>
      <c r="DF25" s="697"/>
      <c r="DG25" s="697"/>
      <c r="DH25" s="697"/>
      <c r="DI25" s="697"/>
      <c r="DJ25" s="697"/>
      <c r="DK25" s="698"/>
      <c r="DL25" s="684">
        <v>1050031</v>
      </c>
      <c r="DM25" s="697"/>
      <c r="DN25" s="697"/>
      <c r="DO25" s="697"/>
      <c r="DP25" s="697"/>
      <c r="DQ25" s="697"/>
      <c r="DR25" s="697"/>
      <c r="DS25" s="697"/>
      <c r="DT25" s="697"/>
      <c r="DU25" s="697"/>
      <c r="DV25" s="698"/>
      <c r="DW25" s="681">
        <v>26.4</v>
      </c>
      <c r="DX25" s="699"/>
      <c r="DY25" s="699"/>
      <c r="DZ25" s="699"/>
      <c r="EA25" s="699"/>
      <c r="EB25" s="699"/>
      <c r="EC25" s="714"/>
    </row>
    <row r="26" spans="2:133" ht="11.25" customHeight="1">
      <c r="B26" s="675" t="s">
        <v>298</v>
      </c>
      <c r="C26" s="676"/>
      <c r="D26" s="676"/>
      <c r="E26" s="676"/>
      <c r="F26" s="676"/>
      <c r="G26" s="676"/>
      <c r="H26" s="676"/>
      <c r="I26" s="676"/>
      <c r="J26" s="676"/>
      <c r="K26" s="676"/>
      <c r="L26" s="676"/>
      <c r="M26" s="676"/>
      <c r="N26" s="676"/>
      <c r="O26" s="676"/>
      <c r="P26" s="676"/>
      <c r="Q26" s="677"/>
      <c r="R26" s="678">
        <v>8580734</v>
      </c>
      <c r="S26" s="679"/>
      <c r="T26" s="679"/>
      <c r="U26" s="679"/>
      <c r="V26" s="679"/>
      <c r="W26" s="679"/>
      <c r="X26" s="679"/>
      <c r="Y26" s="680"/>
      <c r="Z26" s="715">
        <v>22.2</v>
      </c>
      <c r="AA26" s="715"/>
      <c r="AB26" s="715"/>
      <c r="AC26" s="715"/>
      <c r="AD26" s="716">
        <v>3971713</v>
      </c>
      <c r="AE26" s="716"/>
      <c r="AF26" s="716"/>
      <c r="AG26" s="716"/>
      <c r="AH26" s="716"/>
      <c r="AI26" s="716"/>
      <c r="AJ26" s="716"/>
      <c r="AK26" s="716"/>
      <c r="AL26" s="681">
        <v>99.9</v>
      </c>
      <c r="AM26" s="682"/>
      <c r="AN26" s="682"/>
      <c r="AO26" s="717"/>
      <c r="AP26" s="773" t="s">
        <v>299</v>
      </c>
      <c r="AQ26" s="774"/>
      <c r="AR26" s="774"/>
      <c r="AS26" s="774"/>
      <c r="AT26" s="774"/>
      <c r="AU26" s="774"/>
      <c r="AV26" s="774"/>
      <c r="AW26" s="774"/>
      <c r="AX26" s="774"/>
      <c r="AY26" s="774"/>
      <c r="AZ26" s="774"/>
      <c r="BA26" s="774"/>
      <c r="BB26" s="774"/>
      <c r="BC26" s="774"/>
      <c r="BD26" s="774"/>
      <c r="BE26" s="774"/>
      <c r="BF26" s="775"/>
      <c r="BG26" s="678" t="s">
        <v>235</v>
      </c>
      <c r="BH26" s="679"/>
      <c r="BI26" s="679"/>
      <c r="BJ26" s="679"/>
      <c r="BK26" s="679"/>
      <c r="BL26" s="679"/>
      <c r="BM26" s="679"/>
      <c r="BN26" s="680"/>
      <c r="BO26" s="715" t="s">
        <v>235</v>
      </c>
      <c r="BP26" s="715"/>
      <c r="BQ26" s="715"/>
      <c r="BR26" s="715"/>
      <c r="BS26" s="684" t="s">
        <v>137</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950289</v>
      </c>
      <c r="CS26" s="679"/>
      <c r="CT26" s="679"/>
      <c r="CU26" s="679"/>
      <c r="CV26" s="679"/>
      <c r="CW26" s="679"/>
      <c r="CX26" s="679"/>
      <c r="CY26" s="680"/>
      <c r="CZ26" s="681">
        <v>2.6</v>
      </c>
      <c r="DA26" s="699"/>
      <c r="DB26" s="699"/>
      <c r="DC26" s="700"/>
      <c r="DD26" s="684">
        <v>882701</v>
      </c>
      <c r="DE26" s="679"/>
      <c r="DF26" s="679"/>
      <c r="DG26" s="679"/>
      <c r="DH26" s="679"/>
      <c r="DI26" s="679"/>
      <c r="DJ26" s="679"/>
      <c r="DK26" s="680"/>
      <c r="DL26" s="684" t="s">
        <v>235</v>
      </c>
      <c r="DM26" s="679"/>
      <c r="DN26" s="679"/>
      <c r="DO26" s="679"/>
      <c r="DP26" s="679"/>
      <c r="DQ26" s="679"/>
      <c r="DR26" s="679"/>
      <c r="DS26" s="679"/>
      <c r="DT26" s="679"/>
      <c r="DU26" s="679"/>
      <c r="DV26" s="680"/>
      <c r="DW26" s="681" t="s">
        <v>235</v>
      </c>
      <c r="DX26" s="699"/>
      <c r="DY26" s="699"/>
      <c r="DZ26" s="699"/>
      <c r="EA26" s="699"/>
      <c r="EB26" s="699"/>
      <c r="EC26" s="714"/>
    </row>
    <row r="27" spans="2:133" ht="11.25" customHeight="1">
      <c r="B27" s="675" t="s">
        <v>301</v>
      </c>
      <c r="C27" s="676"/>
      <c r="D27" s="676"/>
      <c r="E27" s="676"/>
      <c r="F27" s="676"/>
      <c r="G27" s="676"/>
      <c r="H27" s="676"/>
      <c r="I27" s="676"/>
      <c r="J27" s="676"/>
      <c r="K27" s="676"/>
      <c r="L27" s="676"/>
      <c r="M27" s="676"/>
      <c r="N27" s="676"/>
      <c r="O27" s="676"/>
      <c r="P27" s="676"/>
      <c r="Q27" s="677"/>
      <c r="R27" s="678">
        <v>663</v>
      </c>
      <c r="S27" s="679"/>
      <c r="T27" s="679"/>
      <c r="U27" s="679"/>
      <c r="V27" s="679"/>
      <c r="W27" s="679"/>
      <c r="X27" s="679"/>
      <c r="Y27" s="680"/>
      <c r="Z27" s="715">
        <v>0</v>
      </c>
      <c r="AA27" s="715"/>
      <c r="AB27" s="715"/>
      <c r="AC27" s="715"/>
      <c r="AD27" s="716">
        <v>663</v>
      </c>
      <c r="AE27" s="716"/>
      <c r="AF27" s="716"/>
      <c r="AG27" s="716"/>
      <c r="AH27" s="716"/>
      <c r="AI27" s="716"/>
      <c r="AJ27" s="716"/>
      <c r="AK27" s="716"/>
      <c r="AL27" s="681">
        <v>0</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828213</v>
      </c>
      <c r="BH27" s="679"/>
      <c r="BI27" s="679"/>
      <c r="BJ27" s="679"/>
      <c r="BK27" s="679"/>
      <c r="BL27" s="679"/>
      <c r="BM27" s="679"/>
      <c r="BN27" s="680"/>
      <c r="BO27" s="715">
        <v>100</v>
      </c>
      <c r="BP27" s="715"/>
      <c r="BQ27" s="715"/>
      <c r="BR27" s="715"/>
      <c r="BS27" s="684" t="s">
        <v>137</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683422</v>
      </c>
      <c r="CS27" s="697"/>
      <c r="CT27" s="697"/>
      <c r="CU27" s="697"/>
      <c r="CV27" s="697"/>
      <c r="CW27" s="697"/>
      <c r="CX27" s="697"/>
      <c r="CY27" s="698"/>
      <c r="CZ27" s="681">
        <v>1.9</v>
      </c>
      <c r="DA27" s="699"/>
      <c r="DB27" s="699"/>
      <c r="DC27" s="700"/>
      <c r="DD27" s="684">
        <v>182222</v>
      </c>
      <c r="DE27" s="697"/>
      <c r="DF27" s="697"/>
      <c r="DG27" s="697"/>
      <c r="DH27" s="697"/>
      <c r="DI27" s="697"/>
      <c r="DJ27" s="697"/>
      <c r="DK27" s="698"/>
      <c r="DL27" s="684">
        <v>150538</v>
      </c>
      <c r="DM27" s="697"/>
      <c r="DN27" s="697"/>
      <c r="DO27" s="697"/>
      <c r="DP27" s="697"/>
      <c r="DQ27" s="697"/>
      <c r="DR27" s="697"/>
      <c r="DS27" s="697"/>
      <c r="DT27" s="697"/>
      <c r="DU27" s="697"/>
      <c r="DV27" s="698"/>
      <c r="DW27" s="681">
        <v>3.8</v>
      </c>
      <c r="DX27" s="699"/>
      <c r="DY27" s="699"/>
      <c r="DZ27" s="699"/>
      <c r="EA27" s="699"/>
      <c r="EB27" s="699"/>
      <c r="EC27" s="714"/>
    </row>
    <row r="28" spans="2:133" ht="11.25" customHeight="1">
      <c r="B28" s="675" t="s">
        <v>304</v>
      </c>
      <c r="C28" s="676"/>
      <c r="D28" s="676"/>
      <c r="E28" s="676"/>
      <c r="F28" s="676"/>
      <c r="G28" s="676"/>
      <c r="H28" s="676"/>
      <c r="I28" s="676"/>
      <c r="J28" s="676"/>
      <c r="K28" s="676"/>
      <c r="L28" s="676"/>
      <c r="M28" s="676"/>
      <c r="N28" s="676"/>
      <c r="O28" s="676"/>
      <c r="P28" s="676"/>
      <c r="Q28" s="677"/>
      <c r="R28" s="678">
        <v>17178</v>
      </c>
      <c r="S28" s="679"/>
      <c r="T28" s="679"/>
      <c r="U28" s="679"/>
      <c r="V28" s="679"/>
      <c r="W28" s="679"/>
      <c r="X28" s="679"/>
      <c r="Y28" s="680"/>
      <c r="Z28" s="715">
        <v>0</v>
      </c>
      <c r="AA28" s="715"/>
      <c r="AB28" s="715"/>
      <c r="AC28" s="715"/>
      <c r="AD28" s="716" t="s">
        <v>137</v>
      </c>
      <c r="AE28" s="716"/>
      <c r="AF28" s="716"/>
      <c r="AG28" s="716"/>
      <c r="AH28" s="716"/>
      <c r="AI28" s="716"/>
      <c r="AJ28" s="716"/>
      <c r="AK28" s="716"/>
      <c r="AL28" s="681" t="s">
        <v>235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416786</v>
      </c>
      <c r="CS28" s="679"/>
      <c r="CT28" s="679"/>
      <c r="CU28" s="679"/>
      <c r="CV28" s="679"/>
      <c r="CW28" s="679"/>
      <c r="CX28" s="679"/>
      <c r="CY28" s="680"/>
      <c r="CZ28" s="681">
        <v>1.1000000000000001</v>
      </c>
      <c r="DA28" s="699"/>
      <c r="DB28" s="699"/>
      <c r="DC28" s="700"/>
      <c r="DD28" s="684">
        <v>416786</v>
      </c>
      <c r="DE28" s="679"/>
      <c r="DF28" s="679"/>
      <c r="DG28" s="679"/>
      <c r="DH28" s="679"/>
      <c r="DI28" s="679"/>
      <c r="DJ28" s="679"/>
      <c r="DK28" s="680"/>
      <c r="DL28" s="684">
        <v>416786</v>
      </c>
      <c r="DM28" s="679"/>
      <c r="DN28" s="679"/>
      <c r="DO28" s="679"/>
      <c r="DP28" s="679"/>
      <c r="DQ28" s="679"/>
      <c r="DR28" s="679"/>
      <c r="DS28" s="679"/>
      <c r="DT28" s="679"/>
      <c r="DU28" s="679"/>
      <c r="DV28" s="680"/>
      <c r="DW28" s="681">
        <v>10.5</v>
      </c>
      <c r="DX28" s="699"/>
      <c r="DY28" s="699"/>
      <c r="DZ28" s="699"/>
      <c r="EA28" s="699"/>
      <c r="EB28" s="699"/>
      <c r="EC28" s="714"/>
    </row>
    <row r="29" spans="2:133" ht="11.25" customHeight="1">
      <c r="B29" s="675" t="s">
        <v>306</v>
      </c>
      <c r="C29" s="676"/>
      <c r="D29" s="676"/>
      <c r="E29" s="676"/>
      <c r="F29" s="676"/>
      <c r="G29" s="676"/>
      <c r="H29" s="676"/>
      <c r="I29" s="676"/>
      <c r="J29" s="676"/>
      <c r="K29" s="676"/>
      <c r="L29" s="676"/>
      <c r="M29" s="676"/>
      <c r="N29" s="676"/>
      <c r="O29" s="676"/>
      <c r="P29" s="676"/>
      <c r="Q29" s="677"/>
      <c r="R29" s="678">
        <v>42488</v>
      </c>
      <c r="S29" s="679"/>
      <c r="T29" s="679"/>
      <c r="U29" s="679"/>
      <c r="V29" s="679"/>
      <c r="W29" s="679"/>
      <c r="X29" s="679"/>
      <c r="Y29" s="680"/>
      <c r="Z29" s="715">
        <v>0.1</v>
      </c>
      <c r="AA29" s="715"/>
      <c r="AB29" s="715"/>
      <c r="AC29" s="715"/>
      <c r="AD29" s="716">
        <v>3118</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307</v>
      </c>
      <c r="CE29" s="768"/>
      <c r="CF29" s="711" t="s">
        <v>69</v>
      </c>
      <c r="CG29" s="712"/>
      <c r="CH29" s="712"/>
      <c r="CI29" s="712"/>
      <c r="CJ29" s="712"/>
      <c r="CK29" s="712"/>
      <c r="CL29" s="712"/>
      <c r="CM29" s="712"/>
      <c r="CN29" s="712"/>
      <c r="CO29" s="712"/>
      <c r="CP29" s="712"/>
      <c r="CQ29" s="713"/>
      <c r="CR29" s="678">
        <v>416786</v>
      </c>
      <c r="CS29" s="697"/>
      <c r="CT29" s="697"/>
      <c r="CU29" s="697"/>
      <c r="CV29" s="697"/>
      <c r="CW29" s="697"/>
      <c r="CX29" s="697"/>
      <c r="CY29" s="698"/>
      <c r="CZ29" s="681">
        <v>1.1000000000000001</v>
      </c>
      <c r="DA29" s="699"/>
      <c r="DB29" s="699"/>
      <c r="DC29" s="700"/>
      <c r="DD29" s="684">
        <v>416786</v>
      </c>
      <c r="DE29" s="697"/>
      <c r="DF29" s="697"/>
      <c r="DG29" s="697"/>
      <c r="DH29" s="697"/>
      <c r="DI29" s="697"/>
      <c r="DJ29" s="697"/>
      <c r="DK29" s="698"/>
      <c r="DL29" s="684">
        <v>416786</v>
      </c>
      <c r="DM29" s="697"/>
      <c r="DN29" s="697"/>
      <c r="DO29" s="697"/>
      <c r="DP29" s="697"/>
      <c r="DQ29" s="697"/>
      <c r="DR29" s="697"/>
      <c r="DS29" s="697"/>
      <c r="DT29" s="697"/>
      <c r="DU29" s="697"/>
      <c r="DV29" s="698"/>
      <c r="DW29" s="681">
        <v>10.5</v>
      </c>
      <c r="DX29" s="699"/>
      <c r="DY29" s="699"/>
      <c r="DZ29" s="699"/>
      <c r="EA29" s="699"/>
      <c r="EB29" s="699"/>
      <c r="EC29" s="714"/>
    </row>
    <row r="30" spans="2:133" ht="11.25" customHeight="1">
      <c r="B30" s="675" t="s">
        <v>308</v>
      </c>
      <c r="C30" s="676"/>
      <c r="D30" s="676"/>
      <c r="E30" s="676"/>
      <c r="F30" s="676"/>
      <c r="G30" s="676"/>
      <c r="H30" s="676"/>
      <c r="I30" s="676"/>
      <c r="J30" s="676"/>
      <c r="K30" s="676"/>
      <c r="L30" s="676"/>
      <c r="M30" s="676"/>
      <c r="N30" s="676"/>
      <c r="O30" s="676"/>
      <c r="P30" s="676"/>
      <c r="Q30" s="677"/>
      <c r="R30" s="678">
        <v>13090</v>
      </c>
      <c r="S30" s="679"/>
      <c r="T30" s="679"/>
      <c r="U30" s="679"/>
      <c r="V30" s="679"/>
      <c r="W30" s="679"/>
      <c r="X30" s="679"/>
      <c r="Y30" s="680"/>
      <c r="Z30" s="715">
        <v>0</v>
      </c>
      <c r="AA30" s="715"/>
      <c r="AB30" s="715"/>
      <c r="AC30" s="715"/>
      <c r="AD30" s="716">
        <v>70</v>
      </c>
      <c r="AE30" s="716"/>
      <c r="AF30" s="716"/>
      <c r="AG30" s="716"/>
      <c r="AH30" s="716"/>
      <c r="AI30" s="716"/>
      <c r="AJ30" s="716"/>
      <c r="AK30" s="716"/>
      <c r="AL30" s="681">
        <v>0</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309</v>
      </c>
      <c r="BH30" s="764"/>
      <c r="BI30" s="764"/>
      <c r="BJ30" s="764"/>
      <c r="BK30" s="764"/>
      <c r="BL30" s="764"/>
      <c r="BM30" s="764"/>
      <c r="BN30" s="764"/>
      <c r="BO30" s="764"/>
      <c r="BP30" s="764"/>
      <c r="BQ30" s="765"/>
      <c r="BR30" s="739" t="s">
        <v>310</v>
      </c>
      <c r="BS30" s="764"/>
      <c r="BT30" s="764"/>
      <c r="BU30" s="764"/>
      <c r="BV30" s="764"/>
      <c r="BW30" s="764"/>
      <c r="BX30" s="764"/>
      <c r="BY30" s="764"/>
      <c r="BZ30" s="764"/>
      <c r="CA30" s="764"/>
      <c r="CB30" s="765"/>
      <c r="CD30" s="769"/>
      <c r="CE30" s="770"/>
      <c r="CF30" s="711" t="s">
        <v>311</v>
      </c>
      <c r="CG30" s="712"/>
      <c r="CH30" s="712"/>
      <c r="CI30" s="712"/>
      <c r="CJ30" s="712"/>
      <c r="CK30" s="712"/>
      <c r="CL30" s="712"/>
      <c r="CM30" s="712"/>
      <c r="CN30" s="712"/>
      <c r="CO30" s="712"/>
      <c r="CP30" s="712"/>
      <c r="CQ30" s="713"/>
      <c r="CR30" s="678">
        <v>395431</v>
      </c>
      <c r="CS30" s="679"/>
      <c r="CT30" s="679"/>
      <c r="CU30" s="679"/>
      <c r="CV30" s="679"/>
      <c r="CW30" s="679"/>
      <c r="CX30" s="679"/>
      <c r="CY30" s="680"/>
      <c r="CZ30" s="681">
        <v>1.1000000000000001</v>
      </c>
      <c r="DA30" s="699"/>
      <c r="DB30" s="699"/>
      <c r="DC30" s="700"/>
      <c r="DD30" s="684">
        <v>395431</v>
      </c>
      <c r="DE30" s="679"/>
      <c r="DF30" s="679"/>
      <c r="DG30" s="679"/>
      <c r="DH30" s="679"/>
      <c r="DI30" s="679"/>
      <c r="DJ30" s="679"/>
      <c r="DK30" s="680"/>
      <c r="DL30" s="684">
        <v>395431</v>
      </c>
      <c r="DM30" s="679"/>
      <c r="DN30" s="679"/>
      <c r="DO30" s="679"/>
      <c r="DP30" s="679"/>
      <c r="DQ30" s="679"/>
      <c r="DR30" s="679"/>
      <c r="DS30" s="679"/>
      <c r="DT30" s="679"/>
      <c r="DU30" s="679"/>
      <c r="DV30" s="680"/>
      <c r="DW30" s="681">
        <v>9.9</v>
      </c>
      <c r="DX30" s="699"/>
      <c r="DY30" s="699"/>
      <c r="DZ30" s="699"/>
      <c r="EA30" s="699"/>
      <c r="EB30" s="699"/>
      <c r="EC30" s="714"/>
    </row>
    <row r="31" spans="2:133" ht="11.25" customHeight="1">
      <c r="B31" s="675" t="s">
        <v>312</v>
      </c>
      <c r="C31" s="676"/>
      <c r="D31" s="676"/>
      <c r="E31" s="676"/>
      <c r="F31" s="676"/>
      <c r="G31" s="676"/>
      <c r="H31" s="676"/>
      <c r="I31" s="676"/>
      <c r="J31" s="676"/>
      <c r="K31" s="676"/>
      <c r="L31" s="676"/>
      <c r="M31" s="676"/>
      <c r="N31" s="676"/>
      <c r="O31" s="676"/>
      <c r="P31" s="676"/>
      <c r="Q31" s="677"/>
      <c r="R31" s="678">
        <v>13560260</v>
      </c>
      <c r="S31" s="679"/>
      <c r="T31" s="679"/>
      <c r="U31" s="679"/>
      <c r="V31" s="679"/>
      <c r="W31" s="679"/>
      <c r="X31" s="679"/>
      <c r="Y31" s="680"/>
      <c r="Z31" s="715">
        <v>35.1</v>
      </c>
      <c r="AA31" s="715"/>
      <c r="AB31" s="715"/>
      <c r="AC31" s="715"/>
      <c r="AD31" s="716" t="s">
        <v>235</v>
      </c>
      <c r="AE31" s="716"/>
      <c r="AF31" s="716"/>
      <c r="AG31" s="716"/>
      <c r="AH31" s="716"/>
      <c r="AI31" s="716"/>
      <c r="AJ31" s="716"/>
      <c r="AK31" s="716"/>
      <c r="AL31" s="681" t="s">
        <v>235</v>
      </c>
      <c r="AM31" s="682"/>
      <c r="AN31" s="682"/>
      <c r="AO31" s="717"/>
      <c r="AP31" s="752" t="s">
        <v>313</v>
      </c>
      <c r="AQ31" s="753"/>
      <c r="AR31" s="753"/>
      <c r="AS31" s="753"/>
      <c r="AT31" s="758" t="s">
        <v>314</v>
      </c>
      <c r="AU31" s="231"/>
      <c r="AV31" s="231"/>
      <c r="AW31" s="231"/>
      <c r="AX31" s="744" t="s">
        <v>188</v>
      </c>
      <c r="AY31" s="745"/>
      <c r="AZ31" s="745"/>
      <c r="BA31" s="745"/>
      <c r="BB31" s="745"/>
      <c r="BC31" s="745"/>
      <c r="BD31" s="745"/>
      <c r="BE31" s="745"/>
      <c r="BF31" s="746"/>
      <c r="BG31" s="747">
        <v>99.4</v>
      </c>
      <c r="BH31" s="748"/>
      <c r="BI31" s="748"/>
      <c r="BJ31" s="748"/>
      <c r="BK31" s="748"/>
      <c r="BL31" s="748"/>
      <c r="BM31" s="749">
        <v>98.8</v>
      </c>
      <c r="BN31" s="748"/>
      <c r="BO31" s="748"/>
      <c r="BP31" s="748"/>
      <c r="BQ31" s="750"/>
      <c r="BR31" s="747">
        <v>99.8</v>
      </c>
      <c r="BS31" s="748"/>
      <c r="BT31" s="748"/>
      <c r="BU31" s="748"/>
      <c r="BV31" s="748"/>
      <c r="BW31" s="748"/>
      <c r="BX31" s="749">
        <v>98.7</v>
      </c>
      <c r="BY31" s="748"/>
      <c r="BZ31" s="748"/>
      <c r="CA31" s="748"/>
      <c r="CB31" s="750"/>
      <c r="CD31" s="769"/>
      <c r="CE31" s="770"/>
      <c r="CF31" s="711" t="s">
        <v>315</v>
      </c>
      <c r="CG31" s="712"/>
      <c r="CH31" s="712"/>
      <c r="CI31" s="712"/>
      <c r="CJ31" s="712"/>
      <c r="CK31" s="712"/>
      <c r="CL31" s="712"/>
      <c r="CM31" s="712"/>
      <c r="CN31" s="712"/>
      <c r="CO31" s="712"/>
      <c r="CP31" s="712"/>
      <c r="CQ31" s="713"/>
      <c r="CR31" s="678">
        <v>21355</v>
      </c>
      <c r="CS31" s="697"/>
      <c r="CT31" s="697"/>
      <c r="CU31" s="697"/>
      <c r="CV31" s="697"/>
      <c r="CW31" s="697"/>
      <c r="CX31" s="697"/>
      <c r="CY31" s="698"/>
      <c r="CZ31" s="681">
        <v>0.1</v>
      </c>
      <c r="DA31" s="699"/>
      <c r="DB31" s="699"/>
      <c r="DC31" s="700"/>
      <c r="DD31" s="684">
        <v>21355</v>
      </c>
      <c r="DE31" s="697"/>
      <c r="DF31" s="697"/>
      <c r="DG31" s="697"/>
      <c r="DH31" s="697"/>
      <c r="DI31" s="697"/>
      <c r="DJ31" s="697"/>
      <c r="DK31" s="698"/>
      <c r="DL31" s="684">
        <v>21355</v>
      </c>
      <c r="DM31" s="697"/>
      <c r="DN31" s="697"/>
      <c r="DO31" s="697"/>
      <c r="DP31" s="697"/>
      <c r="DQ31" s="697"/>
      <c r="DR31" s="697"/>
      <c r="DS31" s="697"/>
      <c r="DT31" s="697"/>
      <c r="DU31" s="697"/>
      <c r="DV31" s="698"/>
      <c r="DW31" s="681">
        <v>0.5</v>
      </c>
      <c r="DX31" s="699"/>
      <c r="DY31" s="699"/>
      <c r="DZ31" s="699"/>
      <c r="EA31" s="699"/>
      <c r="EB31" s="699"/>
      <c r="EC31" s="714"/>
    </row>
    <row r="32" spans="2:133" ht="11.25" customHeight="1">
      <c r="B32" s="761" t="s">
        <v>316</v>
      </c>
      <c r="C32" s="762"/>
      <c r="D32" s="762"/>
      <c r="E32" s="762"/>
      <c r="F32" s="762"/>
      <c r="G32" s="762"/>
      <c r="H32" s="762"/>
      <c r="I32" s="762"/>
      <c r="J32" s="762"/>
      <c r="K32" s="762"/>
      <c r="L32" s="762"/>
      <c r="M32" s="762"/>
      <c r="N32" s="762"/>
      <c r="O32" s="762"/>
      <c r="P32" s="762"/>
      <c r="Q32" s="763"/>
      <c r="R32" s="678" t="s">
        <v>137</v>
      </c>
      <c r="S32" s="679"/>
      <c r="T32" s="679"/>
      <c r="U32" s="679"/>
      <c r="V32" s="679"/>
      <c r="W32" s="679"/>
      <c r="X32" s="679"/>
      <c r="Y32" s="680"/>
      <c r="Z32" s="715" t="s">
        <v>137</v>
      </c>
      <c r="AA32" s="715"/>
      <c r="AB32" s="715"/>
      <c r="AC32" s="715"/>
      <c r="AD32" s="716" t="s">
        <v>137</v>
      </c>
      <c r="AE32" s="716"/>
      <c r="AF32" s="716"/>
      <c r="AG32" s="716"/>
      <c r="AH32" s="716"/>
      <c r="AI32" s="716"/>
      <c r="AJ32" s="716"/>
      <c r="AK32" s="716"/>
      <c r="AL32" s="681" t="s">
        <v>137</v>
      </c>
      <c r="AM32" s="682"/>
      <c r="AN32" s="682"/>
      <c r="AO32" s="717"/>
      <c r="AP32" s="754"/>
      <c r="AQ32" s="755"/>
      <c r="AR32" s="755"/>
      <c r="AS32" s="755"/>
      <c r="AT32" s="759"/>
      <c r="AU32" s="230" t="s">
        <v>317</v>
      </c>
      <c r="AV32" s="230"/>
      <c r="AW32" s="230"/>
      <c r="AX32" s="675" t="s">
        <v>318</v>
      </c>
      <c r="AY32" s="676"/>
      <c r="AZ32" s="676"/>
      <c r="BA32" s="676"/>
      <c r="BB32" s="676"/>
      <c r="BC32" s="676"/>
      <c r="BD32" s="676"/>
      <c r="BE32" s="676"/>
      <c r="BF32" s="677"/>
      <c r="BG32" s="751">
        <v>99.2</v>
      </c>
      <c r="BH32" s="697"/>
      <c r="BI32" s="697"/>
      <c r="BJ32" s="697"/>
      <c r="BK32" s="697"/>
      <c r="BL32" s="697"/>
      <c r="BM32" s="682">
        <v>98.9</v>
      </c>
      <c r="BN32" s="743"/>
      <c r="BO32" s="743"/>
      <c r="BP32" s="743"/>
      <c r="BQ32" s="721"/>
      <c r="BR32" s="751">
        <v>99.7</v>
      </c>
      <c r="BS32" s="697"/>
      <c r="BT32" s="697"/>
      <c r="BU32" s="697"/>
      <c r="BV32" s="697"/>
      <c r="BW32" s="697"/>
      <c r="BX32" s="682">
        <v>99.1</v>
      </c>
      <c r="BY32" s="743"/>
      <c r="BZ32" s="743"/>
      <c r="CA32" s="743"/>
      <c r="CB32" s="721"/>
      <c r="CD32" s="771"/>
      <c r="CE32" s="772"/>
      <c r="CF32" s="711" t="s">
        <v>319</v>
      </c>
      <c r="CG32" s="712"/>
      <c r="CH32" s="712"/>
      <c r="CI32" s="712"/>
      <c r="CJ32" s="712"/>
      <c r="CK32" s="712"/>
      <c r="CL32" s="712"/>
      <c r="CM32" s="712"/>
      <c r="CN32" s="712"/>
      <c r="CO32" s="712"/>
      <c r="CP32" s="712"/>
      <c r="CQ32" s="713"/>
      <c r="CR32" s="678" t="s">
        <v>235</v>
      </c>
      <c r="CS32" s="679"/>
      <c r="CT32" s="679"/>
      <c r="CU32" s="679"/>
      <c r="CV32" s="679"/>
      <c r="CW32" s="679"/>
      <c r="CX32" s="679"/>
      <c r="CY32" s="680"/>
      <c r="CZ32" s="681" t="s">
        <v>235</v>
      </c>
      <c r="DA32" s="699"/>
      <c r="DB32" s="699"/>
      <c r="DC32" s="700"/>
      <c r="DD32" s="684" t="s">
        <v>235</v>
      </c>
      <c r="DE32" s="679"/>
      <c r="DF32" s="679"/>
      <c r="DG32" s="679"/>
      <c r="DH32" s="679"/>
      <c r="DI32" s="679"/>
      <c r="DJ32" s="679"/>
      <c r="DK32" s="680"/>
      <c r="DL32" s="684" t="s">
        <v>137</v>
      </c>
      <c r="DM32" s="679"/>
      <c r="DN32" s="679"/>
      <c r="DO32" s="679"/>
      <c r="DP32" s="679"/>
      <c r="DQ32" s="679"/>
      <c r="DR32" s="679"/>
      <c r="DS32" s="679"/>
      <c r="DT32" s="679"/>
      <c r="DU32" s="679"/>
      <c r="DV32" s="680"/>
      <c r="DW32" s="681" t="s">
        <v>235</v>
      </c>
      <c r="DX32" s="699"/>
      <c r="DY32" s="699"/>
      <c r="DZ32" s="699"/>
      <c r="EA32" s="699"/>
      <c r="EB32" s="699"/>
      <c r="EC32" s="714"/>
    </row>
    <row r="33" spans="2:133" ht="11.25" customHeight="1">
      <c r="B33" s="675" t="s">
        <v>320</v>
      </c>
      <c r="C33" s="676"/>
      <c r="D33" s="676"/>
      <c r="E33" s="676"/>
      <c r="F33" s="676"/>
      <c r="G33" s="676"/>
      <c r="H33" s="676"/>
      <c r="I33" s="676"/>
      <c r="J33" s="676"/>
      <c r="K33" s="676"/>
      <c r="L33" s="676"/>
      <c r="M33" s="676"/>
      <c r="N33" s="676"/>
      <c r="O33" s="676"/>
      <c r="P33" s="676"/>
      <c r="Q33" s="677"/>
      <c r="R33" s="678">
        <v>2393847</v>
      </c>
      <c r="S33" s="679"/>
      <c r="T33" s="679"/>
      <c r="U33" s="679"/>
      <c r="V33" s="679"/>
      <c r="W33" s="679"/>
      <c r="X33" s="679"/>
      <c r="Y33" s="680"/>
      <c r="Z33" s="715">
        <v>6.2</v>
      </c>
      <c r="AA33" s="715"/>
      <c r="AB33" s="715"/>
      <c r="AC33" s="715"/>
      <c r="AD33" s="716" t="s">
        <v>137</v>
      </c>
      <c r="AE33" s="716"/>
      <c r="AF33" s="716"/>
      <c r="AG33" s="716"/>
      <c r="AH33" s="716"/>
      <c r="AI33" s="716"/>
      <c r="AJ33" s="716"/>
      <c r="AK33" s="716"/>
      <c r="AL33" s="681" t="s">
        <v>137</v>
      </c>
      <c r="AM33" s="682"/>
      <c r="AN33" s="682"/>
      <c r="AO33" s="717"/>
      <c r="AP33" s="756"/>
      <c r="AQ33" s="757"/>
      <c r="AR33" s="757"/>
      <c r="AS33" s="757"/>
      <c r="AT33" s="760"/>
      <c r="AU33" s="232"/>
      <c r="AV33" s="232"/>
      <c r="AW33" s="232"/>
      <c r="AX33" s="659" t="s">
        <v>321</v>
      </c>
      <c r="AY33" s="660"/>
      <c r="AZ33" s="660"/>
      <c r="BA33" s="660"/>
      <c r="BB33" s="660"/>
      <c r="BC33" s="660"/>
      <c r="BD33" s="660"/>
      <c r="BE33" s="660"/>
      <c r="BF33" s="661"/>
      <c r="BG33" s="742">
        <v>99.8</v>
      </c>
      <c r="BH33" s="663"/>
      <c r="BI33" s="663"/>
      <c r="BJ33" s="663"/>
      <c r="BK33" s="663"/>
      <c r="BL33" s="663"/>
      <c r="BM33" s="706">
        <v>98.4</v>
      </c>
      <c r="BN33" s="663"/>
      <c r="BO33" s="663"/>
      <c r="BP33" s="663"/>
      <c r="BQ33" s="727"/>
      <c r="BR33" s="742">
        <v>100</v>
      </c>
      <c r="BS33" s="663"/>
      <c r="BT33" s="663"/>
      <c r="BU33" s="663"/>
      <c r="BV33" s="663"/>
      <c r="BW33" s="663"/>
      <c r="BX33" s="706">
        <v>97.6</v>
      </c>
      <c r="BY33" s="663"/>
      <c r="BZ33" s="663"/>
      <c r="CA33" s="663"/>
      <c r="CB33" s="727"/>
      <c r="CD33" s="711" t="s">
        <v>322</v>
      </c>
      <c r="CE33" s="712"/>
      <c r="CF33" s="712"/>
      <c r="CG33" s="712"/>
      <c r="CH33" s="712"/>
      <c r="CI33" s="712"/>
      <c r="CJ33" s="712"/>
      <c r="CK33" s="712"/>
      <c r="CL33" s="712"/>
      <c r="CM33" s="712"/>
      <c r="CN33" s="712"/>
      <c r="CO33" s="712"/>
      <c r="CP33" s="712"/>
      <c r="CQ33" s="713"/>
      <c r="CR33" s="678">
        <v>21327721</v>
      </c>
      <c r="CS33" s="697"/>
      <c r="CT33" s="697"/>
      <c r="CU33" s="697"/>
      <c r="CV33" s="697"/>
      <c r="CW33" s="697"/>
      <c r="CX33" s="697"/>
      <c r="CY33" s="698"/>
      <c r="CZ33" s="681">
        <v>58.5</v>
      </c>
      <c r="DA33" s="699"/>
      <c r="DB33" s="699"/>
      <c r="DC33" s="700"/>
      <c r="DD33" s="684">
        <v>7261477</v>
      </c>
      <c r="DE33" s="697"/>
      <c r="DF33" s="697"/>
      <c r="DG33" s="697"/>
      <c r="DH33" s="697"/>
      <c r="DI33" s="697"/>
      <c r="DJ33" s="697"/>
      <c r="DK33" s="698"/>
      <c r="DL33" s="684">
        <v>2271672</v>
      </c>
      <c r="DM33" s="697"/>
      <c r="DN33" s="697"/>
      <c r="DO33" s="697"/>
      <c r="DP33" s="697"/>
      <c r="DQ33" s="697"/>
      <c r="DR33" s="697"/>
      <c r="DS33" s="697"/>
      <c r="DT33" s="697"/>
      <c r="DU33" s="697"/>
      <c r="DV33" s="698"/>
      <c r="DW33" s="681">
        <v>57.1</v>
      </c>
      <c r="DX33" s="699"/>
      <c r="DY33" s="699"/>
      <c r="DZ33" s="699"/>
      <c r="EA33" s="699"/>
      <c r="EB33" s="699"/>
      <c r="EC33" s="714"/>
    </row>
    <row r="34" spans="2:133" ht="11.25" customHeight="1">
      <c r="B34" s="675" t="s">
        <v>323</v>
      </c>
      <c r="C34" s="676"/>
      <c r="D34" s="676"/>
      <c r="E34" s="676"/>
      <c r="F34" s="676"/>
      <c r="G34" s="676"/>
      <c r="H34" s="676"/>
      <c r="I34" s="676"/>
      <c r="J34" s="676"/>
      <c r="K34" s="676"/>
      <c r="L34" s="676"/>
      <c r="M34" s="676"/>
      <c r="N34" s="676"/>
      <c r="O34" s="676"/>
      <c r="P34" s="676"/>
      <c r="Q34" s="677"/>
      <c r="R34" s="678">
        <v>173432</v>
      </c>
      <c r="S34" s="679"/>
      <c r="T34" s="679"/>
      <c r="U34" s="679"/>
      <c r="V34" s="679"/>
      <c r="W34" s="679"/>
      <c r="X34" s="679"/>
      <c r="Y34" s="680"/>
      <c r="Z34" s="715">
        <v>0.4</v>
      </c>
      <c r="AA34" s="715"/>
      <c r="AB34" s="715"/>
      <c r="AC34" s="715"/>
      <c r="AD34" s="716" t="s">
        <v>137</v>
      </c>
      <c r="AE34" s="716"/>
      <c r="AF34" s="716"/>
      <c r="AG34" s="716"/>
      <c r="AH34" s="716"/>
      <c r="AI34" s="716"/>
      <c r="AJ34" s="716"/>
      <c r="AK34" s="716"/>
      <c r="AL34" s="681" t="s">
        <v>137</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2835471</v>
      </c>
      <c r="CS34" s="679"/>
      <c r="CT34" s="679"/>
      <c r="CU34" s="679"/>
      <c r="CV34" s="679"/>
      <c r="CW34" s="679"/>
      <c r="CX34" s="679"/>
      <c r="CY34" s="680"/>
      <c r="CZ34" s="681">
        <v>7.8</v>
      </c>
      <c r="DA34" s="699"/>
      <c r="DB34" s="699"/>
      <c r="DC34" s="700"/>
      <c r="DD34" s="684">
        <v>880104</v>
      </c>
      <c r="DE34" s="679"/>
      <c r="DF34" s="679"/>
      <c r="DG34" s="679"/>
      <c r="DH34" s="679"/>
      <c r="DI34" s="679"/>
      <c r="DJ34" s="679"/>
      <c r="DK34" s="680"/>
      <c r="DL34" s="684">
        <v>478424</v>
      </c>
      <c r="DM34" s="679"/>
      <c r="DN34" s="679"/>
      <c r="DO34" s="679"/>
      <c r="DP34" s="679"/>
      <c r="DQ34" s="679"/>
      <c r="DR34" s="679"/>
      <c r="DS34" s="679"/>
      <c r="DT34" s="679"/>
      <c r="DU34" s="679"/>
      <c r="DV34" s="680"/>
      <c r="DW34" s="681">
        <v>12</v>
      </c>
      <c r="DX34" s="699"/>
      <c r="DY34" s="699"/>
      <c r="DZ34" s="699"/>
      <c r="EA34" s="699"/>
      <c r="EB34" s="699"/>
      <c r="EC34" s="714"/>
    </row>
    <row r="35" spans="2:133" ht="11.25" customHeight="1">
      <c r="B35" s="675" t="s">
        <v>325</v>
      </c>
      <c r="C35" s="676"/>
      <c r="D35" s="676"/>
      <c r="E35" s="676"/>
      <c r="F35" s="676"/>
      <c r="G35" s="676"/>
      <c r="H35" s="676"/>
      <c r="I35" s="676"/>
      <c r="J35" s="676"/>
      <c r="K35" s="676"/>
      <c r="L35" s="676"/>
      <c r="M35" s="676"/>
      <c r="N35" s="676"/>
      <c r="O35" s="676"/>
      <c r="P35" s="676"/>
      <c r="Q35" s="677"/>
      <c r="R35" s="678">
        <v>70414</v>
      </c>
      <c r="S35" s="679"/>
      <c r="T35" s="679"/>
      <c r="U35" s="679"/>
      <c r="V35" s="679"/>
      <c r="W35" s="679"/>
      <c r="X35" s="679"/>
      <c r="Y35" s="680"/>
      <c r="Z35" s="715">
        <v>0.2</v>
      </c>
      <c r="AA35" s="715"/>
      <c r="AB35" s="715"/>
      <c r="AC35" s="715"/>
      <c r="AD35" s="716" t="s">
        <v>137</v>
      </c>
      <c r="AE35" s="716"/>
      <c r="AF35" s="716"/>
      <c r="AG35" s="716"/>
      <c r="AH35" s="716"/>
      <c r="AI35" s="716"/>
      <c r="AJ35" s="716"/>
      <c r="AK35" s="716"/>
      <c r="AL35" s="681" t="s">
        <v>235</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18714</v>
      </c>
      <c r="CS35" s="697"/>
      <c r="CT35" s="697"/>
      <c r="CU35" s="697"/>
      <c r="CV35" s="697"/>
      <c r="CW35" s="697"/>
      <c r="CX35" s="697"/>
      <c r="CY35" s="698"/>
      <c r="CZ35" s="681">
        <v>0.1</v>
      </c>
      <c r="DA35" s="699"/>
      <c r="DB35" s="699"/>
      <c r="DC35" s="700"/>
      <c r="DD35" s="684">
        <v>17790</v>
      </c>
      <c r="DE35" s="697"/>
      <c r="DF35" s="697"/>
      <c r="DG35" s="697"/>
      <c r="DH35" s="697"/>
      <c r="DI35" s="697"/>
      <c r="DJ35" s="697"/>
      <c r="DK35" s="698"/>
      <c r="DL35" s="684">
        <v>16964</v>
      </c>
      <c r="DM35" s="697"/>
      <c r="DN35" s="697"/>
      <c r="DO35" s="697"/>
      <c r="DP35" s="697"/>
      <c r="DQ35" s="697"/>
      <c r="DR35" s="697"/>
      <c r="DS35" s="697"/>
      <c r="DT35" s="697"/>
      <c r="DU35" s="697"/>
      <c r="DV35" s="698"/>
      <c r="DW35" s="681">
        <v>0.4</v>
      </c>
      <c r="DX35" s="699"/>
      <c r="DY35" s="699"/>
      <c r="DZ35" s="699"/>
      <c r="EA35" s="699"/>
      <c r="EB35" s="699"/>
      <c r="EC35" s="714"/>
    </row>
    <row r="36" spans="2:133" ht="11.25" customHeight="1">
      <c r="B36" s="675" t="s">
        <v>329</v>
      </c>
      <c r="C36" s="676"/>
      <c r="D36" s="676"/>
      <c r="E36" s="676"/>
      <c r="F36" s="676"/>
      <c r="G36" s="676"/>
      <c r="H36" s="676"/>
      <c r="I36" s="676"/>
      <c r="J36" s="676"/>
      <c r="K36" s="676"/>
      <c r="L36" s="676"/>
      <c r="M36" s="676"/>
      <c r="N36" s="676"/>
      <c r="O36" s="676"/>
      <c r="P36" s="676"/>
      <c r="Q36" s="677"/>
      <c r="R36" s="678">
        <v>10551608</v>
      </c>
      <c r="S36" s="679"/>
      <c r="T36" s="679"/>
      <c r="U36" s="679"/>
      <c r="V36" s="679"/>
      <c r="W36" s="679"/>
      <c r="X36" s="679"/>
      <c r="Y36" s="680"/>
      <c r="Z36" s="715">
        <v>27.3</v>
      </c>
      <c r="AA36" s="715"/>
      <c r="AB36" s="715"/>
      <c r="AC36" s="715"/>
      <c r="AD36" s="716" t="s">
        <v>235</v>
      </c>
      <c r="AE36" s="716"/>
      <c r="AF36" s="716"/>
      <c r="AG36" s="716"/>
      <c r="AH36" s="716"/>
      <c r="AI36" s="716"/>
      <c r="AJ36" s="716"/>
      <c r="AK36" s="716"/>
      <c r="AL36" s="681" t="s">
        <v>137</v>
      </c>
      <c r="AM36" s="682"/>
      <c r="AN36" s="682"/>
      <c r="AO36" s="717"/>
      <c r="AP36" s="235"/>
      <c r="AQ36" s="730" t="s">
        <v>330</v>
      </c>
      <c r="AR36" s="731"/>
      <c r="AS36" s="731"/>
      <c r="AT36" s="731"/>
      <c r="AU36" s="731"/>
      <c r="AV36" s="731"/>
      <c r="AW36" s="731"/>
      <c r="AX36" s="731"/>
      <c r="AY36" s="732"/>
      <c r="AZ36" s="733">
        <v>1796639</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236846</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3169524</v>
      </c>
      <c r="CS36" s="679"/>
      <c r="CT36" s="679"/>
      <c r="CU36" s="679"/>
      <c r="CV36" s="679"/>
      <c r="CW36" s="679"/>
      <c r="CX36" s="679"/>
      <c r="CY36" s="680"/>
      <c r="CZ36" s="681">
        <v>8.6999999999999993</v>
      </c>
      <c r="DA36" s="699"/>
      <c r="DB36" s="699"/>
      <c r="DC36" s="700"/>
      <c r="DD36" s="684">
        <v>1307942</v>
      </c>
      <c r="DE36" s="679"/>
      <c r="DF36" s="679"/>
      <c r="DG36" s="679"/>
      <c r="DH36" s="679"/>
      <c r="DI36" s="679"/>
      <c r="DJ36" s="679"/>
      <c r="DK36" s="680"/>
      <c r="DL36" s="684">
        <v>649019</v>
      </c>
      <c r="DM36" s="679"/>
      <c r="DN36" s="679"/>
      <c r="DO36" s="679"/>
      <c r="DP36" s="679"/>
      <c r="DQ36" s="679"/>
      <c r="DR36" s="679"/>
      <c r="DS36" s="679"/>
      <c r="DT36" s="679"/>
      <c r="DU36" s="679"/>
      <c r="DV36" s="680"/>
      <c r="DW36" s="681">
        <v>16.3</v>
      </c>
      <c r="DX36" s="699"/>
      <c r="DY36" s="699"/>
      <c r="DZ36" s="699"/>
      <c r="EA36" s="699"/>
      <c r="EB36" s="699"/>
      <c r="EC36" s="714"/>
    </row>
    <row r="37" spans="2:133" ht="11.25" customHeight="1">
      <c r="B37" s="675" t="s">
        <v>333</v>
      </c>
      <c r="C37" s="676"/>
      <c r="D37" s="676"/>
      <c r="E37" s="676"/>
      <c r="F37" s="676"/>
      <c r="G37" s="676"/>
      <c r="H37" s="676"/>
      <c r="I37" s="676"/>
      <c r="J37" s="676"/>
      <c r="K37" s="676"/>
      <c r="L37" s="676"/>
      <c r="M37" s="676"/>
      <c r="N37" s="676"/>
      <c r="O37" s="676"/>
      <c r="P37" s="676"/>
      <c r="Q37" s="677"/>
      <c r="R37" s="678">
        <v>1738016</v>
      </c>
      <c r="S37" s="679"/>
      <c r="T37" s="679"/>
      <c r="U37" s="679"/>
      <c r="V37" s="679"/>
      <c r="W37" s="679"/>
      <c r="X37" s="679"/>
      <c r="Y37" s="680"/>
      <c r="Z37" s="715">
        <v>4.5</v>
      </c>
      <c r="AA37" s="715"/>
      <c r="AB37" s="715"/>
      <c r="AC37" s="715"/>
      <c r="AD37" s="716" t="s">
        <v>137</v>
      </c>
      <c r="AE37" s="716"/>
      <c r="AF37" s="716"/>
      <c r="AG37" s="716"/>
      <c r="AH37" s="716"/>
      <c r="AI37" s="716"/>
      <c r="AJ37" s="716"/>
      <c r="AK37" s="716"/>
      <c r="AL37" s="681" t="s">
        <v>137</v>
      </c>
      <c r="AM37" s="682"/>
      <c r="AN37" s="682"/>
      <c r="AO37" s="717"/>
      <c r="AQ37" s="718" t="s">
        <v>334</v>
      </c>
      <c r="AR37" s="719"/>
      <c r="AS37" s="719"/>
      <c r="AT37" s="719"/>
      <c r="AU37" s="719"/>
      <c r="AV37" s="719"/>
      <c r="AW37" s="719"/>
      <c r="AX37" s="719"/>
      <c r="AY37" s="720"/>
      <c r="AZ37" s="678">
        <v>479448</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191613</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535238</v>
      </c>
      <c r="CS37" s="697"/>
      <c r="CT37" s="697"/>
      <c r="CU37" s="697"/>
      <c r="CV37" s="697"/>
      <c r="CW37" s="697"/>
      <c r="CX37" s="697"/>
      <c r="CY37" s="698"/>
      <c r="CZ37" s="681">
        <v>1.5</v>
      </c>
      <c r="DA37" s="699"/>
      <c r="DB37" s="699"/>
      <c r="DC37" s="700"/>
      <c r="DD37" s="684">
        <v>535238</v>
      </c>
      <c r="DE37" s="697"/>
      <c r="DF37" s="697"/>
      <c r="DG37" s="697"/>
      <c r="DH37" s="697"/>
      <c r="DI37" s="697"/>
      <c r="DJ37" s="697"/>
      <c r="DK37" s="698"/>
      <c r="DL37" s="684">
        <v>526368</v>
      </c>
      <c r="DM37" s="697"/>
      <c r="DN37" s="697"/>
      <c r="DO37" s="697"/>
      <c r="DP37" s="697"/>
      <c r="DQ37" s="697"/>
      <c r="DR37" s="697"/>
      <c r="DS37" s="697"/>
      <c r="DT37" s="697"/>
      <c r="DU37" s="697"/>
      <c r="DV37" s="698"/>
      <c r="DW37" s="681">
        <v>13.2</v>
      </c>
      <c r="DX37" s="699"/>
      <c r="DY37" s="699"/>
      <c r="DZ37" s="699"/>
      <c r="EA37" s="699"/>
      <c r="EB37" s="699"/>
      <c r="EC37" s="714"/>
    </row>
    <row r="38" spans="2:133" ht="11.25" customHeight="1">
      <c r="B38" s="675" t="s">
        <v>337</v>
      </c>
      <c r="C38" s="676"/>
      <c r="D38" s="676"/>
      <c r="E38" s="676"/>
      <c r="F38" s="676"/>
      <c r="G38" s="676"/>
      <c r="H38" s="676"/>
      <c r="I38" s="676"/>
      <c r="J38" s="676"/>
      <c r="K38" s="676"/>
      <c r="L38" s="676"/>
      <c r="M38" s="676"/>
      <c r="N38" s="676"/>
      <c r="O38" s="676"/>
      <c r="P38" s="676"/>
      <c r="Q38" s="677"/>
      <c r="R38" s="678">
        <v>1541435</v>
      </c>
      <c r="S38" s="679"/>
      <c r="T38" s="679"/>
      <c r="U38" s="679"/>
      <c r="V38" s="679"/>
      <c r="W38" s="679"/>
      <c r="X38" s="679"/>
      <c r="Y38" s="680"/>
      <c r="Z38" s="715">
        <v>4</v>
      </c>
      <c r="AA38" s="715"/>
      <c r="AB38" s="715"/>
      <c r="AC38" s="715"/>
      <c r="AD38" s="716">
        <v>787</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277960</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3524</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1518679</v>
      </c>
      <c r="CS38" s="679"/>
      <c r="CT38" s="679"/>
      <c r="CU38" s="679"/>
      <c r="CV38" s="679"/>
      <c r="CW38" s="679"/>
      <c r="CX38" s="679"/>
      <c r="CY38" s="680"/>
      <c r="CZ38" s="681">
        <v>4.2</v>
      </c>
      <c r="DA38" s="699"/>
      <c r="DB38" s="699"/>
      <c r="DC38" s="700"/>
      <c r="DD38" s="684">
        <v>1127265</v>
      </c>
      <c r="DE38" s="679"/>
      <c r="DF38" s="679"/>
      <c r="DG38" s="679"/>
      <c r="DH38" s="679"/>
      <c r="DI38" s="679"/>
      <c r="DJ38" s="679"/>
      <c r="DK38" s="680"/>
      <c r="DL38" s="684">
        <v>1127265</v>
      </c>
      <c r="DM38" s="679"/>
      <c r="DN38" s="679"/>
      <c r="DO38" s="679"/>
      <c r="DP38" s="679"/>
      <c r="DQ38" s="679"/>
      <c r="DR38" s="679"/>
      <c r="DS38" s="679"/>
      <c r="DT38" s="679"/>
      <c r="DU38" s="679"/>
      <c r="DV38" s="680"/>
      <c r="DW38" s="681">
        <v>28.3</v>
      </c>
      <c r="DX38" s="699"/>
      <c r="DY38" s="699"/>
      <c r="DZ38" s="699"/>
      <c r="EA38" s="699"/>
      <c r="EB38" s="699"/>
      <c r="EC38" s="714"/>
    </row>
    <row r="39" spans="2:133" ht="11.25" customHeight="1">
      <c r="B39" s="675" t="s">
        <v>341</v>
      </c>
      <c r="C39" s="676"/>
      <c r="D39" s="676"/>
      <c r="E39" s="676"/>
      <c r="F39" s="676"/>
      <c r="G39" s="676"/>
      <c r="H39" s="676"/>
      <c r="I39" s="676"/>
      <c r="J39" s="676"/>
      <c r="K39" s="676"/>
      <c r="L39" s="676"/>
      <c r="M39" s="676"/>
      <c r="N39" s="676"/>
      <c r="O39" s="676"/>
      <c r="P39" s="676"/>
      <c r="Q39" s="677"/>
      <c r="R39" s="678">
        <v>3400</v>
      </c>
      <c r="S39" s="679"/>
      <c r="T39" s="679"/>
      <c r="U39" s="679"/>
      <c r="V39" s="679"/>
      <c r="W39" s="679"/>
      <c r="X39" s="679"/>
      <c r="Y39" s="680"/>
      <c r="Z39" s="715">
        <v>0</v>
      </c>
      <c r="AA39" s="715"/>
      <c r="AB39" s="715"/>
      <c r="AC39" s="715"/>
      <c r="AD39" s="716" t="s">
        <v>137</v>
      </c>
      <c r="AE39" s="716"/>
      <c r="AF39" s="716"/>
      <c r="AG39" s="716"/>
      <c r="AH39" s="716"/>
      <c r="AI39" s="716"/>
      <c r="AJ39" s="716"/>
      <c r="AK39" s="716"/>
      <c r="AL39" s="681" t="s">
        <v>235</v>
      </c>
      <c r="AM39" s="682"/>
      <c r="AN39" s="682"/>
      <c r="AO39" s="717"/>
      <c r="AQ39" s="718" t="s">
        <v>342</v>
      </c>
      <c r="AR39" s="719"/>
      <c r="AS39" s="719"/>
      <c r="AT39" s="719"/>
      <c r="AU39" s="719"/>
      <c r="AV39" s="719"/>
      <c r="AW39" s="719"/>
      <c r="AX39" s="719"/>
      <c r="AY39" s="720"/>
      <c r="AZ39" s="678" t="s">
        <v>137</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6148</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13760003</v>
      </c>
      <c r="CS39" s="697"/>
      <c r="CT39" s="697"/>
      <c r="CU39" s="697"/>
      <c r="CV39" s="697"/>
      <c r="CW39" s="697"/>
      <c r="CX39" s="697"/>
      <c r="CY39" s="698"/>
      <c r="CZ39" s="681">
        <v>37.799999999999997</v>
      </c>
      <c r="DA39" s="699"/>
      <c r="DB39" s="699"/>
      <c r="DC39" s="700"/>
      <c r="DD39" s="684">
        <v>3928046</v>
      </c>
      <c r="DE39" s="697"/>
      <c r="DF39" s="697"/>
      <c r="DG39" s="697"/>
      <c r="DH39" s="697"/>
      <c r="DI39" s="697"/>
      <c r="DJ39" s="697"/>
      <c r="DK39" s="698"/>
      <c r="DL39" s="684" t="s">
        <v>137</v>
      </c>
      <c r="DM39" s="697"/>
      <c r="DN39" s="697"/>
      <c r="DO39" s="697"/>
      <c r="DP39" s="697"/>
      <c r="DQ39" s="697"/>
      <c r="DR39" s="697"/>
      <c r="DS39" s="697"/>
      <c r="DT39" s="697"/>
      <c r="DU39" s="697"/>
      <c r="DV39" s="698"/>
      <c r="DW39" s="681" t="s">
        <v>235</v>
      </c>
      <c r="DX39" s="699"/>
      <c r="DY39" s="699"/>
      <c r="DZ39" s="699"/>
      <c r="EA39" s="699"/>
      <c r="EB39" s="699"/>
      <c r="EC39" s="714"/>
    </row>
    <row r="40" spans="2:133" ht="11.25" customHeight="1">
      <c r="B40" s="675" t="s">
        <v>345</v>
      </c>
      <c r="C40" s="676"/>
      <c r="D40" s="676"/>
      <c r="E40" s="676"/>
      <c r="F40" s="676"/>
      <c r="G40" s="676"/>
      <c r="H40" s="676"/>
      <c r="I40" s="676"/>
      <c r="J40" s="676"/>
      <c r="K40" s="676"/>
      <c r="L40" s="676"/>
      <c r="M40" s="676"/>
      <c r="N40" s="676"/>
      <c r="O40" s="676"/>
      <c r="P40" s="676"/>
      <c r="Q40" s="677"/>
      <c r="R40" s="678" t="s">
        <v>137</v>
      </c>
      <c r="S40" s="679"/>
      <c r="T40" s="679"/>
      <c r="U40" s="679"/>
      <c r="V40" s="679"/>
      <c r="W40" s="679"/>
      <c r="X40" s="679"/>
      <c r="Y40" s="680"/>
      <c r="Z40" s="715" t="s">
        <v>137</v>
      </c>
      <c r="AA40" s="715"/>
      <c r="AB40" s="715"/>
      <c r="AC40" s="715"/>
      <c r="AD40" s="716" t="s">
        <v>137</v>
      </c>
      <c r="AE40" s="716"/>
      <c r="AF40" s="716"/>
      <c r="AG40" s="716"/>
      <c r="AH40" s="716"/>
      <c r="AI40" s="716"/>
      <c r="AJ40" s="716"/>
      <c r="AK40" s="716"/>
      <c r="AL40" s="681" t="s">
        <v>137</v>
      </c>
      <c r="AM40" s="682"/>
      <c r="AN40" s="682"/>
      <c r="AO40" s="717"/>
      <c r="AQ40" s="718" t="s">
        <v>346</v>
      </c>
      <c r="AR40" s="719"/>
      <c r="AS40" s="719"/>
      <c r="AT40" s="719"/>
      <c r="AU40" s="719"/>
      <c r="AV40" s="719"/>
      <c r="AW40" s="719"/>
      <c r="AX40" s="719"/>
      <c r="AY40" s="720"/>
      <c r="AZ40" s="678" t="s">
        <v>137</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8</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25330</v>
      </c>
      <c r="CS40" s="679"/>
      <c r="CT40" s="679"/>
      <c r="CU40" s="679"/>
      <c r="CV40" s="679"/>
      <c r="CW40" s="679"/>
      <c r="CX40" s="679"/>
      <c r="CY40" s="680"/>
      <c r="CZ40" s="681">
        <v>0.1</v>
      </c>
      <c r="DA40" s="699"/>
      <c r="DB40" s="699"/>
      <c r="DC40" s="700"/>
      <c r="DD40" s="684">
        <v>330</v>
      </c>
      <c r="DE40" s="679"/>
      <c r="DF40" s="679"/>
      <c r="DG40" s="679"/>
      <c r="DH40" s="679"/>
      <c r="DI40" s="679"/>
      <c r="DJ40" s="679"/>
      <c r="DK40" s="680"/>
      <c r="DL40" s="684" t="s">
        <v>235</v>
      </c>
      <c r="DM40" s="679"/>
      <c r="DN40" s="679"/>
      <c r="DO40" s="679"/>
      <c r="DP40" s="679"/>
      <c r="DQ40" s="679"/>
      <c r="DR40" s="679"/>
      <c r="DS40" s="679"/>
      <c r="DT40" s="679"/>
      <c r="DU40" s="679"/>
      <c r="DV40" s="680"/>
      <c r="DW40" s="681" t="s">
        <v>235</v>
      </c>
      <c r="DX40" s="699"/>
      <c r="DY40" s="699"/>
      <c r="DZ40" s="699"/>
      <c r="EA40" s="699"/>
      <c r="EB40" s="699"/>
      <c r="EC40" s="714"/>
    </row>
    <row r="41" spans="2:133" ht="11.25" customHeight="1">
      <c r="B41" s="675" t="s">
        <v>350</v>
      </c>
      <c r="C41" s="676"/>
      <c r="D41" s="676"/>
      <c r="E41" s="676"/>
      <c r="F41" s="676"/>
      <c r="G41" s="676"/>
      <c r="H41" s="676"/>
      <c r="I41" s="676"/>
      <c r="J41" s="676"/>
      <c r="K41" s="676"/>
      <c r="L41" s="676"/>
      <c r="M41" s="676"/>
      <c r="N41" s="676"/>
      <c r="O41" s="676"/>
      <c r="P41" s="676"/>
      <c r="Q41" s="677"/>
      <c r="R41" s="678" t="s">
        <v>137</v>
      </c>
      <c r="S41" s="679"/>
      <c r="T41" s="679"/>
      <c r="U41" s="679"/>
      <c r="V41" s="679"/>
      <c r="W41" s="679"/>
      <c r="X41" s="679"/>
      <c r="Y41" s="680"/>
      <c r="Z41" s="715" t="s">
        <v>137</v>
      </c>
      <c r="AA41" s="715"/>
      <c r="AB41" s="715"/>
      <c r="AC41" s="715"/>
      <c r="AD41" s="716" t="s">
        <v>235</v>
      </c>
      <c r="AE41" s="716"/>
      <c r="AF41" s="716"/>
      <c r="AG41" s="716"/>
      <c r="AH41" s="716"/>
      <c r="AI41" s="716"/>
      <c r="AJ41" s="716"/>
      <c r="AK41" s="716"/>
      <c r="AL41" s="681" t="s">
        <v>235</v>
      </c>
      <c r="AM41" s="682"/>
      <c r="AN41" s="682"/>
      <c r="AO41" s="717"/>
      <c r="AQ41" s="718" t="s">
        <v>351</v>
      </c>
      <c r="AR41" s="719"/>
      <c r="AS41" s="719"/>
      <c r="AT41" s="719"/>
      <c r="AU41" s="719"/>
      <c r="AV41" s="719"/>
      <c r="AW41" s="719"/>
      <c r="AX41" s="719"/>
      <c r="AY41" s="720"/>
      <c r="AZ41" s="678">
        <v>313265</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v>71</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137</v>
      </c>
      <c r="CS41" s="697"/>
      <c r="CT41" s="697"/>
      <c r="CU41" s="697"/>
      <c r="CV41" s="697"/>
      <c r="CW41" s="697"/>
      <c r="CX41" s="697"/>
      <c r="CY41" s="698"/>
      <c r="CZ41" s="681" t="s">
        <v>137</v>
      </c>
      <c r="DA41" s="699"/>
      <c r="DB41" s="699"/>
      <c r="DC41" s="700"/>
      <c r="DD41" s="684" t="s">
        <v>137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354</v>
      </c>
      <c r="C42" s="660"/>
      <c r="D42" s="660"/>
      <c r="E42" s="660"/>
      <c r="F42" s="660"/>
      <c r="G42" s="660"/>
      <c r="H42" s="660"/>
      <c r="I42" s="660"/>
      <c r="J42" s="660"/>
      <c r="K42" s="660"/>
      <c r="L42" s="660"/>
      <c r="M42" s="660"/>
      <c r="N42" s="660"/>
      <c r="O42" s="660"/>
      <c r="P42" s="660"/>
      <c r="Q42" s="661"/>
      <c r="R42" s="662">
        <v>38686565</v>
      </c>
      <c r="S42" s="701"/>
      <c r="T42" s="701"/>
      <c r="U42" s="701"/>
      <c r="V42" s="701"/>
      <c r="W42" s="701"/>
      <c r="X42" s="701"/>
      <c r="Y42" s="703"/>
      <c r="Z42" s="704">
        <v>100</v>
      </c>
      <c r="AA42" s="704"/>
      <c r="AB42" s="704"/>
      <c r="AC42" s="704"/>
      <c r="AD42" s="705">
        <v>3976351</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725966</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452</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12558278</v>
      </c>
      <c r="CS42" s="679"/>
      <c r="CT42" s="679"/>
      <c r="CU42" s="679"/>
      <c r="CV42" s="679"/>
      <c r="CW42" s="679"/>
      <c r="CX42" s="679"/>
      <c r="CY42" s="680"/>
      <c r="CZ42" s="681">
        <v>34.5</v>
      </c>
      <c r="DA42" s="682"/>
      <c r="DB42" s="682"/>
      <c r="DC42" s="683"/>
      <c r="DD42" s="684">
        <v>715084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t="s">
        <v>235</v>
      </c>
      <c r="CS43" s="697"/>
      <c r="CT43" s="697"/>
      <c r="CU43" s="697"/>
      <c r="CV43" s="697"/>
      <c r="CW43" s="697"/>
      <c r="CX43" s="697"/>
      <c r="CY43" s="698"/>
      <c r="CZ43" s="681" t="s">
        <v>235</v>
      </c>
      <c r="DA43" s="699"/>
      <c r="DB43" s="699"/>
      <c r="DC43" s="700"/>
      <c r="DD43" s="684" t="s">
        <v>137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307</v>
      </c>
      <c r="CE44" s="692"/>
      <c r="CF44" s="675" t="s">
        <v>359</v>
      </c>
      <c r="CG44" s="676"/>
      <c r="CH44" s="676"/>
      <c r="CI44" s="676"/>
      <c r="CJ44" s="676"/>
      <c r="CK44" s="676"/>
      <c r="CL44" s="676"/>
      <c r="CM44" s="676"/>
      <c r="CN44" s="676"/>
      <c r="CO44" s="676"/>
      <c r="CP44" s="676"/>
      <c r="CQ44" s="677"/>
      <c r="CR44" s="678">
        <v>12409248</v>
      </c>
      <c r="CS44" s="679"/>
      <c r="CT44" s="679"/>
      <c r="CU44" s="679"/>
      <c r="CV44" s="679"/>
      <c r="CW44" s="679"/>
      <c r="CX44" s="679"/>
      <c r="CY44" s="680"/>
      <c r="CZ44" s="681">
        <v>34.1</v>
      </c>
      <c r="DA44" s="682"/>
      <c r="DB44" s="682"/>
      <c r="DC44" s="683"/>
      <c r="DD44" s="684">
        <v>630560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360</v>
      </c>
      <c r="CG45" s="676"/>
      <c r="CH45" s="676"/>
      <c r="CI45" s="676"/>
      <c r="CJ45" s="676"/>
      <c r="CK45" s="676"/>
      <c r="CL45" s="676"/>
      <c r="CM45" s="676"/>
      <c r="CN45" s="676"/>
      <c r="CO45" s="676"/>
      <c r="CP45" s="676"/>
      <c r="CQ45" s="677"/>
      <c r="CR45" s="678">
        <v>12065947</v>
      </c>
      <c r="CS45" s="697"/>
      <c r="CT45" s="697"/>
      <c r="CU45" s="697"/>
      <c r="CV45" s="697"/>
      <c r="CW45" s="697"/>
      <c r="CX45" s="697"/>
      <c r="CY45" s="698"/>
      <c r="CZ45" s="681">
        <v>33.1</v>
      </c>
      <c r="DA45" s="699"/>
      <c r="DB45" s="699"/>
      <c r="DC45" s="700"/>
      <c r="DD45" s="684">
        <v>513069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343301</v>
      </c>
      <c r="CS46" s="679"/>
      <c r="CT46" s="679"/>
      <c r="CU46" s="679"/>
      <c r="CV46" s="679"/>
      <c r="CW46" s="679"/>
      <c r="CX46" s="679"/>
      <c r="CY46" s="680"/>
      <c r="CZ46" s="681">
        <v>0.9</v>
      </c>
      <c r="DA46" s="682"/>
      <c r="DB46" s="682"/>
      <c r="DC46" s="683"/>
      <c r="DD46" s="684">
        <v>117491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149030</v>
      </c>
      <c r="CS47" s="697"/>
      <c r="CT47" s="697"/>
      <c r="CU47" s="697"/>
      <c r="CV47" s="697"/>
      <c r="CW47" s="697"/>
      <c r="CX47" s="697"/>
      <c r="CY47" s="698"/>
      <c r="CZ47" s="681">
        <v>0.4</v>
      </c>
      <c r="DA47" s="699"/>
      <c r="DB47" s="699"/>
      <c r="DC47" s="700"/>
      <c r="DD47" s="684">
        <v>84524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365</v>
      </c>
      <c r="CD48" s="695"/>
      <c r="CE48" s="696"/>
      <c r="CF48" s="675" t="s">
        <v>366</v>
      </c>
      <c r="CG48" s="676"/>
      <c r="CH48" s="676"/>
      <c r="CI48" s="676"/>
      <c r="CJ48" s="676"/>
      <c r="CK48" s="676"/>
      <c r="CL48" s="676"/>
      <c r="CM48" s="676"/>
      <c r="CN48" s="676"/>
      <c r="CO48" s="676"/>
      <c r="CP48" s="676"/>
      <c r="CQ48" s="677"/>
      <c r="CR48" s="678" t="s">
        <v>137</v>
      </c>
      <c r="CS48" s="679"/>
      <c r="CT48" s="679"/>
      <c r="CU48" s="679"/>
      <c r="CV48" s="679"/>
      <c r="CW48" s="679"/>
      <c r="CX48" s="679"/>
      <c r="CY48" s="680"/>
      <c r="CZ48" s="681" t="s">
        <v>137</v>
      </c>
      <c r="DA48" s="682"/>
      <c r="DB48" s="682"/>
      <c r="DC48" s="683"/>
      <c r="DD48" s="684" t="s">
        <v>137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367</v>
      </c>
      <c r="CE49" s="660"/>
      <c r="CF49" s="660"/>
      <c r="CG49" s="660"/>
      <c r="CH49" s="660"/>
      <c r="CI49" s="660"/>
      <c r="CJ49" s="660"/>
      <c r="CK49" s="660"/>
      <c r="CL49" s="660"/>
      <c r="CM49" s="660"/>
      <c r="CN49" s="660"/>
      <c r="CO49" s="660"/>
      <c r="CP49" s="660"/>
      <c r="CQ49" s="661"/>
      <c r="CR49" s="662">
        <v>36440490</v>
      </c>
      <c r="CS49" s="663"/>
      <c r="CT49" s="663"/>
      <c r="CU49" s="663"/>
      <c r="CV49" s="663"/>
      <c r="CW49" s="663"/>
      <c r="CX49" s="663"/>
      <c r="CY49" s="664"/>
      <c r="CZ49" s="665">
        <v>100</v>
      </c>
      <c r="DA49" s="666"/>
      <c r="DB49" s="666"/>
      <c r="DC49" s="667"/>
      <c r="DD49" s="668">
        <v>9941167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AVRWMZjNzEwJRtAakRYqYGrX2CU41XYdkIwZQ/RVIGa55bJDM4+NYcTOlemCUVfKGnqOLR0JcXnRgz467N3qNQ==" saltValue="HC83P+Dq/tG1R4JIKYwjp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390</v>
      </c>
      <c r="C7" s="1144"/>
      <c r="D7" s="1144"/>
      <c r="E7" s="1144"/>
      <c r="F7" s="1144"/>
      <c r="G7" s="1144"/>
      <c r="H7" s="1144"/>
      <c r="I7" s="1144"/>
      <c r="J7" s="1144"/>
      <c r="K7" s="1144"/>
      <c r="L7" s="1144"/>
      <c r="M7" s="1144"/>
      <c r="N7" s="1144"/>
      <c r="O7" s="1144"/>
      <c r="P7" s="1145"/>
      <c r="Q7" s="1197">
        <v>38684</v>
      </c>
      <c r="R7" s="1198"/>
      <c r="S7" s="1198"/>
      <c r="T7" s="1198"/>
      <c r="U7" s="1198"/>
      <c r="V7" s="1198">
        <v>36438</v>
      </c>
      <c r="W7" s="1198"/>
      <c r="X7" s="1198"/>
      <c r="Y7" s="1198"/>
      <c r="Z7" s="1198"/>
      <c r="AA7" s="1198">
        <v>2246</v>
      </c>
      <c r="AB7" s="1198"/>
      <c r="AC7" s="1198"/>
      <c r="AD7" s="1198"/>
      <c r="AE7" s="1199"/>
      <c r="AF7" s="1200">
        <v>1080</v>
      </c>
      <c r="AG7" s="1201"/>
      <c r="AH7" s="1201"/>
      <c r="AI7" s="1201"/>
      <c r="AJ7" s="1202"/>
      <c r="AK7" s="1184">
        <v>10551</v>
      </c>
      <c r="AL7" s="1185"/>
      <c r="AM7" s="1185"/>
      <c r="AN7" s="1185"/>
      <c r="AO7" s="1185"/>
      <c r="AP7" s="1185">
        <v>2325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c r="A8" s="262">
        <v>2</v>
      </c>
      <c r="B8" s="1130" t="s">
        <v>391</v>
      </c>
      <c r="C8" s="1131"/>
      <c r="D8" s="1131"/>
      <c r="E8" s="1131"/>
      <c r="F8" s="1131"/>
      <c r="G8" s="1131"/>
      <c r="H8" s="1131"/>
      <c r="I8" s="1131"/>
      <c r="J8" s="1131"/>
      <c r="K8" s="1131"/>
      <c r="L8" s="1131"/>
      <c r="M8" s="1131"/>
      <c r="N8" s="1131"/>
      <c r="O8" s="1131"/>
      <c r="P8" s="1132"/>
      <c r="Q8" s="1136">
        <v>2</v>
      </c>
      <c r="R8" s="1137"/>
      <c r="S8" s="1137"/>
      <c r="T8" s="1137"/>
      <c r="U8" s="1137"/>
      <c r="V8" s="1137">
        <v>2</v>
      </c>
      <c r="W8" s="1137"/>
      <c r="X8" s="1137"/>
      <c r="Y8" s="1137"/>
      <c r="Z8" s="1137"/>
      <c r="AA8" s="1137">
        <v>0</v>
      </c>
      <c r="AB8" s="1137"/>
      <c r="AC8" s="1137"/>
      <c r="AD8" s="1137"/>
      <c r="AE8" s="1138"/>
      <c r="AF8" s="1112">
        <v>0</v>
      </c>
      <c r="AG8" s="1113"/>
      <c r="AH8" s="1113"/>
      <c r="AI8" s="1113"/>
      <c r="AJ8" s="1114"/>
      <c r="AK8" s="1179">
        <v>1</v>
      </c>
      <c r="AL8" s="1180"/>
      <c r="AM8" s="1180"/>
      <c r="AN8" s="1180"/>
      <c r="AO8" s="1180"/>
      <c r="AP8" s="1180">
        <v>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393</v>
      </c>
      <c r="B23" s="1037" t="s">
        <v>394</v>
      </c>
      <c r="C23" s="1038"/>
      <c r="D23" s="1038"/>
      <c r="E23" s="1038"/>
      <c r="F23" s="1038"/>
      <c r="G23" s="1038"/>
      <c r="H23" s="1038"/>
      <c r="I23" s="1038"/>
      <c r="J23" s="1038"/>
      <c r="K23" s="1038"/>
      <c r="L23" s="1038"/>
      <c r="M23" s="1038"/>
      <c r="N23" s="1038"/>
      <c r="O23" s="1038"/>
      <c r="P23" s="1039"/>
      <c r="Q23" s="1161">
        <v>38686</v>
      </c>
      <c r="R23" s="1162"/>
      <c r="S23" s="1162"/>
      <c r="T23" s="1162"/>
      <c r="U23" s="1162"/>
      <c r="V23" s="1162">
        <v>36440</v>
      </c>
      <c r="W23" s="1162"/>
      <c r="X23" s="1162"/>
      <c r="Y23" s="1162"/>
      <c r="Z23" s="1162"/>
      <c r="AA23" s="1162">
        <v>2246</v>
      </c>
      <c r="AB23" s="1162"/>
      <c r="AC23" s="1162"/>
      <c r="AD23" s="1162"/>
      <c r="AE23" s="1163"/>
      <c r="AF23" s="1164">
        <v>1080</v>
      </c>
      <c r="AG23" s="1162"/>
      <c r="AH23" s="1162"/>
      <c r="AI23" s="1162"/>
      <c r="AJ23" s="1165"/>
      <c r="AK23" s="1166"/>
      <c r="AL23" s="1167"/>
      <c r="AM23" s="1167"/>
      <c r="AN23" s="1167"/>
      <c r="AO23" s="1167"/>
      <c r="AP23" s="1162">
        <v>2325</v>
      </c>
      <c r="AQ23" s="1162"/>
      <c r="AR23" s="1162"/>
      <c r="AS23" s="1162"/>
      <c r="AT23" s="1162"/>
      <c r="AU23" s="1168"/>
      <c r="AV23" s="1168"/>
      <c r="AW23" s="1168"/>
      <c r="AX23" s="1168"/>
      <c r="AY23" s="1169"/>
      <c r="AZ23" s="1158" t="s">
        <v>395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373</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406</v>
      </c>
      <c r="C28" s="1144"/>
      <c r="D28" s="1144"/>
      <c r="E28" s="1144"/>
      <c r="F28" s="1144"/>
      <c r="G28" s="1144"/>
      <c r="H28" s="1144"/>
      <c r="I28" s="1144"/>
      <c r="J28" s="1144"/>
      <c r="K28" s="1144"/>
      <c r="L28" s="1144"/>
      <c r="M28" s="1144"/>
      <c r="N28" s="1144"/>
      <c r="O28" s="1144"/>
      <c r="P28" s="1145"/>
      <c r="Q28" s="1146">
        <v>4001</v>
      </c>
      <c r="R28" s="1147"/>
      <c r="S28" s="1147"/>
      <c r="T28" s="1147"/>
      <c r="U28" s="1147"/>
      <c r="V28" s="1147">
        <v>3764</v>
      </c>
      <c r="W28" s="1147"/>
      <c r="X28" s="1147"/>
      <c r="Y28" s="1147"/>
      <c r="Z28" s="1147"/>
      <c r="AA28" s="1147">
        <v>237</v>
      </c>
      <c r="AB28" s="1147"/>
      <c r="AC28" s="1147"/>
      <c r="AD28" s="1147"/>
      <c r="AE28" s="1148"/>
      <c r="AF28" s="1149">
        <v>237</v>
      </c>
      <c r="AG28" s="1147"/>
      <c r="AH28" s="1147"/>
      <c r="AI28" s="1147"/>
      <c r="AJ28" s="1150"/>
      <c r="AK28" s="1151">
        <v>257</v>
      </c>
      <c r="AL28" s="1139"/>
      <c r="AM28" s="1139"/>
      <c r="AN28" s="1139"/>
      <c r="AO28" s="1139"/>
      <c r="AP28" s="1139">
        <v>0</v>
      </c>
      <c r="AQ28" s="1139"/>
      <c r="AR28" s="1139"/>
      <c r="AS28" s="1139"/>
      <c r="AT28" s="1139"/>
      <c r="AU28" s="1139">
        <v>257</v>
      </c>
      <c r="AV28" s="1139"/>
      <c r="AW28" s="1139"/>
      <c r="AX28" s="1139"/>
      <c r="AY28" s="1139"/>
      <c r="AZ28" s="1140" t="s">
        <v>607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407</v>
      </c>
      <c r="C29" s="1131"/>
      <c r="D29" s="1131"/>
      <c r="E29" s="1131"/>
      <c r="F29" s="1131"/>
      <c r="G29" s="1131"/>
      <c r="H29" s="1131"/>
      <c r="I29" s="1131"/>
      <c r="J29" s="1131"/>
      <c r="K29" s="1131"/>
      <c r="L29" s="1131"/>
      <c r="M29" s="1131"/>
      <c r="N29" s="1131"/>
      <c r="O29" s="1131"/>
      <c r="P29" s="1132"/>
      <c r="Q29" s="1136">
        <v>332</v>
      </c>
      <c r="R29" s="1137"/>
      <c r="S29" s="1137"/>
      <c r="T29" s="1137"/>
      <c r="U29" s="1137"/>
      <c r="V29" s="1137">
        <v>292</v>
      </c>
      <c r="W29" s="1137"/>
      <c r="X29" s="1137"/>
      <c r="Y29" s="1137"/>
      <c r="Z29" s="1137"/>
      <c r="AA29" s="1137">
        <v>40</v>
      </c>
      <c r="AB29" s="1137"/>
      <c r="AC29" s="1137"/>
      <c r="AD29" s="1137"/>
      <c r="AE29" s="1138"/>
      <c r="AF29" s="1112">
        <v>40</v>
      </c>
      <c r="AG29" s="1113"/>
      <c r="AH29" s="1113"/>
      <c r="AI29" s="1113"/>
      <c r="AJ29" s="1114"/>
      <c r="AK29" s="1073">
        <v>71</v>
      </c>
      <c r="AL29" s="1064"/>
      <c r="AM29" s="1064"/>
      <c r="AN29" s="1064"/>
      <c r="AO29" s="1064"/>
      <c r="AP29" s="1064">
        <v>0</v>
      </c>
      <c r="AQ29" s="1064"/>
      <c r="AR29" s="1064"/>
      <c r="AS29" s="1064"/>
      <c r="AT29" s="1064"/>
      <c r="AU29" s="1064">
        <v>57</v>
      </c>
      <c r="AV29" s="1064"/>
      <c r="AW29" s="1064"/>
      <c r="AX29" s="1064"/>
      <c r="AY29" s="1064"/>
      <c r="AZ29" s="1135" t="s">
        <v>609</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408</v>
      </c>
      <c r="C30" s="1131"/>
      <c r="D30" s="1131"/>
      <c r="E30" s="1131"/>
      <c r="F30" s="1131"/>
      <c r="G30" s="1131"/>
      <c r="H30" s="1131"/>
      <c r="I30" s="1131"/>
      <c r="J30" s="1131"/>
      <c r="K30" s="1131"/>
      <c r="L30" s="1131"/>
      <c r="M30" s="1131"/>
      <c r="N30" s="1131"/>
      <c r="O30" s="1131"/>
      <c r="P30" s="1132"/>
      <c r="Q30" s="1136">
        <v>3183</v>
      </c>
      <c r="R30" s="1137"/>
      <c r="S30" s="1137"/>
      <c r="T30" s="1137"/>
      <c r="U30" s="1137"/>
      <c r="V30" s="1137">
        <v>2886</v>
      </c>
      <c r="W30" s="1137"/>
      <c r="X30" s="1137"/>
      <c r="Y30" s="1137"/>
      <c r="Z30" s="1137"/>
      <c r="AA30" s="1137">
        <v>297</v>
      </c>
      <c r="AB30" s="1137"/>
      <c r="AC30" s="1137"/>
      <c r="AD30" s="1137"/>
      <c r="AE30" s="1138"/>
      <c r="AF30" s="1112">
        <v>297</v>
      </c>
      <c r="AG30" s="1113"/>
      <c r="AH30" s="1113"/>
      <c r="AI30" s="1113"/>
      <c r="AJ30" s="1114"/>
      <c r="AK30" s="1073">
        <v>475</v>
      </c>
      <c r="AL30" s="1064"/>
      <c r="AM30" s="1064"/>
      <c r="AN30" s="1064"/>
      <c r="AO30" s="1064"/>
      <c r="AP30" s="1064">
        <v>0</v>
      </c>
      <c r="AQ30" s="1064"/>
      <c r="AR30" s="1064"/>
      <c r="AS30" s="1064"/>
      <c r="AT30" s="1064"/>
      <c r="AU30" s="1064">
        <v>443</v>
      </c>
      <c r="AV30" s="1064"/>
      <c r="AW30" s="1064"/>
      <c r="AX30" s="1064"/>
      <c r="AY30" s="1064"/>
      <c r="AZ30" s="1135" t="s">
        <v>607</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409</v>
      </c>
      <c r="C31" s="1131"/>
      <c r="D31" s="1131"/>
      <c r="E31" s="1131"/>
      <c r="F31" s="1131"/>
      <c r="G31" s="1131"/>
      <c r="H31" s="1131"/>
      <c r="I31" s="1131"/>
      <c r="J31" s="1131"/>
      <c r="K31" s="1131"/>
      <c r="L31" s="1131"/>
      <c r="M31" s="1131"/>
      <c r="N31" s="1131"/>
      <c r="O31" s="1131"/>
      <c r="P31" s="1132"/>
      <c r="Q31" s="1136">
        <v>89</v>
      </c>
      <c r="R31" s="1137"/>
      <c r="S31" s="1137"/>
      <c r="T31" s="1137"/>
      <c r="U31" s="1137"/>
      <c r="V31" s="1137">
        <v>75</v>
      </c>
      <c r="W31" s="1137"/>
      <c r="X31" s="1137"/>
      <c r="Y31" s="1137"/>
      <c r="Z31" s="1137"/>
      <c r="AA31" s="1137">
        <v>14</v>
      </c>
      <c r="AB31" s="1137"/>
      <c r="AC31" s="1137"/>
      <c r="AD31" s="1137"/>
      <c r="AE31" s="1138"/>
      <c r="AF31" s="1112">
        <v>14</v>
      </c>
      <c r="AG31" s="1113"/>
      <c r="AH31" s="1113"/>
      <c r="AI31" s="1113"/>
      <c r="AJ31" s="1114"/>
      <c r="AK31" s="1073">
        <v>63</v>
      </c>
      <c r="AL31" s="1064"/>
      <c r="AM31" s="1064"/>
      <c r="AN31" s="1064"/>
      <c r="AO31" s="1064"/>
      <c r="AP31" s="1064">
        <v>0</v>
      </c>
      <c r="AQ31" s="1064"/>
      <c r="AR31" s="1064"/>
      <c r="AS31" s="1064"/>
      <c r="AT31" s="1064"/>
      <c r="AU31" s="1064">
        <v>63</v>
      </c>
      <c r="AV31" s="1064"/>
      <c r="AW31" s="1064"/>
      <c r="AX31" s="1064"/>
      <c r="AY31" s="1064"/>
      <c r="AZ31" s="1135" t="s">
        <v>607</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410</v>
      </c>
      <c r="C32" s="1131"/>
      <c r="D32" s="1131"/>
      <c r="E32" s="1131"/>
      <c r="F32" s="1131"/>
      <c r="G32" s="1131"/>
      <c r="H32" s="1131"/>
      <c r="I32" s="1131"/>
      <c r="J32" s="1131"/>
      <c r="K32" s="1131"/>
      <c r="L32" s="1131"/>
      <c r="M32" s="1131"/>
      <c r="N32" s="1131"/>
      <c r="O32" s="1131"/>
      <c r="P32" s="1132"/>
      <c r="Q32" s="1136">
        <v>396</v>
      </c>
      <c r="R32" s="1137"/>
      <c r="S32" s="1137"/>
      <c r="T32" s="1137"/>
      <c r="U32" s="1137"/>
      <c r="V32" s="1137">
        <v>317</v>
      </c>
      <c r="W32" s="1137"/>
      <c r="X32" s="1137"/>
      <c r="Y32" s="1137"/>
      <c r="Z32" s="1137"/>
      <c r="AA32" s="1137">
        <v>79</v>
      </c>
      <c r="AB32" s="1137"/>
      <c r="AC32" s="1137"/>
      <c r="AD32" s="1137"/>
      <c r="AE32" s="1138"/>
      <c r="AF32" s="1112">
        <v>657</v>
      </c>
      <c r="AG32" s="1113"/>
      <c r="AH32" s="1113"/>
      <c r="AI32" s="1113"/>
      <c r="AJ32" s="1114"/>
      <c r="AK32" s="1073">
        <v>46</v>
      </c>
      <c r="AL32" s="1064"/>
      <c r="AM32" s="1064"/>
      <c r="AN32" s="1064"/>
      <c r="AO32" s="1064"/>
      <c r="AP32" s="1064">
        <v>587</v>
      </c>
      <c r="AQ32" s="1064"/>
      <c r="AR32" s="1064"/>
      <c r="AS32" s="1064"/>
      <c r="AT32" s="1064"/>
      <c r="AU32" s="1064">
        <v>111</v>
      </c>
      <c r="AV32" s="1064"/>
      <c r="AW32" s="1064"/>
      <c r="AX32" s="1064"/>
      <c r="AY32" s="1064"/>
      <c r="AZ32" s="1135" t="s">
        <v>607</v>
      </c>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412</v>
      </c>
      <c r="C33" s="1131"/>
      <c r="D33" s="1131"/>
      <c r="E33" s="1131"/>
      <c r="F33" s="1131"/>
      <c r="G33" s="1131"/>
      <c r="H33" s="1131"/>
      <c r="I33" s="1131"/>
      <c r="J33" s="1131"/>
      <c r="K33" s="1131"/>
      <c r="L33" s="1131"/>
      <c r="M33" s="1131"/>
      <c r="N33" s="1131"/>
      <c r="O33" s="1131"/>
      <c r="P33" s="1132"/>
      <c r="Q33" s="1136">
        <v>678</v>
      </c>
      <c r="R33" s="1137"/>
      <c r="S33" s="1137"/>
      <c r="T33" s="1137"/>
      <c r="U33" s="1137"/>
      <c r="V33" s="1137">
        <v>623</v>
      </c>
      <c r="W33" s="1137"/>
      <c r="X33" s="1137"/>
      <c r="Y33" s="1137"/>
      <c r="Z33" s="1137"/>
      <c r="AA33" s="1137">
        <v>55</v>
      </c>
      <c r="AB33" s="1137"/>
      <c r="AC33" s="1137"/>
      <c r="AD33" s="1137"/>
      <c r="AE33" s="1138"/>
      <c r="AF33" s="1112">
        <v>26</v>
      </c>
      <c r="AG33" s="1113"/>
      <c r="AH33" s="1113"/>
      <c r="AI33" s="1113"/>
      <c r="AJ33" s="1114"/>
      <c r="AK33" s="1073">
        <v>479</v>
      </c>
      <c r="AL33" s="1064"/>
      <c r="AM33" s="1064"/>
      <c r="AN33" s="1064"/>
      <c r="AO33" s="1064"/>
      <c r="AP33" s="1064">
        <v>1983</v>
      </c>
      <c r="AQ33" s="1064"/>
      <c r="AR33" s="1064"/>
      <c r="AS33" s="1064"/>
      <c r="AT33" s="1064"/>
      <c r="AU33" s="1064">
        <v>1983</v>
      </c>
      <c r="AV33" s="1064"/>
      <c r="AW33" s="1064"/>
      <c r="AX33" s="1064"/>
      <c r="AY33" s="1064"/>
      <c r="AZ33" s="1135" t="s">
        <v>608</v>
      </c>
      <c r="BA33" s="1135"/>
      <c r="BB33" s="1135"/>
      <c r="BC33" s="1135"/>
      <c r="BD33" s="1135"/>
      <c r="BE33" s="1125" t="s">
        <v>413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414</v>
      </c>
      <c r="C34" s="1131"/>
      <c r="D34" s="1131"/>
      <c r="E34" s="1131"/>
      <c r="F34" s="1131"/>
      <c r="G34" s="1131"/>
      <c r="H34" s="1131"/>
      <c r="I34" s="1131"/>
      <c r="J34" s="1131"/>
      <c r="K34" s="1131"/>
      <c r="L34" s="1131"/>
      <c r="M34" s="1131"/>
      <c r="N34" s="1131"/>
      <c r="O34" s="1131"/>
      <c r="P34" s="1132"/>
      <c r="Q34" s="1136">
        <v>50</v>
      </c>
      <c r="R34" s="1137"/>
      <c r="S34" s="1137"/>
      <c r="T34" s="1137"/>
      <c r="U34" s="1137"/>
      <c r="V34" s="1137">
        <v>37</v>
      </c>
      <c r="W34" s="1137"/>
      <c r="X34" s="1137"/>
      <c r="Y34" s="1137"/>
      <c r="Z34" s="1137"/>
      <c r="AA34" s="1137">
        <v>13</v>
      </c>
      <c r="AB34" s="1137"/>
      <c r="AC34" s="1137"/>
      <c r="AD34" s="1137"/>
      <c r="AE34" s="1138"/>
      <c r="AF34" s="1112">
        <v>13</v>
      </c>
      <c r="AG34" s="1113"/>
      <c r="AH34" s="1113"/>
      <c r="AI34" s="1113"/>
      <c r="AJ34" s="1114"/>
      <c r="AK34" s="1073">
        <v>32</v>
      </c>
      <c r="AL34" s="1064"/>
      <c r="AM34" s="1064"/>
      <c r="AN34" s="1064"/>
      <c r="AO34" s="1064"/>
      <c r="AP34" s="1064">
        <v>79</v>
      </c>
      <c r="AQ34" s="1064"/>
      <c r="AR34" s="1064"/>
      <c r="AS34" s="1064"/>
      <c r="AT34" s="1064"/>
      <c r="AU34" s="1064">
        <v>79</v>
      </c>
      <c r="AV34" s="1064"/>
      <c r="AW34" s="1064"/>
      <c r="AX34" s="1064"/>
      <c r="AY34" s="1064"/>
      <c r="AZ34" s="1135" t="s">
        <v>608</v>
      </c>
      <c r="BA34" s="1135"/>
      <c r="BB34" s="1135"/>
      <c r="BC34" s="1135"/>
      <c r="BD34" s="1135"/>
      <c r="BE34" s="1125" t="s">
        <v>415</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t="s">
        <v>416</v>
      </c>
      <c r="C35" s="1131"/>
      <c r="D35" s="1131"/>
      <c r="E35" s="1131"/>
      <c r="F35" s="1131"/>
      <c r="G35" s="1131"/>
      <c r="H35" s="1131"/>
      <c r="I35" s="1131"/>
      <c r="J35" s="1131"/>
      <c r="K35" s="1131"/>
      <c r="L35" s="1131"/>
      <c r="M35" s="1131"/>
      <c r="N35" s="1131"/>
      <c r="O35" s="1131"/>
      <c r="P35" s="1132"/>
      <c r="Q35" s="1136">
        <v>0</v>
      </c>
      <c r="R35" s="1137"/>
      <c r="S35" s="1137"/>
      <c r="T35" s="1137"/>
      <c r="U35" s="1137"/>
      <c r="V35" s="1137">
        <v>0</v>
      </c>
      <c r="W35" s="1137"/>
      <c r="X35" s="1137"/>
      <c r="Y35" s="1137"/>
      <c r="Z35" s="1137"/>
      <c r="AA35" s="1137">
        <v>0</v>
      </c>
      <c r="AB35" s="1137"/>
      <c r="AC35" s="1137"/>
      <c r="AD35" s="1137"/>
      <c r="AE35" s="1138"/>
      <c r="AF35" s="1112">
        <v>49</v>
      </c>
      <c r="AG35" s="1113"/>
      <c r="AH35" s="1113"/>
      <c r="AI35" s="1113"/>
      <c r="AJ35" s="1114"/>
      <c r="AK35" s="1073">
        <v>0</v>
      </c>
      <c r="AL35" s="1064"/>
      <c r="AM35" s="1064"/>
      <c r="AN35" s="1064"/>
      <c r="AO35" s="1064"/>
      <c r="AP35" s="1064">
        <v>0</v>
      </c>
      <c r="AQ35" s="1064"/>
      <c r="AR35" s="1064"/>
      <c r="AS35" s="1064"/>
      <c r="AT35" s="1064"/>
      <c r="AU35" s="1064">
        <v>0</v>
      </c>
      <c r="AV35" s="1064"/>
      <c r="AW35" s="1064"/>
      <c r="AX35" s="1064"/>
      <c r="AY35" s="1064"/>
      <c r="AZ35" s="1135" t="s">
        <v>607</v>
      </c>
      <c r="BA35" s="1135"/>
      <c r="BB35" s="1135"/>
      <c r="BC35" s="1135"/>
      <c r="BD35" s="1135"/>
      <c r="BE35" s="1125" t="s">
        <v>417</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t="s">
        <v>418</v>
      </c>
      <c r="C36" s="1131"/>
      <c r="D36" s="1131"/>
      <c r="E36" s="1131"/>
      <c r="F36" s="1131"/>
      <c r="G36" s="1131"/>
      <c r="H36" s="1131"/>
      <c r="I36" s="1131"/>
      <c r="J36" s="1131"/>
      <c r="K36" s="1131"/>
      <c r="L36" s="1131"/>
      <c r="M36" s="1131"/>
      <c r="N36" s="1131"/>
      <c r="O36" s="1131"/>
      <c r="P36" s="1132"/>
      <c r="Q36" s="1136">
        <v>6</v>
      </c>
      <c r="R36" s="1137"/>
      <c r="S36" s="1137"/>
      <c r="T36" s="1137"/>
      <c r="U36" s="1137"/>
      <c r="V36" s="1137">
        <v>0</v>
      </c>
      <c r="W36" s="1137"/>
      <c r="X36" s="1137"/>
      <c r="Y36" s="1137"/>
      <c r="Z36" s="1137"/>
      <c r="AA36" s="1137">
        <v>6</v>
      </c>
      <c r="AB36" s="1137"/>
      <c r="AC36" s="1137"/>
      <c r="AD36" s="1137"/>
      <c r="AE36" s="1138"/>
      <c r="AF36" s="1112">
        <v>6</v>
      </c>
      <c r="AG36" s="1113"/>
      <c r="AH36" s="1113"/>
      <c r="AI36" s="1113"/>
      <c r="AJ36" s="1114"/>
      <c r="AK36" s="1073">
        <v>0</v>
      </c>
      <c r="AL36" s="1064"/>
      <c r="AM36" s="1064"/>
      <c r="AN36" s="1064"/>
      <c r="AO36" s="1064"/>
      <c r="AP36" s="1064">
        <v>0</v>
      </c>
      <c r="AQ36" s="1064"/>
      <c r="AR36" s="1064"/>
      <c r="AS36" s="1064"/>
      <c r="AT36" s="1064"/>
      <c r="AU36" s="1064">
        <v>0</v>
      </c>
      <c r="AV36" s="1064"/>
      <c r="AW36" s="1064"/>
      <c r="AX36" s="1064"/>
      <c r="AY36" s="1064"/>
      <c r="AZ36" s="1135" t="s">
        <v>609</v>
      </c>
      <c r="BA36" s="1135"/>
      <c r="BB36" s="1135"/>
      <c r="BC36" s="1135"/>
      <c r="BD36" s="1135"/>
      <c r="BE36" s="1125" t="s">
        <v>419</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393</v>
      </c>
      <c r="B63" s="1037" t="s">
        <v>421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1340</v>
      </c>
      <c r="AG63" s="1052"/>
      <c r="AH63" s="1052"/>
      <c r="AI63" s="1052"/>
      <c r="AJ63" s="1123"/>
      <c r="AK63" s="1124"/>
      <c r="AL63" s="1056"/>
      <c r="AM63" s="1056"/>
      <c r="AN63" s="1056"/>
      <c r="AO63" s="1056"/>
      <c r="AP63" s="1052">
        <v>2649</v>
      </c>
      <c r="AQ63" s="1052"/>
      <c r="AR63" s="1052"/>
      <c r="AS63" s="1052"/>
      <c r="AT63" s="1052"/>
      <c r="AU63" s="1052">
        <v>2993</v>
      </c>
      <c r="AV63" s="1052"/>
      <c r="AW63" s="1052"/>
      <c r="AX63" s="1052"/>
      <c r="AY63" s="1052"/>
      <c r="AZ63" s="1118"/>
      <c r="BA63" s="1118"/>
      <c r="BB63" s="1118"/>
      <c r="BC63" s="1118"/>
      <c r="BD63" s="1118"/>
      <c r="BE63" s="1053"/>
      <c r="BF63" s="1053"/>
      <c r="BG63" s="1053"/>
      <c r="BH63" s="1053"/>
      <c r="BI63" s="1054"/>
      <c r="BJ63" s="1119" t="s">
        <v>422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424</v>
      </c>
      <c r="B66" s="1089"/>
      <c r="C66" s="1089"/>
      <c r="D66" s="1089"/>
      <c r="E66" s="1089"/>
      <c r="F66" s="1089"/>
      <c r="G66" s="1089"/>
      <c r="H66" s="1089"/>
      <c r="I66" s="1089"/>
      <c r="J66" s="1089"/>
      <c r="K66" s="1089"/>
      <c r="L66" s="1089"/>
      <c r="M66" s="1089"/>
      <c r="N66" s="1089"/>
      <c r="O66" s="1089"/>
      <c r="P66" s="1090"/>
      <c r="Q66" s="1094" t="s">
        <v>425</v>
      </c>
      <c r="R66" s="1095"/>
      <c r="S66" s="1095"/>
      <c r="T66" s="1095"/>
      <c r="U66" s="1096"/>
      <c r="V66" s="1094" t="s">
        <v>426</v>
      </c>
      <c r="W66" s="1095"/>
      <c r="X66" s="1095"/>
      <c r="Y66" s="1095"/>
      <c r="Z66" s="1096"/>
      <c r="AA66" s="1094" t="s">
        <v>427</v>
      </c>
      <c r="AB66" s="1095"/>
      <c r="AC66" s="1095"/>
      <c r="AD66" s="1095"/>
      <c r="AE66" s="1096"/>
      <c r="AF66" s="1100" t="s">
        <v>428</v>
      </c>
      <c r="AG66" s="1101"/>
      <c r="AH66" s="1101"/>
      <c r="AI66" s="1101"/>
      <c r="AJ66" s="1102"/>
      <c r="AK66" s="1094" t="s">
        <v>429</v>
      </c>
      <c r="AL66" s="1089"/>
      <c r="AM66" s="1089"/>
      <c r="AN66" s="1089"/>
      <c r="AO66" s="1090"/>
      <c r="AP66" s="1094" t="s">
        <v>430</v>
      </c>
      <c r="AQ66" s="1095"/>
      <c r="AR66" s="1095"/>
      <c r="AS66" s="1095"/>
      <c r="AT66" s="1096"/>
      <c r="AU66" s="1094" t="s">
        <v>431</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610</v>
      </c>
      <c r="C68" s="1079"/>
      <c r="D68" s="1079"/>
      <c r="E68" s="1079"/>
      <c r="F68" s="1079"/>
      <c r="G68" s="1079"/>
      <c r="H68" s="1079"/>
      <c r="I68" s="1079"/>
      <c r="J68" s="1079"/>
      <c r="K68" s="1079"/>
      <c r="L68" s="1079"/>
      <c r="M68" s="1079"/>
      <c r="N68" s="1079"/>
      <c r="O68" s="1079"/>
      <c r="P68" s="1080"/>
      <c r="Q68" s="1081">
        <v>3789</v>
      </c>
      <c r="R68" s="1075"/>
      <c r="S68" s="1075"/>
      <c r="T68" s="1075"/>
      <c r="U68" s="1075"/>
      <c r="V68" s="1075">
        <v>3585</v>
      </c>
      <c r="W68" s="1075"/>
      <c r="X68" s="1075"/>
      <c r="Y68" s="1075"/>
      <c r="Z68" s="1075"/>
      <c r="AA68" s="1075">
        <v>204</v>
      </c>
      <c r="AB68" s="1075"/>
      <c r="AC68" s="1075"/>
      <c r="AD68" s="1075"/>
      <c r="AE68" s="1075"/>
      <c r="AF68" s="1075">
        <v>204</v>
      </c>
      <c r="AG68" s="1075"/>
      <c r="AH68" s="1075"/>
      <c r="AI68" s="1075"/>
      <c r="AJ68" s="1075"/>
      <c r="AK68" s="1075">
        <v>0</v>
      </c>
      <c r="AL68" s="1075"/>
      <c r="AM68" s="1075"/>
      <c r="AN68" s="1075"/>
      <c r="AO68" s="1075"/>
      <c r="AP68" s="1075">
        <v>557</v>
      </c>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611</v>
      </c>
      <c r="C69" s="1068"/>
      <c r="D69" s="1068"/>
      <c r="E69" s="1068"/>
      <c r="F69" s="1068"/>
      <c r="G69" s="1068"/>
      <c r="H69" s="1068"/>
      <c r="I69" s="1068"/>
      <c r="J69" s="1068"/>
      <c r="K69" s="1068"/>
      <c r="L69" s="1068"/>
      <c r="M69" s="1068"/>
      <c r="N69" s="1068"/>
      <c r="O69" s="1068"/>
      <c r="P69" s="1069"/>
      <c r="Q69" s="1070">
        <v>49</v>
      </c>
      <c r="R69" s="1064"/>
      <c r="S69" s="1064"/>
      <c r="T69" s="1064"/>
      <c r="U69" s="1064"/>
      <c r="V69" s="1064">
        <v>48</v>
      </c>
      <c r="W69" s="1064"/>
      <c r="X69" s="1064"/>
      <c r="Y69" s="1064"/>
      <c r="Z69" s="1064"/>
      <c r="AA69" s="1064">
        <v>1</v>
      </c>
      <c r="AB69" s="1064"/>
      <c r="AC69" s="1064"/>
      <c r="AD69" s="1064"/>
      <c r="AE69" s="1064"/>
      <c r="AF69" s="1064">
        <v>1</v>
      </c>
      <c r="AG69" s="1064"/>
      <c r="AH69" s="1064"/>
      <c r="AI69" s="1064"/>
      <c r="AJ69" s="1064"/>
      <c r="AK69" s="1064">
        <v>0</v>
      </c>
      <c r="AL69" s="1064"/>
      <c r="AM69" s="1064"/>
      <c r="AN69" s="1064"/>
      <c r="AO69" s="1064"/>
      <c r="AP69" s="1064">
        <v>0</v>
      </c>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612</v>
      </c>
      <c r="C70" s="1068"/>
      <c r="D70" s="1068"/>
      <c r="E70" s="1068"/>
      <c r="F70" s="1068"/>
      <c r="G70" s="1068"/>
      <c r="H70" s="1068"/>
      <c r="I70" s="1068"/>
      <c r="J70" s="1068"/>
      <c r="K70" s="1068"/>
      <c r="L70" s="1068"/>
      <c r="M70" s="1068"/>
      <c r="N70" s="1068"/>
      <c r="O70" s="1068"/>
      <c r="P70" s="1069"/>
      <c r="Q70" s="1070">
        <v>899</v>
      </c>
      <c r="R70" s="1064"/>
      <c r="S70" s="1064"/>
      <c r="T70" s="1064"/>
      <c r="U70" s="1064"/>
      <c r="V70" s="1064">
        <v>853</v>
      </c>
      <c r="W70" s="1064"/>
      <c r="X70" s="1064"/>
      <c r="Y70" s="1064"/>
      <c r="Z70" s="1064"/>
      <c r="AA70" s="1064">
        <v>46</v>
      </c>
      <c r="AB70" s="1064"/>
      <c r="AC70" s="1064"/>
      <c r="AD70" s="1064"/>
      <c r="AE70" s="1064"/>
      <c r="AF70" s="1064">
        <v>46</v>
      </c>
      <c r="AG70" s="1064"/>
      <c r="AH70" s="1064"/>
      <c r="AI70" s="1064"/>
      <c r="AJ70" s="1064"/>
      <c r="AK70" s="1064">
        <v>0</v>
      </c>
      <c r="AL70" s="1064"/>
      <c r="AM70" s="1064"/>
      <c r="AN70" s="1064"/>
      <c r="AO70" s="1064"/>
      <c r="AP70" s="1064">
        <v>0</v>
      </c>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613</v>
      </c>
      <c r="C71" s="1068"/>
      <c r="D71" s="1068"/>
      <c r="E71" s="1068"/>
      <c r="F71" s="1068"/>
      <c r="G71" s="1068"/>
      <c r="H71" s="1068"/>
      <c r="I71" s="1068"/>
      <c r="J71" s="1068"/>
      <c r="K71" s="1068"/>
      <c r="L71" s="1068"/>
      <c r="M71" s="1068"/>
      <c r="N71" s="1068"/>
      <c r="O71" s="1068"/>
      <c r="P71" s="1069"/>
      <c r="Q71" s="1070">
        <v>255217</v>
      </c>
      <c r="R71" s="1064"/>
      <c r="S71" s="1064"/>
      <c r="T71" s="1064"/>
      <c r="U71" s="1064"/>
      <c r="V71" s="1064">
        <v>243412</v>
      </c>
      <c r="W71" s="1064"/>
      <c r="X71" s="1064"/>
      <c r="Y71" s="1064"/>
      <c r="Z71" s="1064"/>
      <c r="AA71" s="1064">
        <v>11805</v>
      </c>
      <c r="AB71" s="1064"/>
      <c r="AC71" s="1064"/>
      <c r="AD71" s="1064"/>
      <c r="AE71" s="1064"/>
      <c r="AF71" s="1064">
        <v>11805</v>
      </c>
      <c r="AG71" s="1064"/>
      <c r="AH71" s="1064"/>
      <c r="AI71" s="1064"/>
      <c r="AJ71" s="1064"/>
      <c r="AK71" s="1064">
        <v>646</v>
      </c>
      <c r="AL71" s="1064"/>
      <c r="AM71" s="1064"/>
      <c r="AN71" s="1064"/>
      <c r="AO71" s="1064"/>
      <c r="AP71" s="1064">
        <v>0</v>
      </c>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614</v>
      </c>
      <c r="C72" s="1068"/>
      <c r="D72" s="1068"/>
      <c r="E72" s="1068"/>
      <c r="F72" s="1068"/>
      <c r="G72" s="1068"/>
      <c r="H72" s="1068"/>
      <c r="I72" s="1068"/>
      <c r="J72" s="1068"/>
      <c r="K72" s="1068"/>
      <c r="L72" s="1068"/>
      <c r="M72" s="1068"/>
      <c r="N72" s="1068"/>
      <c r="O72" s="1068"/>
      <c r="P72" s="1069"/>
      <c r="Q72" s="1070">
        <v>7032</v>
      </c>
      <c r="R72" s="1064"/>
      <c r="S72" s="1064"/>
      <c r="T72" s="1064"/>
      <c r="U72" s="1064"/>
      <c r="V72" s="1064">
        <v>6827</v>
      </c>
      <c r="W72" s="1064"/>
      <c r="X72" s="1064"/>
      <c r="Y72" s="1064"/>
      <c r="Z72" s="1064"/>
      <c r="AA72" s="1064">
        <v>205</v>
      </c>
      <c r="AB72" s="1064"/>
      <c r="AC72" s="1064"/>
      <c r="AD72" s="1064"/>
      <c r="AE72" s="1064"/>
      <c r="AF72" s="1064">
        <v>0</v>
      </c>
      <c r="AG72" s="1064"/>
      <c r="AH72" s="1064"/>
      <c r="AI72" s="1064"/>
      <c r="AJ72" s="1064"/>
      <c r="AK72" s="1064">
        <v>15</v>
      </c>
      <c r="AL72" s="1064"/>
      <c r="AM72" s="1064"/>
      <c r="AN72" s="1064"/>
      <c r="AO72" s="1064"/>
      <c r="AP72" s="1064">
        <v>0</v>
      </c>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615</v>
      </c>
      <c r="C73" s="1068"/>
      <c r="D73" s="1068"/>
      <c r="E73" s="1068"/>
      <c r="F73" s="1068"/>
      <c r="G73" s="1068"/>
      <c r="H73" s="1068"/>
      <c r="I73" s="1068"/>
      <c r="J73" s="1068"/>
      <c r="K73" s="1068"/>
      <c r="L73" s="1068"/>
      <c r="M73" s="1068"/>
      <c r="N73" s="1068"/>
      <c r="O73" s="1068"/>
      <c r="P73" s="1069"/>
      <c r="Q73" s="1070">
        <v>1625</v>
      </c>
      <c r="R73" s="1064"/>
      <c r="S73" s="1064"/>
      <c r="T73" s="1064"/>
      <c r="U73" s="1064"/>
      <c r="V73" s="1064">
        <v>1624</v>
      </c>
      <c r="W73" s="1064"/>
      <c r="X73" s="1064"/>
      <c r="Y73" s="1064"/>
      <c r="Z73" s="1064"/>
      <c r="AA73" s="1064">
        <v>1</v>
      </c>
      <c r="AB73" s="1064"/>
      <c r="AC73" s="1064"/>
      <c r="AD73" s="1064"/>
      <c r="AE73" s="1064"/>
      <c r="AF73" s="1064">
        <v>0</v>
      </c>
      <c r="AG73" s="1064"/>
      <c r="AH73" s="1064"/>
      <c r="AI73" s="1064"/>
      <c r="AJ73" s="1064"/>
      <c r="AK73" s="1064">
        <v>0</v>
      </c>
      <c r="AL73" s="1064"/>
      <c r="AM73" s="1064"/>
      <c r="AN73" s="1064"/>
      <c r="AO73" s="1064"/>
      <c r="AP73" s="1064">
        <v>0</v>
      </c>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616</v>
      </c>
      <c r="C74" s="1068"/>
      <c r="D74" s="1068"/>
      <c r="E74" s="1068"/>
      <c r="F74" s="1068"/>
      <c r="G74" s="1068"/>
      <c r="H74" s="1068"/>
      <c r="I74" s="1068"/>
      <c r="J74" s="1068"/>
      <c r="K74" s="1068"/>
      <c r="L74" s="1068"/>
      <c r="M74" s="1068"/>
      <c r="N74" s="1068"/>
      <c r="O74" s="1068"/>
      <c r="P74" s="1069"/>
      <c r="Q74" s="1070">
        <v>1</v>
      </c>
      <c r="R74" s="1064"/>
      <c r="S74" s="1064"/>
      <c r="T74" s="1064"/>
      <c r="U74" s="1064"/>
      <c r="V74" s="1064">
        <v>0</v>
      </c>
      <c r="W74" s="1064"/>
      <c r="X74" s="1064"/>
      <c r="Y74" s="1064"/>
      <c r="Z74" s="1064"/>
      <c r="AA74" s="1064">
        <v>1</v>
      </c>
      <c r="AB74" s="1064"/>
      <c r="AC74" s="1064"/>
      <c r="AD74" s="1064"/>
      <c r="AE74" s="1064"/>
      <c r="AF74" s="1064">
        <v>0</v>
      </c>
      <c r="AG74" s="1064"/>
      <c r="AH74" s="1064"/>
      <c r="AI74" s="1064"/>
      <c r="AJ74" s="1064"/>
      <c r="AK74" s="1064">
        <v>0</v>
      </c>
      <c r="AL74" s="1064"/>
      <c r="AM74" s="1064"/>
      <c r="AN74" s="1064"/>
      <c r="AO74" s="1064"/>
      <c r="AP74" s="1064">
        <v>0</v>
      </c>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617</v>
      </c>
      <c r="C75" s="1068"/>
      <c r="D75" s="1068"/>
      <c r="E75" s="1068"/>
      <c r="F75" s="1068"/>
      <c r="G75" s="1068"/>
      <c r="H75" s="1068"/>
      <c r="I75" s="1068"/>
      <c r="J75" s="1068"/>
      <c r="K75" s="1068"/>
      <c r="L75" s="1068"/>
      <c r="M75" s="1068"/>
      <c r="N75" s="1068"/>
      <c r="O75" s="1068"/>
      <c r="P75" s="1069"/>
      <c r="Q75" s="1071">
        <v>65</v>
      </c>
      <c r="R75" s="1072"/>
      <c r="S75" s="1072"/>
      <c r="T75" s="1072"/>
      <c r="U75" s="1073"/>
      <c r="V75" s="1074">
        <v>53</v>
      </c>
      <c r="W75" s="1072"/>
      <c r="X75" s="1072"/>
      <c r="Y75" s="1072"/>
      <c r="Z75" s="1073"/>
      <c r="AA75" s="1074">
        <v>12</v>
      </c>
      <c r="AB75" s="1072"/>
      <c r="AC75" s="1072"/>
      <c r="AD75" s="1072"/>
      <c r="AE75" s="1073"/>
      <c r="AF75" s="1074">
        <v>0</v>
      </c>
      <c r="AG75" s="1072"/>
      <c r="AH75" s="1072"/>
      <c r="AI75" s="1072"/>
      <c r="AJ75" s="1073"/>
      <c r="AK75" s="1074">
        <v>26</v>
      </c>
      <c r="AL75" s="1072"/>
      <c r="AM75" s="1072"/>
      <c r="AN75" s="1072"/>
      <c r="AO75" s="1073"/>
      <c r="AP75" s="1074">
        <v>0</v>
      </c>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618</v>
      </c>
      <c r="C76" s="1068"/>
      <c r="D76" s="1068"/>
      <c r="E76" s="1068"/>
      <c r="F76" s="1068"/>
      <c r="G76" s="1068"/>
      <c r="H76" s="1068"/>
      <c r="I76" s="1068"/>
      <c r="J76" s="1068"/>
      <c r="K76" s="1068"/>
      <c r="L76" s="1068"/>
      <c r="M76" s="1068"/>
      <c r="N76" s="1068"/>
      <c r="O76" s="1068"/>
      <c r="P76" s="1069"/>
      <c r="Q76" s="1071">
        <v>30</v>
      </c>
      <c r="R76" s="1072"/>
      <c r="S76" s="1072"/>
      <c r="T76" s="1072"/>
      <c r="U76" s="1073"/>
      <c r="V76" s="1074">
        <v>26</v>
      </c>
      <c r="W76" s="1072"/>
      <c r="X76" s="1072"/>
      <c r="Y76" s="1072"/>
      <c r="Z76" s="1073"/>
      <c r="AA76" s="1074">
        <v>4</v>
      </c>
      <c r="AB76" s="1072"/>
      <c r="AC76" s="1072"/>
      <c r="AD76" s="1072"/>
      <c r="AE76" s="1073"/>
      <c r="AF76" s="1074">
        <v>0</v>
      </c>
      <c r="AG76" s="1072"/>
      <c r="AH76" s="1072"/>
      <c r="AI76" s="1072"/>
      <c r="AJ76" s="1073"/>
      <c r="AK76" s="1074">
        <v>0</v>
      </c>
      <c r="AL76" s="1072"/>
      <c r="AM76" s="1072"/>
      <c r="AN76" s="1072"/>
      <c r="AO76" s="1073"/>
      <c r="AP76" s="1074">
        <v>0</v>
      </c>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393</v>
      </c>
      <c r="B88" s="1037" t="s">
        <v>432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12056</v>
      </c>
      <c r="AG88" s="1052"/>
      <c r="AH88" s="1052"/>
      <c r="AI88" s="1052"/>
      <c r="AJ88" s="1052"/>
      <c r="AK88" s="1056"/>
      <c r="AL88" s="1056"/>
      <c r="AM88" s="1056"/>
      <c r="AN88" s="1056"/>
      <c r="AO88" s="1056"/>
      <c r="AP88" s="1052">
        <v>557</v>
      </c>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433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440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441</v>
      </c>
      <c r="AB109" s="987"/>
      <c r="AC109" s="987"/>
      <c r="AD109" s="987"/>
      <c r="AE109" s="988"/>
      <c r="AF109" s="989" t="s">
        <v>310</v>
      </c>
      <c r="AG109" s="987"/>
      <c r="AH109" s="987"/>
      <c r="AI109" s="987"/>
      <c r="AJ109" s="988"/>
      <c r="AK109" s="989" t="s">
        <v>309</v>
      </c>
      <c r="AL109" s="987"/>
      <c r="AM109" s="987"/>
      <c r="AN109" s="987"/>
      <c r="AO109" s="988"/>
      <c r="AP109" s="989" t="s">
        <v>442</v>
      </c>
      <c r="AQ109" s="987"/>
      <c r="AR109" s="987"/>
      <c r="AS109" s="987"/>
      <c r="AT109" s="1018"/>
      <c r="AU109" s="986" t="s">
        <v>440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441</v>
      </c>
      <c r="BR109" s="987"/>
      <c r="BS109" s="987"/>
      <c r="BT109" s="987"/>
      <c r="BU109" s="988"/>
      <c r="BV109" s="989" t="s">
        <v>310</v>
      </c>
      <c r="BW109" s="987"/>
      <c r="BX109" s="987"/>
      <c r="BY109" s="987"/>
      <c r="BZ109" s="988"/>
      <c r="CA109" s="989" t="s">
        <v>309</v>
      </c>
      <c r="CB109" s="987"/>
      <c r="CC109" s="987"/>
      <c r="CD109" s="987"/>
      <c r="CE109" s="988"/>
      <c r="CF109" s="1025" t="s">
        <v>442</v>
      </c>
      <c r="CG109" s="1025"/>
      <c r="CH109" s="1025"/>
      <c r="CI109" s="1025"/>
      <c r="CJ109" s="1025"/>
      <c r="CK109" s="989" t="s">
        <v>443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441</v>
      </c>
      <c r="DH109" s="987"/>
      <c r="DI109" s="987"/>
      <c r="DJ109" s="987"/>
      <c r="DK109" s="988"/>
      <c r="DL109" s="989" t="s">
        <v>310</v>
      </c>
      <c r="DM109" s="987"/>
      <c r="DN109" s="987"/>
      <c r="DO109" s="987"/>
      <c r="DP109" s="988"/>
      <c r="DQ109" s="989" t="s">
        <v>309</v>
      </c>
      <c r="DR109" s="987"/>
      <c r="DS109" s="987"/>
      <c r="DT109" s="987"/>
      <c r="DU109" s="988"/>
      <c r="DV109" s="989" t="s">
        <v>442</v>
      </c>
      <c r="DW109" s="987"/>
      <c r="DX109" s="987"/>
      <c r="DY109" s="987"/>
      <c r="DZ109" s="1018"/>
    </row>
    <row r="110" spans="1:131" s="247" customFormat="1" ht="26.25" customHeight="1">
      <c r="A110" s="889" t="s">
        <v>444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554696</v>
      </c>
      <c r="AB110" s="980"/>
      <c r="AC110" s="980"/>
      <c r="AD110" s="980"/>
      <c r="AE110" s="981"/>
      <c r="AF110" s="982">
        <v>483261</v>
      </c>
      <c r="AG110" s="980"/>
      <c r="AH110" s="980"/>
      <c r="AI110" s="980"/>
      <c r="AJ110" s="981"/>
      <c r="AK110" s="982">
        <v>416786</v>
      </c>
      <c r="AL110" s="980"/>
      <c r="AM110" s="980"/>
      <c r="AN110" s="980"/>
      <c r="AO110" s="981"/>
      <c r="AP110" s="983">
        <v>9.6999999999999993</v>
      </c>
      <c r="AQ110" s="984"/>
      <c r="AR110" s="984"/>
      <c r="AS110" s="984"/>
      <c r="AT110" s="985"/>
      <c r="AU110" s="1019" t="s">
        <v>72</v>
      </c>
      <c r="AV110" s="1020"/>
      <c r="AW110" s="1020"/>
      <c r="AX110" s="1020"/>
      <c r="AY110" s="1020"/>
      <c r="AZ110" s="945" t="s">
        <v>445</v>
      </c>
      <c r="BA110" s="890"/>
      <c r="BB110" s="890"/>
      <c r="BC110" s="890"/>
      <c r="BD110" s="890"/>
      <c r="BE110" s="890"/>
      <c r="BF110" s="890"/>
      <c r="BG110" s="890"/>
      <c r="BH110" s="890"/>
      <c r="BI110" s="890"/>
      <c r="BJ110" s="890"/>
      <c r="BK110" s="890"/>
      <c r="BL110" s="890"/>
      <c r="BM110" s="890"/>
      <c r="BN110" s="890"/>
      <c r="BO110" s="890"/>
      <c r="BP110" s="891"/>
      <c r="BQ110" s="946">
        <v>3174214</v>
      </c>
      <c r="BR110" s="927"/>
      <c r="BS110" s="927"/>
      <c r="BT110" s="927"/>
      <c r="BU110" s="927"/>
      <c r="BV110" s="927">
        <v>2719993</v>
      </c>
      <c r="BW110" s="927"/>
      <c r="BX110" s="927"/>
      <c r="BY110" s="927"/>
      <c r="BZ110" s="927"/>
      <c r="CA110" s="927">
        <v>2324562</v>
      </c>
      <c r="CB110" s="927"/>
      <c r="CC110" s="927"/>
      <c r="CD110" s="927"/>
      <c r="CE110" s="927"/>
      <c r="CF110" s="951">
        <v>54.1</v>
      </c>
      <c r="CG110" s="952"/>
      <c r="CH110" s="952"/>
      <c r="CI110" s="952"/>
      <c r="CJ110" s="952"/>
      <c r="CK110" s="1015" t="s">
        <v>446</v>
      </c>
      <c r="CL110" s="901"/>
      <c r="CM110" s="976" t="s">
        <v>447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448</v>
      </c>
      <c r="DH110" s="927"/>
      <c r="DI110" s="927"/>
      <c r="DJ110" s="927"/>
      <c r="DK110" s="927"/>
      <c r="DL110" s="927" t="s">
        <v>449</v>
      </c>
      <c r="DM110" s="927"/>
      <c r="DN110" s="927"/>
      <c r="DO110" s="927"/>
      <c r="DP110" s="927"/>
      <c r="DQ110" s="927" t="s">
        <v>450</v>
      </c>
      <c r="DR110" s="927"/>
      <c r="DS110" s="927"/>
      <c r="DT110" s="927"/>
      <c r="DU110" s="927"/>
      <c r="DV110" s="928" t="s">
        <v>451</v>
      </c>
      <c r="DW110" s="928"/>
      <c r="DX110" s="928"/>
      <c r="DY110" s="928"/>
      <c r="DZ110" s="929"/>
    </row>
    <row r="111" spans="1:131" s="247" customFormat="1" ht="26.25" customHeight="1">
      <c r="A111" s="856" t="s">
        <v>452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453</v>
      </c>
      <c r="AB111" s="1008"/>
      <c r="AC111" s="1008"/>
      <c r="AD111" s="1008"/>
      <c r="AE111" s="1009"/>
      <c r="AF111" s="1010" t="s">
        <v>395</v>
      </c>
      <c r="AG111" s="1008"/>
      <c r="AH111" s="1008"/>
      <c r="AI111" s="1008"/>
      <c r="AJ111" s="1009"/>
      <c r="AK111" s="1010" t="s">
        <v>454</v>
      </c>
      <c r="AL111" s="1008"/>
      <c r="AM111" s="1008"/>
      <c r="AN111" s="1008"/>
      <c r="AO111" s="1009"/>
      <c r="AP111" s="1011" t="s">
        <v>455</v>
      </c>
      <c r="AQ111" s="1012"/>
      <c r="AR111" s="1012"/>
      <c r="AS111" s="1012"/>
      <c r="AT111" s="1013"/>
      <c r="AU111" s="1021"/>
      <c r="AV111" s="1022"/>
      <c r="AW111" s="1022"/>
      <c r="AX111" s="1022"/>
      <c r="AY111" s="1022"/>
      <c r="AZ111" s="897" t="s">
        <v>456</v>
      </c>
      <c r="BA111" s="832"/>
      <c r="BB111" s="832"/>
      <c r="BC111" s="832"/>
      <c r="BD111" s="832"/>
      <c r="BE111" s="832"/>
      <c r="BF111" s="832"/>
      <c r="BG111" s="832"/>
      <c r="BH111" s="832"/>
      <c r="BI111" s="832"/>
      <c r="BJ111" s="832"/>
      <c r="BK111" s="832"/>
      <c r="BL111" s="832"/>
      <c r="BM111" s="832"/>
      <c r="BN111" s="832"/>
      <c r="BO111" s="832"/>
      <c r="BP111" s="833"/>
      <c r="BQ111" s="898">
        <v>202324</v>
      </c>
      <c r="BR111" s="899"/>
      <c r="BS111" s="899"/>
      <c r="BT111" s="899"/>
      <c r="BU111" s="899"/>
      <c r="BV111" s="899">
        <v>176857</v>
      </c>
      <c r="BW111" s="899"/>
      <c r="BX111" s="899"/>
      <c r="BY111" s="899"/>
      <c r="BZ111" s="899"/>
      <c r="CA111" s="899">
        <v>150864</v>
      </c>
      <c r="CB111" s="899"/>
      <c r="CC111" s="899"/>
      <c r="CD111" s="899"/>
      <c r="CE111" s="899"/>
      <c r="CF111" s="960">
        <v>3.5</v>
      </c>
      <c r="CG111" s="961"/>
      <c r="CH111" s="961"/>
      <c r="CI111" s="961"/>
      <c r="CJ111" s="961"/>
      <c r="CK111" s="1016"/>
      <c r="CL111" s="903"/>
      <c r="CM111" s="906" t="s">
        <v>457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458</v>
      </c>
      <c r="DH111" s="899"/>
      <c r="DI111" s="899"/>
      <c r="DJ111" s="899"/>
      <c r="DK111" s="899"/>
      <c r="DL111" s="899" t="s">
        <v>451</v>
      </c>
      <c r="DM111" s="899"/>
      <c r="DN111" s="899"/>
      <c r="DO111" s="899"/>
      <c r="DP111" s="899"/>
      <c r="DQ111" s="899" t="s">
        <v>458</v>
      </c>
      <c r="DR111" s="899"/>
      <c r="DS111" s="899"/>
      <c r="DT111" s="899"/>
      <c r="DU111" s="899"/>
      <c r="DV111" s="876" t="s">
        <v>458</v>
      </c>
      <c r="DW111" s="876"/>
      <c r="DX111" s="876"/>
      <c r="DY111" s="876"/>
      <c r="DZ111" s="877"/>
    </row>
    <row r="112" spans="1:131" s="247" customFormat="1" ht="26.25" customHeight="1">
      <c r="A112" s="1001" t="s">
        <v>459</v>
      </c>
      <c r="B112" s="1002"/>
      <c r="C112" s="832" t="s">
        <v>460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453</v>
      </c>
      <c r="AB112" s="862"/>
      <c r="AC112" s="862"/>
      <c r="AD112" s="862"/>
      <c r="AE112" s="863"/>
      <c r="AF112" s="864" t="s">
        <v>461</v>
      </c>
      <c r="AG112" s="862"/>
      <c r="AH112" s="862"/>
      <c r="AI112" s="862"/>
      <c r="AJ112" s="863"/>
      <c r="AK112" s="864" t="s">
        <v>462</v>
      </c>
      <c r="AL112" s="862"/>
      <c r="AM112" s="862"/>
      <c r="AN112" s="862"/>
      <c r="AO112" s="863"/>
      <c r="AP112" s="909" t="s">
        <v>463</v>
      </c>
      <c r="AQ112" s="910"/>
      <c r="AR112" s="910"/>
      <c r="AS112" s="910"/>
      <c r="AT112" s="911"/>
      <c r="AU112" s="1021"/>
      <c r="AV112" s="1022"/>
      <c r="AW112" s="1022"/>
      <c r="AX112" s="1022"/>
      <c r="AY112" s="1022"/>
      <c r="AZ112" s="897" t="s">
        <v>464</v>
      </c>
      <c r="BA112" s="832"/>
      <c r="BB112" s="832"/>
      <c r="BC112" s="832"/>
      <c r="BD112" s="832"/>
      <c r="BE112" s="832"/>
      <c r="BF112" s="832"/>
      <c r="BG112" s="832"/>
      <c r="BH112" s="832"/>
      <c r="BI112" s="832"/>
      <c r="BJ112" s="832"/>
      <c r="BK112" s="832"/>
      <c r="BL112" s="832"/>
      <c r="BM112" s="832"/>
      <c r="BN112" s="832"/>
      <c r="BO112" s="832"/>
      <c r="BP112" s="833"/>
      <c r="BQ112" s="898">
        <v>2670505</v>
      </c>
      <c r="BR112" s="899"/>
      <c r="BS112" s="899"/>
      <c r="BT112" s="899"/>
      <c r="BU112" s="899"/>
      <c r="BV112" s="899">
        <v>2410212</v>
      </c>
      <c r="BW112" s="899"/>
      <c r="BX112" s="899"/>
      <c r="BY112" s="899"/>
      <c r="BZ112" s="899"/>
      <c r="CA112" s="899">
        <v>2172961</v>
      </c>
      <c r="CB112" s="899"/>
      <c r="CC112" s="899"/>
      <c r="CD112" s="899"/>
      <c r="CE112" s="899"/>
      <c r="CF112" s="960">
        <v>50.6</v>
      </c>
      <c r="CG112" s="961"/>
      <c r="CH112" s="961"/>
      <c r="CI112" s="961"/>
      <c r="CJ112" s="961"/>
      <c r="CK112" s="1016"/>
      <c r="CL112" s="903"/>
      <c r="CM112" s="906" t="s">
        <v>465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202324</v>
      </c>
      <c r="DH112" s="899"/>
      <c r="DI112" s="899"/>
      <c r="DJ112" s="899"/>
      <c r="DK112" s="899"/>
      <c r="DL112" s="899">
        <v>176857</v>
      </c>
      <c r="DM112" s="899"/>
      <c r="DN112" s="899"/>
      <c r="DO112" s="899"/>
      <c r="DP112" s="899"/>
      <c r="DQ112" s="899">
        <v>150864</v>
      </c>
      <c r="DR112" s="899"/>
      <c r="DS112" s="899"/>
      <c r="DT112" s="899"/>
      <c r="DU112" s="899"/>
      <c r="DV112" s="876">
        <v>3.5</v>
      </c>
      <c r="DW112" s="876"/>
      <c r="DX112" s="876"/>
      <c r="DY112" s="876"/>
      <c r="DZ112" s="877"/>
    </row>
    <row r="113" spans="1:130" s="247" customFormat="1" ht="26.25" customHeight="1">
      <c r="A113" s="1003"/>
      <c r="B113" s="1004"/>
      <c r="C113" s="832" t="s">
        <v>466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338577</v>
      </c>
      <c r="AB113" s="1008"/>
      <c r="AC113" s="1008"/>
      <c r="AD113" s="1008"/>
      <c r="AE113" s="1009"/>
      <c r="AF113" s="1010">
        <v>331332</v>
      </c>
      <c r="AG113" s="1008"/>
      <c r="AH113" s="1008"/>
      <c r="AI113" s="1008"/>
      <c r="AJ113" s="1009"/>
      <c r="AK113" s="1010">
        <v>322176</v>
      </c>
      <c r="AL113" s="1008"/>
      <c r="AM113" s="1008"/>
      <c r="AN113" s="1008"/>
      <c r="AO113" s="1009"/>
      <c r="AP113" s="1011">
        <v>7.5</v>
      </c>
      <c r="AQ113" s="1012"/>
      <c r="AR113" s="1012"/>
      <c r="AS113" s="1012"/>
      <c r="AT113" s="1013"/>
      <c r="AU113" s="1021"/>
      <c r="AV113" s="1022"/>
      <c r="AW113" s="1022"/>
      <c r="AX113" s="1022"/>
      <c r="AY113" s="1022"/>
      <c r="AZ113" s="897" t="s">
        <v>467</v>
      </c>
      <c r="BA113" s="832"/>
      <c r="BB113" s="832"/>
      <c r="BC113" s="832"/>
      <c r="BD113" s="832"/>
      <c r="BE113" s="832"/>
      <c r="BF113" s="832"/>
      <c r="BG113" s="832"/>
      <c r="BH113" s="832"/>
      <c r="BI113" s="832"/>
      <c r="BJ113" s="832"/>
      <c r="BK113" s="832"/>
      <c r="BL113" s="832"/>
      <c r="BM113" s="832"/>
      <c r="BN113" s="832"/>
      <c r="BO113" s="832"/>
      <c r="BP113" s="833"/>
      <c r="BQ113" s="898">
        <v>298005</v>
      </c>
      <c r="BR113" s="899"/>
      <c r="BS113" s="899"/>
      <c r="BT113" s="899"/>
      <c r="BU113" s="899"/>
      <c r="BV113" s="899">
        <v>260524</v>
      </c>
      <c r="BW113" s="899"/>
      <c r="BX113" s="899"/>
      <c r="BY113" s="899"/>
      <c r="BZ113" s="899"/>
      <c r="CA113" s="899">
        <v>222617</v>
      </c>
      <c r="CB113" s="899"/>
      <c r="CC113" s="899"/>
      <c r="CD113" s="899"/>
      <c r="CE113" s="899"/>
      <c r="CF113" s="960">
        <v>5.2</v>
      </c>
      <c r="CG113" s="961"/>
      <c r="CH113" s="961"/>
      <c r="CI113" s="961"/>
      <c r="CJ113" s="961"/>
      <c r="CK113" s="1016"/>
      <c r="CL113" s="903"/>
      <c r="CM113" s="906" t="s">
        <v>468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469</v>
      </c>
      <c r="DH113" s="862"/>
      <c r="DI113" s="862"/>
      <c r="DJ113" s="862"/>
      <c r="DK113" s="863"/>
      <c r="DL113" s="864" t="s">
        <v>448</v>
      </c>
      <c r="DM113" s="862"/>
      <c r="DN113" s="862"/>
      <c r="DO113" s="862"/>
      <c r="DP113" s="863"/>
      <c r="DQ113" s="864" t="s">
        <v>455</v>
      </c>
      <c r="DR113" s="862"/>
      <c r="DS113" s="862"/>
      <c r="DT113" s="862"/>
      <c r="DU113" s="863"/>
      <c r="DV113" s="909" t="s">
        <v>463</v>
      </c>
      <c r="DW113" s="910"/>
      <c r="DX113" s="910"/>
      <c r="DY113" s="910"/>
      <c r="DZ113" s="911"/>
    </row>
    <row r="114" spans="1:130" s="247" customFormat="1" ht="26.25" customHeight="1">
      <c r="A114" s="1003"/>
      <c r="B114" s="1004"/>
      <c r="C114" s="832" t="s">
        <v>470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27622</v>
      </c>
      <c r="AB114" s="862"/>
      <c r="AC114" s="862"/>
      <c r="AD114" s="862"/>
      <c r="AE114" s="863"/>
      <c r="AF114" s="864">
        <v>27716</v>
      </c>
      <c r="AG114" s="862"/>
      <c r="AH114" s="862"/>
      <c r="AI114" s="862"/>
      <c r="AJ114" s="863"/>
      <c r="AK114" s="864">
        <v>26570</v>
      </c>
      <c r="AL114" s="862"/>
      <c r="AM114" s="862"/>
      <c r="AN114" s="862"/>
      <c r="AO114" s="863"/>
      <c r="AP114" s="909">
        <v>0.6</v>
      </c>
      <c r="AQ114" s="910"/>
      <c r="AR114" s="910"/>
      <c r="AS114" s="910"/>
      <c r="AT114" s="911"/>
      <c r="AU114" s="1021"/>
      <c r="AV114" s="1022"/>
      <c r="AW114" s="1022"/>
      <c r="AX114" s="1022"/>
      <c r="AY114" s="1022"/>
      <c r="AZ114" s="897" t="s">
        <v>471</v>
      </c>
      <c r="BA114" s="832"/>
      <c r="BB114" s="832"/>
      <c r="BC114" s="832"/>
      <c r="BD114" s="832"/>
      <c r="BE114" s="832"/>
      <c r="BF114" s="832"/>
      <c r="BG114" s="832"/>
      <c r="BH114" s="832"/>
      <c r="BI114" s="832"/>
      <c r="BJ114" s="832"/>
      <c r="BK114" s="832"/>
      <c r="BL114" s="832"/>
      <c r="BM114" s="832"/>
      <c r="BN114" s="832"/>
      <c r="BO114" s="832"/>
      <c r="BP114" s="833"/>
      <c r="BQ114" s="898">
        <v>1055970</v>
      </c>
      <c r="BR114" s="899"/>
      <c r="BS114" s="899"/>
      <c r="BT114" s="899"/>
      <c r="BU114" s="899"/>
      <c r="BV114" s="899">
        <v>930961</v>
      </c>
      <c r="BW114" s="899"/>
      <c r="BX114" s="899"/>
      <c r="BY114" s="899"/>
      <c r="BZ114" s="899"/>
      <c r="CA114" s="899">
        <v>741272</v>
      </c>
      <c r="CB114" s="899"/>
      <c r="CC114" s="899"/>
      <c r="CD114" s="899"/>
      <c r="CE114" s="899"/>
      <c r="CF114" s="960">
        <v>17.3</v>
      </c>
      <c r="CG114" s="961"/>
      <c r="CH114" s="961"/>
      <c r="CI114" s="961"/>
      <c r="CJ114" s="961"/>
      <c r="CK114" s="1016"/>
      <c r="CL114" s="903"/>
      <c r="CM114" s="906" t="s">
        <v>472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455</v>
      </c>
      <c r="DH114" s="862"/>
      <c r="DI114" s="862"/>
      <c r="DJ114" s="862"/>
      <c r="DK114" s="863"/>
      <c r="DL114" s="864" t="s">
        <v>469</v>
      </c>
      <c r="DM114" s="862"/>
      <c r="DN114" s="862"/>
      <c r="DO114" s="862"/>
      <c r="DP114" s="863"/>
      <c r="DQ114" s="864" t="s">
        <v>448</v>
      </c>
      <c r="DR114" s="862"/>
      <c r="DS114" s="862"/>
      <c r="DT114" s="862"/>
      <c r="DU114" s="863"/>
      <c r="DV114" s="909" t="s">
        <v>448</v>
      </c>
      <c r="DW114" s="910"/>
      <c r="DX114" s="910"/>
      <c r="DY114" s="910"/>
      <c r="DZ114" s="911"/>
    </row>
    <row r="115" spans="1:130" s="247" customFormat="1" ht="26.25" customHeight="1">
      <c r="A115" s="1003"/>
      <c r="B115" s="1004"/>
      <c r="C115" s="832" t="s">
        <v>473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37357</v>
      </c>
      <c r="AB115" s="1008"/>
      <c r="AC115" s="1008"/>
      <c r="AD115" s="1008"/>
      <c r="AE115" s="1009"/>
      <c r="AF115" s="1010">
        <v>37289</v>
      </c>
      <c r="AG115" s="1008"/>
      <c r="AH115" s="1008"/>
      <c r="AI115" s="1008"/>
      <c r="AJ115" s="1009"/>
      <c r="AK115" s="1010">
        <v>37174</v>
      </c>
      <c r="AL115" s="1008"/>
      <c r="AM115" s="1008"/>
      <c r="AN115" s="1008"/>
      <c r="AO115" s="1009"/>
      <c r="AP115" s="1011">
        <v>0.9</v>
      </c>
      <c r="AQ115" s="1012"/>
      <c r="AR115" s="1012"/>
      <c r="AS115" s="1012"/>
      <c r="AT115" s="1013"/>
      <c r="AU115" s="1021"/>
      <c r="AV115" s="1022"/>
      <c r="AW115" s="1022"/>
      <c r="AX115" s="1022"/>
      <c r="AY115" s="1022"/>
      <c r="AZ115" s="897" t="s">
        <v>474</v>
      </c>
      <c r="BA115" s="832"/>
      <c r="BB115" s="832"/>
      <c r="BC115" s="832"/>
      <c r="BD115" s="832"/>
      <c r="BE115" s="832"/>
      <c r="BF115" s="832"/>
      <c r="BG115" s="832"/>
      <c r="BH115" s="832"/>
      <c r="BI115" s="832"/>
      <c r="BJ115" s="832"/>
      <c r="BK115" s="832"/>
      <c r="BL115" s="832"/>
      <c r="BM115" s="832"/>
      <c r="BN115" s="832"/>
      <c r="BO115" s="832"/>
      <c r="BP115" s="833"/>
      <c r="BQ115" s="898" t="s">
        <v>475</v>
      </c>
      <c r="BR115" s="899"/>
      <c r="BS115" s="899"/>
      <c r="BT115" s="899"/>
      <c r="BU115" s="899"/>
      <c r="BV115" s="899" t="s">
        <v>476</v>
      </c>
      <c r="BW115" s="899"/>
      <c r="BX115" s="899"/>
      <c r="BY115" s="899"/>
      <c r="BZ115" s="899"/>
      <c r="CA115" s="899" t="s">
        <v>450</v>
      </c>
      <c r="CB115" s="899"/>
      <c r="CC115" s="899"/>
      <c r="CD115" s="899"/>
      <c r="CE115" s="899"/>
      <c r="CF115" s="960" t="s">
        <v>477</v>
      </c>
      <c r="CG115" s="961"/>
      <c r="CH115" s="961"/>
      <c r="CI115" s="961"/>
      <c r="CJ115" s="961"/>
      <c r="CK115" s="1016"/>
      <c r="CL115" s="903"/>
      <c r="CM115" s="897" t="s">
        <v>478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448</v>
      </c>
      <c r="DH115" s="862"/>
      <c r="DI115" s="862"/>
      <c r="DJ115" s="862"/>
      <c r="DK115" s="863"/>
      <c r="DL115" s="864" t="s">
        <v>477</v>
      </c>
      <c r="DM115" s="862"/>
      <c r="DN115" s="862"/>
      <c r="DO115" s="862"/>
      <c r="DP115" s="863"/>
      <c r="DQ115" s="864" t="s">
        <v>479</v>
      </c>
      <c r="DR115" s="862"/>
      <c r="DS115" s="862"/>
      <c r="DT115" s="862"/>
      <c r="DU115" s="863"/>
      <c r="DV115" s="909" t="s">
        <v>448</v>
      </c>
      <c r="DW115" s="910"/>
      <c r="DX115" s="910"/>
      <c r="DY115" s="910"/>
      <c r="DZ115" s="911"/>
    </row>
    <row r="116" spans="1:130" s="247" customFormat="1" ht="26.25" customHeight="1">
      <c r="A116" s="1005"/>
      <c r="B116" s="1006"/>
      <c r="C116" s="965" t="s">
        <v>480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476</v>
      </c>
      <c r="AB116" s="862"/>
      <c r="AC116" s="862"/>
      <c r="AD116" s="862"/>
      <c r="AE116" s="863"/>
      <c r="AF116" s="864" t="s">
        <v>448</v>
      </c>
      <c r="AG116" s="862"/>
      <c r="AH116" s="862"/>
      <c r="AI116" s="862"/>
      <c r="AJ116" s="863"/>
      <c r="AK116" s="864" t="s">
        <v>455</v>
      </c>
      <c r="AL116" s="862"/>
      <c r="AM116" s="862"/>
      <c r="AN116" s="862"/>
      <c r="AO116" s="863"/>
      <c r="AP116" s="909" t="s">
        <v>450</v>
      </c>
      <c r="AQ116" s="910"/>
      <c r="AR116" s="910"/>
      <c r="AS116" s="910"/>
      <c r="AT116" s="911"/>
      <c r="AU116" s="1021"/>
      <c r="AV116" s="1022"/>
      <c r="AW116" s="1022"/>
      <c r="AX116" s="1022"/>
      <c r="AY116" s="1022"/>
      <c r="AZ116" s="948" t="s">
        <v>481</v>
      </c>
      <c r="BA116" s="949"/>
      <c r="BB116" s="949"/>
      <c r="BC116" s="949"/>
      <c r="BD116" s="949"/>
      <c r="BE116" s="949"/>
      <c r="BF116" s="949"/>
      <c r="BG116" s="949"/>
      <c r="BH116" s="949"/>
      <c r="BI116" s="949"/>
      <c r="BJ116" s="949"/>
      <c r="BK116" s="949"/>
      <c r="BL116" s="949"/>
      <c r="BM116" s="949"/>
      <c r="BN116" s="949"/>
      <c r="BO116" s="949"/>
      <c r="BP116" s="950"/>
      <c r="BQ116" s="898" t="s">
        <v>454</v>
      </c>
      <c r="BR116" s="899"/>
      <c r="BS116" s="899"/>
      <c r="BT116" s="899"/>
      <c r="BU116" s="899"/>
      <c r="BV116" s="899" t="s">
        <v>450</v>
      </c>
      <c r="BW116" s="899"/>
      <c r="BX116" s="899"/>
      <c r="BY116" s="899"/>
      <c r="BZ116" s="899"/>
      <c r="CA116" s="899" t="s">
        <v>448</v>
      </c>
      <c r="CB116" s="899"/>
      <c r="CC116" s="899"/>
      <c r="CD116" s="899"/>
      <c r="CE116" s="899"/>
      <c r="CF116" s="960" t="s">
        <v>450</v>
      </c>
      <c r="CG116" s="961"/>
      <c r="CH116" s="961"/>
      <c r="CI116" s="961"/>
      <c r="CJ116" s="961"/>
      <c r="CK116" s="1016"/>
      <c r="CL116" s="903"/>
      <c r="CM116" s="906" t="s">
        <v>482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458</v>
      </c>
      <c r="DH116" s="862"/>
      <c r="DI116" s="862"/>
      <c r="DJ116" s="862"/>
      <c r="DK116" s="863"/>
      <c r="DL116" s="864" t="s">
        <v>462</v>
      </c>
      <c r="DM116" s="862"/>
      <c r="DN116" s="862"/>
      <c r="DO116" s="862"/>
      <c r="DP116" s="863"/>
      <c r="DQ116" s="864" t="s">
        <v>463</v>
      </c>
      <c r="DR116" s="862"/>
      <c r="DS116" s="862"/>
      <c r="DT116" s="862"/>
      <c r="DU116" s="863"/>
      <c r="DV116" s="909" t="s">
        <v>455</v>
      </c>
      <c r="DW116" s="910"/>
      <c r="DX116" s="910"/>
      <c r="DY116" s="910"/>
      <c r="DZ116" s="911"/>
    </row>
    <row r="117" spans="1:130" s="247" customFormat="1" ht="26.25" customHeight="1">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483</v>
      </c>
      <c r="Z117" s="988"/>
      <c r="AA117" s="993">
        <v>958252</v>
      </c>
      <c r="AB117" s="994"/>
      <c r="AC117" s="994"/>
      <c r="AD117" s="994"/>
      <c r="AE117" s="995"/>
      <c r="AF117" s="996">
        <v>879598</v>
      </c>
      <c r="AG117" s="994"/>
      <c r="AH117" s="994"/>
      <c r="AI117" s="994"/>
      <c r="AJ117" s="995"/>
      <c r="AK117" s="996">
        <v>802706</v>
      </c>
      <c r="AL117" s="994"/>
      <c r="AM117" s="994"/>
      <c r="AN117" s="994"/>
      <c r="AO117" s="995"/>
      <c r="AP117" s="997"/>
      <c r="AQ117" s="998"/>
      <c r="AR117" s="998"/>
      <c r="AS117" s="998"/>
      <c r="AT117" s="999"/>
      <c r="AU117" s="1021"/>
      <c r="AV117" s="1022"/>
      <c r="AW117" s="1022"/>
      <c r="AX117" s="1022"/>
      <c r="AY117" s="1022"/>
      <c r="AZ117" s="948" t="s">
        <v>484</v>
      </c>
      <c r="BA117" s="949"/>
      <c r="BB117" s="949"/>
      <c r="BC117" s="949"/>
      <c r="BD117" s="949"/>
      <c r="BE117" s="949"/>
      <c r="BF117" s="949"/>
      <c r="BG117" s="949"/>
      <c r="BH117" s="949"/>
      <c r="BI117" s="949"/>
      <c r="BJ117" s="949"/>
      <c r="BK117" s="949"/>
      <c r="BL117" s="949"/>
      <c r="BM117" s="949"/>
      <c r="BN117" s="949"/>
      <c r="BO117" s="949"/>
      <c r="BP117" s="950"/>
      <c r="BQ117" s="898" t="s">
        <v>455</v>
      </c>
      <c r="BR117" s="899"/>
      <c r="BS117" s="899"/>
      <c r="BT117" s="899"/>
      <c r="BU117" s="899"/>
      <c r="BV117" s="899" t="s">
        <v>455</v>
      </c>
      <c r="BW117" s="899"/>
      <c r="BX117" s="899"/>
      <c r="BY117" s="899"/>
      <c r="BZ117" s="899"/>
      <c r="CA117" s="899" t="s">
        <v>453</v>
      </c>
      <c r="CB117" s="899"/>
      <c r="CC117" s="899"/>
      <c r="CD117" s="899"/>
      <c r="CE117" s="899"/>
      <c r="CF117" s="960" t="s">
        <v>461</v>
      </c>
      <c r="CG117" s="961"/>
      <c r="CH117" s="961"/>
      <c r="CI117" s="961"/>
      <c r="CJ117" s="961"/>
      <c r="CK117" s="1016"/>
      <c r="CL117" s="903"/>
      <c r="CM117" s="906" t="s">
        <v>485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453</v>
      </c>
      <c r="DH117" s="862"/>
      <c r="DI117" s="862"/>
      <c r="DJ117" s="862"/>
      <c r="DK117" s="863"/>
      <c r="DL117" s="864" t="s">
        <v>455</v>
      </c>
      <c r="DM117" s="862"/>
      <c r="DN117" s="862"/>
      <c r="DO117" s="862"/>
      <c r="DP117" s="863"/>
      <c r="DQ117" s="864" t="s">
        <v>454</v>
      </c>
      <c r="DR117" s="862"/>
      <c r="DS117" s="862"/>
      <c r="DT117" s="862"/>
      <c r="DU117" s="863"/>
      <c r="DV117" s="909" t="s">
        <v>462</v>
      </c>
      <c r="DW117" s="910"/>
      <c r="DX117" s="910"/>
      <c r="DY117" s="910"/>
      <c r="DZ117" s="911"/>
    </row>
    <row r="118" spans="1:130" s="247" customFormat="1" ht="26.25" customHeight="1">
      <c r="A118" s="986" t="s">
        <v>443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441</v>
      </c>
      <c r="AB118" s="987"/>
      <c r="AC118" s="987"/>
      <c r="AD118" s="987"/>
      <c r="AE118" s="988"/>
      <c r="AF118" s="989" t="s">
        <v>310</v>
      </c>
      <c r="AG118" s="987"/>
      <c r="AH118" s="987"/>
      <c r="AI118" s="987"/>
      <c r="AJ118" s="988"/>
      <c r="AK118" s="989" t="s">
        <v>309</v>
      </c>
      <c r="AL118" s="987"/>
      <c r="AM118" s="987"/>
      <c r="AN118" s="987"/>
      <c r="AO118" s="988"/>
      <c r="AP118" s="990" t="s">
        <v>442</v>
      </c>
      <c r="AQ118" s="991"/>
      <c r="AR118" s="991"/>
      <c r="AS118" s="991"/>
      <c r="AT118" s="992"/>
      <c r="AU118" s="1021"/>
      <c r="AV118" s="1022"/>
      <c r="AW118" s="1022"/>
      <c r="AX118" s="1022"/>
      <c r="AY118" s="1022"/>
      <c r="AZ118" s="964" t="s">
        <v>486</v>
      </c>
      <c r="BA118" s="965"/>
      <c r="BB118" s="965"/>
      <c r="BC118" s="965"/>
      <c r="BD118" s="965"/>
      <c r="BE118" s="965"/>
      <c r="BF118" s="965"/>
      <c r="BG118" s="965"/>
      <c r="BH118" s="965"/>
      <c r="BI118" s="965"/>
      <c r="BJ118" s="965"/>
      <c r="BK118" s="965"/>
      <c r="BL118" s="965"/>
      <c r="BM118" s="965"/>
      <c r="BN118" s="965"/>
      <c r="BO118" s="965"/>
      <c r="BP118" s="966"/>
      <c r="BQ118" s="967" t="s">
        <v>454</v>
      </c>
      <c r="BR118" s="930"/>
      <c r="BS118" s="930"/>
      <c r="BT118" s="930"/>
      <c r="BU118" s="930"/>
      <c r="BV118" s="930" t="s">
        <v>462</v>
      </c>
      <c r="BW118" s="930"/>
      <c r="BX118" s="930"/>
      <c r="BY118" s="930"/>
      <c r="BZ118" s="930"/>
      <c r="CA118" s="930" t="s">
        <v>487</v>
      </c>
      <c r="CB118" s="930"/>
      <c r="CC118" s="930"/>
      <c r="CD118" s="930"/>
      <c r="CE118" s="930"/>
      <c r="CF118" s="960" t="s">
        <v>487</v>
      </c>
      <c r="CG118" s="961"/>
      <c r="CH118" s="961"/>
      <c r="CI118" s="961"/>
      <c r="CJ118" s="961"/>
      <c r="CK118" s="1016"/>
      <c r="CL118" s="903"/>
      <c r="CM118" s="906" t="s">
        <v>488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454</v>
      </c>
      <c r="DH118" s="862"/>
      <c r="DI118" s="862"/>
      <c r="DJ118" s="862"/>
      <c r="DK118" s="863"/>
      <c r="DL118" s="864" t="s">
        <v>489</v>
      </c>
      <c r="DM118" s="862"/>
      <c r="DN118" s="862"/>
      <c r="DO118" s="862"/>
      <c r="DP118" s="863"/>
      <c r="DQ118" s="864" t="s">
        <v>490</v>
      </c>
      <c r="DR118" s="862"/>
      <c r="DS118" s="862"/>
      <c r="DT118" s="862"/>
      <c r="DU118" s="863"/>
      <c r="DV118" s="909" t="s">
        <v>479</v>
      </c>
      <c r="DW118" s="910"/>
      <c r="DX118" s="910"/>
      <c r="DY118" s="910"/>
      <c r="DZ118" s="911"/>
    </row>
    <row r="119" spans="1:130" s="247" customFormat="1" ht="26.25" customHeight="1">
      <c r="A119" s="900" t="s">
        <v>446</v>
      </c>
      <c r="B119" s="901"/>
      <c r="C119" s="976" t="s">
        <v>447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487</v>
      </c>
      <c r="AB119" s="980"/>
      <c r="AC119" s="980"/>
      <c r="AD119" s="980"/>
      <c r="AE119" s="981"/>
      <c r="AF119" s="982" t="s">
        <v>455</v>
      </c>
      <c r="AG119" s="980"/>
      <c r="AH119" s="980"/>
      <c r="AI119" s="980"/>
      <c r="AJ119" s="981"/>
      <c r="AK119" s="982" t="s">
        <v>475</v>
      </c>
      <c r="AL119" s="980"/>
      <c r="AM119" s="980"/>
      <c r="AN119" s="980"/>
      <c r="AO119" s="981"/>
      <c r="AP119" s="983" t="s">
        <v>476</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491</v>
      </c>
      <c r="BP119" s="963"/>
      <c r="BQ119" s="967">
        <v>7401018</v>
      </c>
      <c r="BR119" s="930"/>
      <c r="BS119" s="930"/>
      <c r="BT119" s="930"/>
      <c r="BU119" s="930"/>
      <c r="BV119" s="930">
        <v>6498547</v>
      </c>
      <c r="BW119" s="930"/>
      <c r="BX119" s="930"/>
      <c r="BY119" s="930"/>
      <c r="BZ119" s="930"/>
      <c r="CA119" s="930">
        <v>5612276</v>
      </c>
      <c r="CB119" s="930"/>
      <c r="CC119" s="930"/>
      <c r="CD119" s="930"/>
      <c r="CE119" s="930"/>
      <c r="CF119" s="828"/>
      <c r="CG119" s="829"/>
      <c r="CH119" s="829"/>
      <c r="CI119" s="829"/>
      <c r="CJ119" s="919"/>
      <c r="CK119" s="1017"/>
      <c r="CL119" s="905"/>
      <c r="CM119" s="923" t="s">
        <v>492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454</v>
      </c>
      <c r="DH119" s="845"/>
      <c r="DI119" s="845"/>
      <c r="DJ119" s="845"/>
      <c r="DK119" s="846"/>
      <c r="DL119" s="847" t="s">
        <v>479</v>
      </c>
      <c r="DM119" s="845"/>
      <c r="DN119" s="845"/>
      <c r="DO119" s="845"/>
      <c r="DP119" s="846"/>
      <c r="DQ119" s="847" t="s">
        <v>455</v>
      </c>
      <c r="DR119" s="845"/>
      <c r="DS119" s="845"/>
      <c r="DT119" s="845"/>
      <c r="DU119" s="846"/>
      <c r="DV119" s="933" t="s">
        <v>479</v>
      </c>
      <c r="DW119" s="934"/>
      <c r="DX119" s="934"/>
      <c r="DY119" s="934"/>
      <c r="DZ119" s="935"/>
    </row>
    <row r="120" spans="1:130" s="247" customFormat="1" ht="26.25" customHeight="1">
      <c r="A120" s="902"/>
      <c r="B120" s="903"/>
      <c r="C120" s="906" t="s">
        <v>457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489</v>
      </c>
      <c r="AB120" s="862"/>
      <c r="AC120" s="862"/>
      <c r="AD120" s="862"/>
      <c r="AE120" s="863"/>
      <c r="AF120" s="864" t="s">
        <v>490</v>
      </c>
      <c r="AG120" s="862"/>
      <c r="AH120" s="862"/>
      <c r="AI120" s="862"/>
      <c r="AJ120" s="863"/>
      <c r="AK120" s="864" t="s">
        <v>475</v>
      </c>
      <c r="AL120" s="862"/>
      <c r="AM120" s="862"/>
      <c r="AN120" s="862"/>
      <c r="AO120" s="863"/>
      <c r="AP120" s="909" t="s">
        <v>462</v>
      </c>
      <c r="AQ120" s="910"/>
      <c r="AR120" s="910"/>
      <c r="AS120" s="910"/>
      <c r="AT120" s="911"/>
      <c r="AU120" s="968" t="s">
        <v>493</v>
      </c>
      <c r="AV120" s="969"/>
      <c r="AW120" s="969"/>
      <c r="AX120" s="969"/>
      <c r="AY120" s="970"/>
      <c r="AZ120" s="945" t="s">
        <v>494</v>
      </c>
      <c r="BA120" s="890"/>
      <c r="BB120" s="890"/>
      <c r="BC120" s="890"/>
      <c r="BD120" s="890"/>
      <c r="BE120" s="890"/>
      <c r="BF120" s="890"/>
      <c r="BG120" s="890"/>
      <c r="BH120" s="890"/>
      <c r="BI120" s="890"/>
      <c r="BJ120" s="890"/>
      <c r="BK120" s="890"/>
      <c r="BL120" s="890"/>
      <c r="BM120" s="890"/>
      <c r="BN120" s="890"/>
      <c r="BO120" s="890"/>
      <c r="BP120" s="891"/>
      <c r="BQ120" s="946">
        <v>19150157</v>
      </c>
      <c r="BR120" s="927"/>
      <c r="BS120" s="927"/>
      <c r="BT120" s="927"/>
      <c r="BU120" s="927"/>
      <c r="BV120" s="927">
        <v>20381046</v>
      </c>
      <c r="BW120" s="927"/>
      <c r="BX120" s="927"/>
      <c r="BY120" s="927"/>
      <c r="BZ120" s="927"/>
      <c r="CA120" s="927">
        <v>23457433</v>
      </c>
      <c r="CB120" s="927"/>
      <c r="CC120" s="927"/>
      <c r="CD120" s="927"/>
      <c r="CE120" s="927"/>
      <c r="CF120" s="951">
        <v>546.29999999999995</v>
      </c>
      <c r="CG120" s="952"/>
      <c r="CH120" s="952"/>
      <c r="CI120" s="952"/>
      <c r="CJ120" s="952"/>
      <c r="CK120" s="953" t="s">
        <v>495</v>
      </c>
      <c r="CL120" s="937"/>
      <c r="CM120" s="937"/>
      <c r="CN120" s="937"/>
      <c r="CO120" s="938"/>
      <c r="CP120" s="957" t="s">
        <v>496</v>
      </c>
      <c r="CQ120" s="958"/>
      <c r="CR120" s="958"/>
      <c r="CS120" s="958"/>
      <c r="CT120" s="958"/>
      <c r="CU120" s="958"/>
      <c r="CV120" s="958"/>
      <c r="CW120" s="958"/>
      <c r="CX120" s="958"/>
      <c r="CY120" s="958"/>
      <c r="CZ120" s="958"/>
      <c r="DA120" s="958"/>
      <c r="DB120" s="958"/>
      <c r="DC120" s="958"/>
      <c r="DD120" s="958"/>
      <c r="DE120" s="958"/>
      <c r="DF120" s="959"/>
      <c r="DG120" s="946">
        <v>2475263</v>
      </c>
      <c r="DH120" s="927"/>
      <c r="DI120" s="927"/>
      <c r="DJ120" s="927"/>
      <c r="DK120" s="927"/>
      <c r="DL120" s="927">
        <v>2228761</v>
      </c>
      <c r="DM120" s="927"/>
      <c r="DN120" s="927"/>
      <c r="DO120" s="927"/>
      <c r="DP120" s="927"/>
      <c r="DQ120" s="927">
        <v>1982580</v>
      </c>
      <c r="DR120" s="927"/>
      <c r="DS120" s="927"/>
      <c r="DT120" s="927"/>
      <c r="DU120" s="927"/>
      <c r="DV120" s="928">
        <v>46.2</v>
      </c>
      <c r="DW120" s="928"/>
      <c r="DX120" s="928"/>
      <c r="DY120" s="928"/>
      <c r="DZ120" s="929"/>
    </row>
    <row r="121" spans="1:130" s="247" customFormat="1" ht="26.25" customHeight="1">
      <c r="A121" s="902"/>
      <c r="B121" s="903"/>
      <c r="C121" s="948" t="s">
        <v>497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37224</v>
      </c>
      <c r="AB121" s="862"/>
      <c r="AC121" s="862"/>
      <c r="AD121" s="862"/>
      <c r="AE121" s="863"/>
      <c r="AF121" s="864">
        <v>37174</v>
      </c>
      <c r="AG121" s="862"/>
      <c r="AH121" s="862"/>
      <c r="AI121" s="862"/>
      <c r="AJ121" s="863"/>
      <c r="AK121" s="864">
        <v>37174</v>
      </c>
      <c r="AL121" s="862"/>
      <c r="AM121" s="862"/>
      <c r="AN121" s="862"/>
      <c r="AO121" s="863"/>
      <c r="AP121" s="909">
        <v>0.9</v>
      </c>
      <c r="AQ121" s="910"/>
      <c r="AR121" s="910"/>
      <c r="AS121" s="910"/>
      <c r="AT121" s="911"/>
      <c r="AU121" s="971"/>
      <c r="AV121" s="972"/>
      <c r="AW121" s="972"/>
      <c r="AX121" s="972"/>
      <c r="AY121" s="973"/>
      <c r="AZ121" s="897" t="s">
        <v>498</v>
      </c>
      <c r="BA121" s="832"/>
      <c r="BB121" s="832"/>
      <c r="BC121" s="832"/>
      <c r="BD121" s="832"/>
      <c r="BE121" s="832"/>
      <c r="BF121" s="832"/>
      <c r="BG121" s="832"/>
      <c r="BH121" s="832"/>
      <c r="BI121" s="832"/>
      <c r="BJ121" s="832"/>
      <c r="BK121" s="832"/>
      <c r="BL121" s="832"/>
      <c r="BM121" s="832"/>
      <c r="BN121" s="832"/>
      <c r="BO121" s="832"/>
      <c r="BP121" s="833"/>
      <c r="BQ121" s="898" t="s">
        <v>479</v>
      </c>
      <c r="BR121" s="899"/>
      <c r="BS121" s="899"/>
      <c r="BT121" s="899"/>
      <c r="BU121" s="899"/>
      <c r="BV121" s="899">
        <v>7413</v>
      </c>
      <c r="BW121" s="899"/>
      <c r="BX121" s="899"/>
      <c r="BY121" s="899"/>
      <c r="BZ121" s="899"/>
      <c r="CA121" s="899">
        <v>10813</v>
      </c>
      <c r="CB121" s="899"/>
      <c r="CC121" s="899"/>
      <c r="CD121" s="899"/>
      <c r="CE121" s="899"/>
      <c r="CF121" s="960">
        <v>0.3</v>
      </c>
      <c r="CG121" s="961"/>
      <c r="CH121" s="961"/>
      <c r="CI121" s="961"/>
      <c r="CJ121" s="961"/>
      <c r="CK121" s="954"/>
      <c r="CL121" s="940"/>
      <c r="CM121" s="940"/>
      <c r="CN121" s="940"/>
      <c r="CO121" s="941"/>
      <c r="CP121" s="920" t="s">
        <v>499</v>
      </c>
      <c r="CQ121" s="921"/>
      <c r="CR121" s="921"/>
      <c r="CS121" s="921"/>
      <c r="CT121" s="921"/>
      <c r="CU121" s="921"/>
      <c r="CV121" s="921"/>
      <c r="CW121" s="921"/>
      <c r="CX121" s="921"/>
      <c r="CY121" s="921"/>
      <c r="CZ121" s="921"/>
      <c r="DA121" s="921"/>
      <c r="DB121" s="921"/>
      <c r="DC121" s="921"/>
      <c r="DD121" s="921"/>
      <c r="DE121" s="921"/>
      <c r="DF121" s="922"/>
      <c r="DG121" s="898">
        <v>78568</v>
      </c>
      <c r="DH121" s="899"/>
      <c r="DI121" s="899"/>
      <c r="DJ121" s="899"/>
      <c r="DK121" s="899"/>
      <c r="DL121" s="899">
        <v>83143</v>
      </c>
      <c r="DM121" s="899"/>
      <c r="DN121" s="899"/>
      <c r="DO121" s="899"/>
      <c r="DP121" s="899"/>
      <c r="DQ121" s="899">
        <v>110969</v>
      </c>
      <c r="DR121" s="899"/>
      <c r="DS121" s="899"/>
      <c r="DT121" s="899"/>
      <c r="DU121" s="899"/>
      <c r="DV121" s="876">
        <v>2.6</v>
      </c>
      <c r="DW121" s="876"/>
      <c r="DX121" s="876"/>
      <c r="DY121" s="876"/>
      <c r="DZ121" s="877"/>
    </row>
    <row r="122" spans="1:130" s="247" customFormat="1" ht="26.25" customHeight="1">
      <c r="A122" s="902"/>
      <c r="B122" s="903"/>
      <c r="C122" s="906" t="s">
        <v>472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469</v>
      </c>
      <c r="AB122" s="862"/>
      <c r="AC122" s="862"/>
      <c r="AD122" s="862"/>
      <c r="AE122" s="863"/>
      <c r="AF122" s="864" t="s">
        <v>454</v>
      </c>
      <c r="AG122" s="862"/>
      <c r="AH122" s="862"/>
      <c r="AI122" s="862"/>
      <c r="AJ122" s="863"/>
      <c r="AK122" s="864" t="s">
        <v>451</v>
      </c>
      <c r="AL122" s="862"/>
      <c r="AM122" s="862"/>
      <c r="AN122" s="862"/>
      <c r="AO122" s="863"/>
      <c r="AP122" s="909" t="s">
        <v>454</v>
      </c>
      <c r="AQ122" s="910"/>
      <c r="AR122" s="910"/>
      <c r="AS122" s="910"/>
      <c r="AT122" s="911"/>
      <c r="AU122" s="971"/>
      <c r="AV122" s="972"/>
      <c r="AW122" s="972"/>
      <c r="AX122" s="972"/>
      <c r="AY122" s="973"/>
      <c r="AZ122" s="964" t="s">
        <v>500</v>
      </c>
      <c r="BA122" s="965"/>
      <c r="BB122" s="965"/>
      <c r="BC122" s="965"/>
      <c r="BD122" s="965"/>
      <c r="BE122" s="965"/>
      <c r="BF122" s="965"/>
      <c r="BG122" s="965"/>
      <c r="BH122" s="965"/>
      <c r="BI122" s="965"/>
      <c r="BJ122" s="965"/>
      <c r="BK122" s="965"/>
      <c r="BL122" s="965"/>
      <c r="BM122" s="965"/>
      <c r="BN122" s="965"/>
      <c r="BO122" s="965"/>
      <c r="BP122" s="966"/>
      <c r="BQ122" s="967">
        <v>5609596</v>
      </c>
      <c r="BR122" s="930"/>
      <c r="BS122" s="930"/>
      <c r="BT122" s="930"/>
      <c r="BU122" s="930"/>
      <c r="BV122" s="930">
        <v>5230786</v>
      </c>
      <c r="BW122" s="930"/>
      <c r="BX122" s="930"/>
      <c r="BY122" s="930"/>
      <c r="BZ122" s="930"/>
      <c r="CA122" s="930">
        <v>5005875</v>
      </c>
      <c r="CB122" s="930"/>
      <c r="CC122" s="930"/>
      <c r="CD122" s="930"/>
      <c r="CE122" s="930"/>
      <c r="CF122" s="931">
        <v>116.6</v>
      </c>
      <c r="CG122" s="932"/>
      <c r="CH122" s="932"/>
      <c r="CI122" s="932"/>
      <c r="CJ122" s="932"/>
      <c r="CK122" s="954"/>
      <c r="CL122" s="940"/>
      <c r="CM122" s="940"/>
      <c r="CN122" s="940"/>
      <c r="CO122" s="941"/>
      <c r="CP122" s="920" t="s">
        <v>501</v>
      </c>
      <c r="CQ122" s="921"/>
      <c r="CR122" s="921"/>
      <c r="CS122" s="921"/>
      <c r="CT122" s="921"/>
      <c r="CU122" s="921"/>
      <c r="CV122" s="921"/>
      <c r="CW122" s="921"/>
      <c r="CX122" s="921"/>
      <c r="CY122" s="921"/>
      <c r="CZ122" s="921"/>
      <c r="DA122" s="921"/>
      <c r="DB122" s="921"/>
      <c r="DC122" s="921"/>
      <c r="DD122" s="921"/>
      <c r="DE122" s="921"/>
      <c r="DF122" s="922"/>
      <c r="DG122" s="898">
        <v>116674</v>
      </c>
      <c r="DH122" s="899"/>
      <c r="DI122" s="899"/>
      <c r="DJ122" s="899"/>
      <c r="DK122" s="899"/>
      <c r="DL122" s="899">
        <v>98308</v>
      </c>
      <c r="DM122" s="899"/>
      <c r="DN122" s="899"/>
      <c r="DO122" s="899"/>
      <c r="DP122" s="899"/>
      <c r="DQ122" s="899">
        <v>79412</v>
      </c>
      <c r="DR122" s="899"/>
      <c r="DS122" s="899"/>
      <c r="DT122" s="899"/>
      <c r="DU122" s="899"/>
      <c r="DV122" s="876">
        <v>1.8</v>
      </c>
      <c r="DW122" s="876"/>
      <c r="DX122" s="876"/>
      <c r="DY122" s="876"/>
      <c r="DZ122" s="877"/>
    </row>
    <row r="123" spans="1:130" s="247" customFormat="1" ht="26.25" customHeight="1">
      <c r="A123" s="902"/>
      <c r="B123" s="903"/>
      <c r="C123" s="906" t="s">
        <v>482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451</v>
      </c>
      <c r="AB123" s="862"/>
      <c r="AC123" s="862"/>
      <c r="AD123" s="862"/>
      <c r="AE123" s="863"/>
      <c r="AF123" s="864" t="s">
        <v>487</v>
      </c>
      <c r="AG123" s="862"/>
      <c r="AH123" s="862"/>
      <c r="AI123" s="862"/>
      <c r="AJ123" s="863"/>
      <c r="AK123" s="864" t="s">
        <v>454</v>
      </c>
      <c r="AL123" s="862"/>
      <c r="AM123" s="862"/>
      <c r="AN123" s="862"/>
      <c r="AO123" s="863"/>
      <c r="AP123" s="909" t="s">
        <v>451</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502</v>
      </c>
      <c r="BP123" s="963"/>
      <c r="BQ123" s="917">
        <v>24759753</v>
      </c>
      <c r="BR123" s="918"/>
      <c r="BS123" s="918"/>
      <c r="BT123" s="918"/>
      <c r="BU123" s="918"/>
      <c r="BV123" s="918">
        <v>25619245</v>
      </c>
      <c r="BW123" s="918"/>
      <c r="BX123" s="918"/>
      <c r="BY123" s="918"/>
      <c r="BZ123" s="918"/>
      <c r="CA123" s="918">
        <v>28474121</v>
      </c>
      <c r="CB123" s="918"/>
      <c r="CC123" s="918"/>
      <c r="CD123" s="918"/>
      <c r="CE123" s="918"/>
      <c r="CF123" s="828"/>
      <c r="CG123" s="829"/>
      <c r="CH123" s="829"/>
      <c r="CI123" s="829"/>
      <c r="CJ123" s="919"/>
      <c r="CK123" s="954"/>
      <c r="CL123" s="940"/>
      <c r="CM123" s="940"/>
      <c r="CN123" s="940"/>
      <c r="CO123" s="941"/>
      <c r="CP123" s="920" t="s">
        <v>503</v>
      </c>
      <c r="CQ123" s="921"/>
      <c r="CR123" s="921"/>
      <c r="CS123" s="921"/>
      <c r="CT123" s="921"/>
      <c r="CU123" s="921"/>
      <c r="CV123" s="921"/>
      <c r="CW123" s="921"/>
      <c r="CX123" s="921"/>
      <c r="CY123" s="921"/>
      <c r="CZ123" s="921"/>
      <c r="DA123" s="921"/>
      <c r="DB123" s="921"/>
      <c r="DC123" s="921"/>
      <c r="DD123" s="921"/>
      <c r="DE123" s="921"/>
      <c r="DF123" s="922"/>
      <c r="DG123" s="861" t="s">
        <v>487</v>
      </c>
      <c r="DH123" s="862"/>
      <c r="DI123" s="862"/>
      <c r="DJ123" s="862"/>
      <c r="DK123" s="863"/>
      <c r="DL123" s="864" t="s">
        <v>450</v>
      </c>
      <c r="DM123" s="862"/>
      <c r="DN123" s="862"/>
      <c r="DO123" s="862"/>
      <c r="DP123" s="863"/>
      <c r="DQ123" s="864" t="s">
        <v>487</v>
      </c>
      <c r="DR123" s="862"/>
      <c r="DS123" s="862"/>
      <c r="DT123" s="862"/>
      <c r="DU123" s="863"/>
      <c r="DV123" s="909" t="s">
        <v>487</v>
      </c>
      <c r="DW123" s="910"/>
      <c r="DX123" s="910"/>
      <c r="DY123" s="910"/>
      <c r="DZ123" s="911"/>
    </row>
    <row r="124" spans="1:130" s="247" customFormat="1" ht="26.25" customHeight="1" thickBot="1">
      <c r="A124" s="902"/>
      <c r="B124" s="903"/>
      <c r="C124" s="906" t="s">
        <v>485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487</v>
      </c>
      <c r="AB124" s="862"/>
      <c r="AC124" s="862"/>
      <c r="AD124" s="862"/>
      <c r="AE124" s="863"/>
      <c r="AF124" s="864" t="s">
        <v>451</v>
      </c>
      <c r="AG124" s="862"/>
      <c r="AH124" s="862"/>
      <c r="AI124" s="862"/>
      <c r="AJ124" s="863"/>
      <c r="AK124" s="864" t="s">
        <v>477</v>
      </c>
      <c r="AL124" s="862"/>
      <c r="AM124" s="862"/>
      <c r="AN124" s="862"/>
      <c r="AO124" s="863"/>
      <c r="AP124" s="909" t="s">
        <v>479</v>
      </c>
      <c r="AQ124" s="910"/>
      <c r="AR124" s="910"/>
      <c r="AS124" s="910"/>
      <c r="AT124" s="911"/>
      <c r="AU124" s="912" t="s">
        <v>504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479</v>
      </c>
      <c r="BR124" s="916"/>
      <c r="BS124" s="916"/>
      <c r="BT124" s="916"/>
      <c r="BU124" s="916"/>
      <c r="BV124" s="916" t="s">
        <v>487</v>
      </c>
      <c r="BW124" s="916"/>
      <c r="BX124" s="916"/>
      <c r="BY124" s="916"/>
      <c r="BZ124" s="916"/>
      <c r="CA124" s="916" t="s">
        <v>476</v>
      </c>
      <c r="CB124" s="916"/>
      <c r="CC124" s="916"/>
      <c r="CD124" s="916"/>
      <c r="CE124" s="916"/>
      <c r="CF124" s="806"/>
      <c r="CG124" s="807"/>
      <c r="CH124" s="807"/>
      <c r="CI124" s="807"/>
      <c r="CJ124" s="947"/>
      <c r="CK124" s="955"/>
      <c r="CL124" s="955"/>
      <c r="CM124" s="955"/>
      <c r="CN124" s="955"/>
      <c r="CO124" s="956"/>
      <c r="CP124" s="920" t="s">
        <v>505</v>
      </c>
      <c r="CQ124" s="921"/>
      <c r="CR124" s="921"/>
      <c r="CS124" s="921"/>
      <c r="CT124" s="921"/>
      <c r="CU124" s="921"/>
      <c r="CV124" s="921"/>
      <c r="CW124" s="921"/>
      <c r="CX124" s="921"/>
      <c r="CY124" s="921"/>
      <c r="CZ124" s="921"/>
      <c r="DA124" s="921"/>
      <c r="DB124" s="921"/>
      <c r="DC124" s="921"/>
      <c r="DD124" s="921"/>
      <c r="DE124" s="921"/>
      <c r="DF124" s="922"/>
      <c r="DG124" s="844" t="s">
        <v>479</v>
      </c>
      <c r="DH124" s="845"/>
      <c r="DI124" s="845"/>
      <c r="DJ124" s="845"/>
      <c r="DK124" s="846"/>
      <c r="DL124" s="847" t="s">
        <v>479</v>
      </c>
      <c r="DM124" s="845"/>
      <c r="DN124" s="845"/>
      <c r="DO124" s="845"/>
      <c r="DP124" s="846"/>
      <c r="DQ124" s="847" t="s">
        <v>477</v>
      </c>
      <c r="DR124" s="845"/>
      <c r="DS124" s="845"/>
      <c r="DT124" s="845"/>
      <c r="DU124" s="846"/>
      <c r="DV124" s="933" t="s">
        <v>476</v>
      </c>
      <c r="DW124" s="934"/>
      <c r="DX124" s="934"/>
      <c r="DY124" s="934"/>
      <c r="DZ124" s="935"/>
    </row>
    <row r="125" spans="1:130" s="247" customFormat="1" ht="26.25" customHeight="1">
      <c r="A125" s="902"/>
      <c r="B125" s="903"/>
      <c r="C125" s="906" t="s">
        <v>488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451</v>
      </c>
      <c r="AB125" s="862"/>
      <c r="AC125" s="862"/>
      <c r="AD125" s="862"/>
      <c r="AE125" s="863"/>
      <c r="AF125" s="864" t="s">
        <v>476</v>
      </c>
      <c r="AG125" s="862"/>
      <c r="AH125" s="862"/>
      <c r="AI125" s="862"/>
      <c r="AJ125" s="863"/>
      <c r="AK125" s="864" t="s">
        <v>476</v>
      </c>
      <c r="AL125" s="862"/>
      <c r="AM125" s="862"/>
      <c r="AN125" s="862"/>
      <c r="AO125" s="863"/>
      <c r="AP125" s="909" t="s">
        <v>479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506</v>
      </c>
      <c r="CL125" s="937"/>
      <c r="CM125" s="937"/>
      <c r="CN125" s="937"/>
      <c r="CO125" s="938"/>
      <c r="CP125" s="945" t="s">
        <v>507</v>
      </c>
      <c r="CQ125" s="890"/>
      <c r="CR125" s="890"/>
      <c r="CS125" s="890"/>
      <c r="CT125" s="890"/>
      <c r="CU125" s="890"/>
      <c r="CV125" s="890"/>
      <c r="CW125" s="890"/>
      <c r="CX125" s="890"/>
      <c r="CY125" s="890"/>
      <c r="CZ125" s="890"/>
      <c r="DA125" s="890"/>
      <c r="DB125" s="890"/>
      <c r="DC125" s="890"/>
      <c r="DD125" s="890"/>
      <c r="DE125" s="890"/>
      <c r="DF125" s="891"/>
      <c r="DG125" s="946" t="s">
        <v>450</v>
      </c>
      <c r="DH125" s="927"/>
      <c r="DI125" s="927"/>
      <c r="DJ125" s="927"/>
      <c r="DK125" s="927"/>
      <c r="DL125" s="927" t="s">
        <v>476</v>
      </c>
      <c r="DM125" s="927"/>
      <c r="DN125" s="927"/>
      <c r="DO125" s="927"/>
      <c r="DP125" s="927"/>
      <c r="DQ125" s="927" t="s">
        <v>479</v>
      </c>
      <c r="DR125" s="927"/>
      <c r="DS125" s="927"/>
      <c r="DT125" s="927"/>
      <c r="DU125" s="927"/>
      <c r="DV125" s="928" t="s">
        <v>451</v>
      </c>
      <c r="DW125" s="928"/>
      <c r="DX125" s="928"/>
      <c r="DY125" s="928"/>
      <c r="DZ125" s="929"/>
    </row>
    <row r="126" spans="1:130" s="247" customFormat="1" ht="26.25" customHeight="1" thickBot="1">
      <c r="A126" s="902"/>
      <c r="B126" s="903"/>
      <c r="C126" s="906" t="s">
        <v>492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462</v>
      </c>
      <c r="AB126" s="862"/>
      <c r="AC126" s="862"/>
      <c r="AD126" s="862"/>
      <c r="AE126" s="863"/>
      <c r="AF126" s="864" t="s">
        <v>476</v>
      </c>
      <c r="AG126" s="862"/>
      <c r="AH126" s="862"/>
      <c r="AI126" s="862"/>
      <c r="AJ126" s="863"/>
      <c r="AK126" s="864" t="s">
        <v>476</v>
      </c>
      <c r="AL126" s="862"/>
      <c r="AM126" s="862"/>
      <c r="AN126" s="862"/>
      <c r="AO126" s="863"/>
      <c r="AP126" s="909" t="s">
        <v>476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508</v>
      </c>
      <c r="CQ126" s="832"/>
      <c r="CR126" s="832"/>
      <c r="CS126" s="832"/>
      <c r="CT126" s="832"/>
      <c r="CU126" s="832"/>
      <c r="CV126" s="832"/>
      <c r="CW126" s="832"/>
      <c r="CX126" s="832"/>
      <c r="CY126" s="832"/>
      <c r="CZ126" s="832"/>
      <c r="DA126" s="832"/>
      <c r="DB126" s="832"/>
      <c r="DC126" s="832"/>
      <c r="DD126" s="832"/>
      <c r="DE126" s="832"/>
      <c r="DF126" s="833"/>
      <c r="DG126" s="898" t="s">
        <v>476</v>
      </c>
      <c r="DH126" s="899"/>
      <c r="DI126" s="899"/>
      <c r="DJ126" s="899"/>
      <c r="DK126" s="899"/>
      <c r="DL126" s="899" t="s">
        <v>476</v>
      </c>
      <c r="DM126" s="899"/>
      <c r="DN126" s="899"/>
      <c r="DO126" s="899"/>
      <c r="DP126" s="899"/>
      <c r="DQ126" s="899" t="s">
        <v>455</v>
      </c>
      <c r="DR126" s="899"/>
      <c r="DS126" s="899"/>
      <c r="DT126" s="899"/>
      <c r="DU126" s="899"/>
      <c r="DV126" s="876" t="s">
        <v>479</v>
      </c>
      <c r="DW126" s="876"/>
      <c r="DX126" s="876"/>
      <c r="DY126" s="876"/>
      <c r="DZ126" s="877"/>
    </row>
    <row r="127" spans="1:130" s="247" customFormat="1" ht="26.25" customHeight="1">
      <c r="A127" s="904"/>
      <c r="B127" s="905"/>
      <c r="C127" s="923" t="s">
        <v>509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133</v>
      </c>
      <c r="AB127" s="862"/>
      <c r="AC127" s="862"/>
      <c r="AD127" s="862"/>
      <c r="AE127" s="863"/>
      <c r="AF127" s="864">
        <v>115</v>
      </c>
      <c r="AG127" s="862"/>
      <c r="AH127" s="862"/>
      <c r="AI127" s="862"/>
      <c r="AJ127" s="863"/>
      <c r="AK127" s="864" t="s">
        <v>476</v>
      </c>
      <c r="AL127" s="862"/>
      <c r="AM127" s="862"/>
      <c r="AN127" s="862"/>
      <c r="AO127" s="863"/>
      <c r="AP127" s="909" t="s">
        <v>451</v>
      </c>
      <c r="AQ127" s="910"/>
      <c r="AR127" s="910"/>
      <c r="AS127" s="910"/>
      <c r="AT127" s="911"/>
      <c r="AU127" s="283"/>
      <c r="AV127" s="283"/>
      <c r="AW127" s="283"/>
      <c r="AX127" s="926" t="s">
        <v>510</v>
      </c>
      <c r="AY127" s="894"/>
      <c r="AZ127" s="894"/>
      <c r="BA127" s="894"/>
      <c r="BB127" s="894"/>
      <c r="BC127" s="894"/>
      <c r="BD127" s="894"/>
      <c r="BE127" s="895"/>
      <c r="BF127" s="893" t="s">
        <v>511</v>
      </c>
      <c r="BG127" s="894"/>
      <c r="BH127" s="894"/>
      <c r="BI127" s="894"/>
      <c r="BJ127" s="894"/>
      <c r="BK127" s="894"/>
      <c r="BL127" s="895"/>
      <c r="BM127" s="893" t="s">
        <v>512</v>
      </c>
      <c r="BN127" s="894"/>
      <c r="BO127" s="894"/>
      <c r="BP127" s="894"/>
      <c r="BQ127" s="894"/>
      <c r="BR127" s="894"/>
      <c r="BS127" s="895"/>
      <c r="BT127" s="893" t="s">
        <v>513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514</v>
      </c>
      <c r="CQ127" s="832"/>
      <c r="CR127" s="832"/>
      <c r="CS127" s="832"/>
      <c r="CT127" s="832"/>
      <c r="CU127" s="832"/>
      <c r="CV127" s="832"/>
      <c r="CW127" s="832"/>
      <c r="CX127" s="832"/>
      <c r="CY127" s="832"/>
      <c r="CZ127" s="832"/>
      <c r="DA127" s="832"/>
      <c r="DB127" s="832"/>
      <c r="DC127" s="832"/>
      <c r="DD127" s="832"/>
      <c r="DE127" s="832"/>
      <c r="DF127" s="833"/>
      <c r="DG127" s="898" t="s">
        <v>451</v>
      </c>
      <c r="DH127" s="899"/>
      <c r="DI127" s="899"/>
      <c r="DJ127" s="899"/>
      <c r="DK127" s="899"/>
      <c r="DL127" s="899" t="s">
        <v>462</v>
      </c>
      <c r="DM127" s="899"/>
      <c r="DN127" s="899"/>
      <c r="DO127" s="899"/>
      <c r="DP127" s="899"/>
      <c r="DQ127" s="899" t="s">
        <v>476</v>
      </c>
      <c r="DR127" s="899"/>
      <c r="DS127" s="899"/>
      <c r="DT127" s="899"/>
      <c r="DU127" s="899"/>
      <c r="DV127" s="876" t="s">
        <v>476</v>
      </c>
      <c r="DW127" s="876"/>
      <c r="DX127" s="876"/>
      <c r="DY127" s="876"/>
      <c r="DZ127" s="877"/>
    </row>
    <row r="128" spans="1:130" s="247" customFormat="1" ht="26.25" customHeight="1" thickBot="1">
      <c r="A128" s="878" t="s">
        <v>515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516</v>
      </c>
      <c r="X128" s="880"/>
      <c r="Y128" s="880"/>
      <c r="Z128" s="881"/>
      <c r="AA128" s="882" t="s">
        <v>490</v>
      </c>
      <c r="AB128" s="883"/>
      <c r="AC128" s="883"/>
      <c r="AD128" s="883"/>
      <c r="AE128" s="884"/>
      <c r="AF128" s="885" t="s">
        <v>451</v>
      </c>
      <c r="AG128" s="883"/>
      <c r="AH128" s="883"/>
      <c r="AI128" s="883"/>
      <c r="AJ128" s="884"/>
      <c r="AK128" s="885" t="s">
        <v>479</v>
      </c>
      <c r="AL128" s="883"/>
      <c r="AM128" s="883"/>
      <c r="AN128" s="883"/>
      <c r="AO128" s="884"/>
      <c r="AP128" s="886"/>
      <c r="AQ128" s="887"/>
      <c r="AR128" s="887"/>
      <c r="AS128" s="887"/>
      <c r="AT128" s="888"/>
      <c r="AU128" s="283"/>
      <c r="AV128" s="283"/>
      <c r="AW128" s="283"/>
      <c r="AX128" s="889" t="s">
        <v>517</v>
      </c>
      <c r="AY128" s="890"/>
      <c r="AZ128" s="890"/>
      <c r="BA128" s="890"/>
      <c r="BB128" s="890"/>
      <c r="BC128" s="890"/>
      <c r="BD128" s="890"/>
      <c r="BE128" s="891"/>
      <c r="BF128" s="868" t="s">
        <v>475</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518</v>
      </c>
      <c r="CQ128" s="810"/>
      <c r="CR128" s="810"/>
      <c r="CS128" s="810"/>
      <c r="CT128" s="810"/>
      <c r="CU128" s="810"/>
      <c r="CV128" s="810"/>
      <c r="CW128" s="810"/>
      <c r="CX128" s="810"/>
      <c r="CY128" s="810"/>
      <c r="CZ128" s="810"/>
      <c r="DA128" s="810"/>
      <c r="DB128" s="810"/>
      <c r="DC128" s="810"/>
      <c r="DD128" s="810"/>
      <c r="DE128" s="810"/>
      <c r="DF128" s="811"/>
      <c r="DG128" s="872" t="s">
        <v>476</v>
      </c>
      <c r="DH128" s="873"/>
      <c r="DI128" s="873"/>
      <c r="DJ128" s="873"/>
      <c r="DK128" s="873"/>
      <c r="DL128" s="873" t="s">
        <v>477</v>
      </c>
      <c r="DM128" s="873"/>
      <c r="DN128" s="873"/>
      <c r="DO128" s="873"/>
      <c r="DP128" s="873"/>
      <c r="DQ128" s="873" t="s">
        <v>477</v>
      </c>
      <c r="DR128" s="873"/>
      <c r="DS128" s="873"/>
      <c r="DT128" s="873"/>
      <c r="DU128" s="873"/>
      <c r="DV128" s="874" t="s">
        <v>476</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519</v>
      </c>
      <c r="X129" s="859"/>
      <c r="Y129" s="859"/>
      <c r="Z129" s="860"/>
      <c r="AA129" s="861">
        <v>4986909</v>
      </c>
      <c r="AB129" s="862"/>
      <c r="AC129" s="862"/>
      <c r="AD129" s="862"/>
      <c r="AE129" s="863"/>
      <c r="AF129" s="864">
        <v>4801377</v>
      </c>
      <c r="AG129" s="862"/>
      <c r="AH129" s="862"/>
      <c r="AI129" s="862"/>
      <c r="AJ129" s="863"/>
      <c r="AK129" s="864">
        <v>4854654</v>
      </c>
      <c r="AL129" s="862"/>
      <c r="AM129" s="862"/>
      <c r="AN129" s="862"/>
      <c r="AO129" s="863"/>
      <c r="AP129" s="865"/>
      <c r="AQ129" s="866"/>
      <c r="AR129" s="866"/>
      <c r="AS129" s="866"/>
      <c r="AT129" s="867"/>
      <c r="AU129" s="285"/>
      <c r="AV129" s="285"/>
      <c r="AW129" s="285"/>
      <c r="AX129" s="831" t="s">
        <v>520</v>
      </c>
      <c r="AY129" s="832"/>
      <c r="AZ129" s="832"/>
      <c r="BA129" s="832"/>
      <c r="BB129" s="832"/>
      <c r="BC129" s="832"/>
      <c r="BD129" s="832"/>
      <c r="BE129" s="833"/>
      <c r="BF129" s="851" t="s">
        <v>521</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522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523</v>
      </c>
      <c r="X130" s="859"/>
      <c r="Y130" s="859"/>
      <c r="Z130" s="860"/>
      <c r="AA130" s="861">
        <v>609272</v>
      </c>
      <c r="AB130" s="862"/>
      <c r="AC130" s="862"/>
      <c r="AD130" s="862"/>
      <c r="AE130" s="863"/>
      <c r="AF130" s="864">
        <v>580834</v>
      </c>
      <c r="AG130" s="862"/>
      <c r="AH130" s="862"/>
      <c r="AI130" s="862"/>
      <c r="AJ130" s="863"/>
      <c r="AK130" s="864">
        <v>560926</v>
      </c>
      <c r="AL130" s="862"/>
      <c r="AM130" s="862"/>
      <c r="AN130" s="862"/>
      <c r="AO130" s="863"/>
      <c r="AP130" s="865"/>
      <c r="AQ130" s="866"/>
      <c r="AR130" s="866"/>
      <c r="AS130" s="866"/>
      <c r="AT130" s="867"/>
      <c r="AU130" s="285"/>
      <c r="AV130" s="285"/>
      <c r="AW130" s="285"/>
      <c r="AX130" s="831" t="s">
        <v>524</v>
      </c>
      <c r="AY130" s="832"/>
      <c r="AZ130" s="832"/>
      <c r="BA130" s="832"/>
      <c r="BB130" s="832"/>
      <c r="BC130" s="832"/>
      <c r="BD130" s="832"/>
      <c r="BE130" s="833"/>
      <c r="BF130" s="834">
        <v>6.8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525</v>
      </c>
      <c r="X131" s="842"/>
      <c r="Y131" s="842"/>
      <c r="Z131" s="843"/>
      <c r="AA131" s="844">
        <v>4377637</v>
      </c>
      <c r="AB131" s="845"/>
      <c r="AC131" s="845"/>
      <c r="AD131" s="845"/>
      <c r="AE131" s="846"/>
      <c r="AF131" s="847">
        <v>4220543</v>
      </c>
      <c r="AG131" s="845"/>
      <c r="AH131" s="845"/>
      <c r="AI131" s="845"/>
      <c r="AJ131" s="846"/>
      <c r="AK131" s="847">
        <v>4293728</v>
      </c>
      <c r="AL131" s="845"/>
      <c r="AM131" s="845"/>
      <c r="AN131" s="845"/>
      <c r="AO131" s="846"/>
      <c r="AP131" s="848"/>
      <c r="AQ131" s="849"/>
      <c r="AR131" s="849"/>
      <c r="AS131" s="849"/>
      <c r="AT131" s="850"/>
      <c r="AU131" s="285"/>
      <c r="AV131" s="285"/>
      <c r="AW131" s="285"/>
      <c r="AX131" s="809" t="s">
        <v>526</v>
      </c>
      <c r="AY131" s="810"/>
      <c r="AZ131" s="810"/>
      <c r="BA131" s="810"/>
      <c r="BB131" s="810"/>
      <c r="BC131" s="810"/>
      <c r="BD131" s="810"/>
      <c r="BE131" s="811"/>
      <c r="BF131" s="812" t="s">
        <v>527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528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529</v>
      </c>
      <c r="W132" s="822"/>
      <c r="X132" s="822"/>
      <c r="Y132" s="822"/>
      <c r="Z132" s="823"/>
      <c r="AA132" s="824">
        <v>7.9718807199999997</v>
      </c>
      <c r="AB132" s="825"/>
      <c r="AC132" s="825"/>
      <c r="AD132" s="825"/>
      <c r="AE132" s="826"/>
      <c r="AF132" s="827">
        <v>7.0788047890000003</v>
      </c>
      <c r="AG132" s="825"/>
      <c r="AH132" s="825"/>
      <c r="AI132" s="825"/>
      <c r="AJ132" s="826"/>
      <c r="AK132" s="827">
        <v>5.6310041059999998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530</v>
      </c>
      <c r="W133" s="801"/>
      <c r="X133" s="801"/>
      <c r="Y133" s="801"/>
      <c r="Z133" s="802"/>
      <c r="AA133" s="803">
        <v>8.1</v>
      </c>
      <c r="AB133" s="804"/>
      <c r="AC133" s="804"/>
      <c r="AD133" s="804"/>
      <c r="AE133" s="805"/>
      <c r="AF133" s="803">
        <v>7.7</v>
      </c>
      <c r="AG133" s="804"/>
      <c r="AH133" s="804"/>
      <c r="AI133" s="804"/>
      <c r="AJ133" s="805"/>
      <c r="AK133" s="803">
        <v>6.8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IcvxHEmmavYpGmEM1RMsRPLc7wVO77NTbnbvx9/ePiNIUzxF5B7T5/1ZCe7TbdpUyeV31fEYBhBLm7586CZB2g==" saltValue="wiET97JUja0wyUZPKTEk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90" zoomScaleNormal="85" zoomScaleSheetLayoutView="9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531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SGC+IFFIfag+lVnW/nyl2Wj2wfWQSaLWIdJ7iJ6bTnt4F8jNPG6AZIXNSk6fA8g8b3lXwZRvvIy+7cMW2/IFJw==" saltValue="ybf94m0UoFhYd9e/fN4U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LM1u5pPMIGMPGdecgTpm832kvkguaX2718GFpYsGXvcUVHajHQbUfRUcznsBZT3O6H51Sdw8Dd6dw6hx5lsj2w==" saltValue="WOsyJEQRzJbuPEpGKh0K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532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533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534</v>
      </c>
      <c r="AP7" s="304"/>
      <c r="AQ7" s="305" t="s">
        <v>535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536</v>
      </c>
      <c r="AQ8" s="311" t="s">
        <v>537</v>
      </c>
      <c r="AR8" s="312" t="s">
        <v>538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539</v>
      </c>
      <c r="AL9" s="1231"/>
      <c r="AM9" s="1231"/>
      <c r="AN9" s="1232"/>
      <c r="AO9" s="313">
        <v>1454283</v>
      </c>
      <c r="AP9" s="313">
        <v>84719</v>
      </c>
      <c r="AQ9" s="314">
        <v>198046</v>
      </c>
      <c r="AR9" s="315">
        <v>-57.2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540</v>
      </c>
      <c r="AL10" s="1231"/>
      <c r="AM10" s="1231"/>
      <c r="AN10" s="1232"/>
      <c r="AO10" s="316">
        <v>81856</v>
      </c>
      <c r="AP10" s="316">
        <v>4768</v>
      </c>
      <c r="AQ10" s="317">
        <v>23470</v>
      </c>
      <c r="AR10" s="318">
        <v>-79.7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541</v>
      </c>
      <c r="AL11" s="1231"/>
      <c r="AM11" s="1231"/>
      <c r="AN11" s="1232"/>
      <c r="AO11" s="316">
        <v>261550</v>
      </c>
      <c r="AP11" s="316">
        <v>15237</v>
      </c>
      <c r="AQ11" s="317">
        <v>31217</v>
      </c>
      <c r="AR11" s="318">
        <v>-51.2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542</v>
      </c>
      <c r="AL12" s="1231"/>
      <c r="AM12" s="1231"/>
      <c r="AN12" s="1232"/>
      <c r="AO12" s="316" t="s">
        <v>543</v>
      </c>
      <c r="AP12" s="316" t="s">
        <v>543</v>
      </c>
      <c r="AQ12" s="317">
        <v>3147</v>
      </c>
      <c r="AR12" s="318" t="s">
        <v>543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544</v>
      </c>
      <c r="AL13" s="1231"/>
      <c r="AM13" s="1231"/>
      <c r="AN13" s="1232"/>
      <c r="AO13" s="316" t="s">
        <v>543</v>
      </c>
      <c r="AP13" s="316" t="s">
        <v>543</v>
      </c>
      <c r="AQ13" s="317" t="s">
        <v>543</v>
      </c>
      <c r="AR13" s="318" t="s">
        <v>543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545</v>
      </c>
      <c r="AL14" s="1231"/>
      <c r="AM14" s="1231"/>
      <c r="AN14" s="1232"/>
      <c r="AO14" s="316">
        <v>110168</v>
      </c>
      <c r="AP14" s="316">
        <v>6418</v>
      </c>
      <c r="AQ14" s="317">
        <v>10757</v>
      </c>
      <c r="AR14" s="318">
        <v>-40.299999999999997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546</v>
      </c>
      <c r="AL15" s="1231"/>
      <c r="AM15" s="1231"/>
      <c r="AN15" s="1232"/>
      <c r="AO15" s="316" t="s">
        <v>543</v>
      </c>
      <c r="AP15" s="316" t="s">
        <v>543</v>
      </c>
      <c r="AQ15" s="317">
        <v>4810</v>
      </c>
      <c r="AR15" s="318" t="s">
        <v>543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547</v>
      </c>
      <c r="AL16" s="1234"/>
      <c r="AM16" s="1234"/>
      <c r="AN16" s="1235"/>
      <c r="AO16" s="316">
        <v>-143851</v>
      </c>
      <c r="AP16" s="316">
        <v>-8380</v>
      </c>
      <c r="AQ16" s="317">
        <v>-18847</v>
      </c>
      <c r="AR16" s="318">
        <v>-55.5</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1764006</v>
      </c>
      <c r="AP17" s="316">
        <v>102762</v>
      </c>
      <c r="AQ17" s="317">
        <v>252599</v>
      </c>
      <c r="AR17" s="318">
        <v>-59.3</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549</v>
      </c>
      <c r="AP20" s="324" t="s">
        <v>550</v>
      </c>
      <c r="AQ20" s="325" t="s">
        <v>551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552</v>
      </c>
      <c r="AL21" s="1228"/>
      <c r="AM21" s="1228"/>
      <c r="AN21" s="1229"/>
      <c r="AO21" s="328">
        <v>10.08</v>
      </c>
      <c r="AP21" s="329">
        <v>22.36</v>
      </c>
      <c r="AQ21" s="330">
        <v>-12.28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553</v>
      </c>
      <c r="AL22" s="1228"/>
      <c r="AM22" s="1228"/>
      <c r="AN22" s="1229"/>
      <c r="AO22" s="333">
        <v>92.1</v>
      </c>
      <c r="AP22" s="334">
        <v>95.6</v>
      </c>
      <c r="AQ22" s="335">
        <v>-3.5</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554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555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534</v>
      </c>
      <c r="AP30" s="304"/>
      <c r="AQ30" s="305" t="s">
        <v>535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536</v>
      </c>
      <c r="AQ31" s="311" t="s">
        <v>537</v>
      </c>
      <c r="AR31" s="312" t="s">
        <v>538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557</v>
      </c>
      <c r="AL32" s="1219"/>
      <c r="AM32" s="1219"/>
      <c r="AN32" s="1220"/>
      <c r="AO32" s="343">
        <v>416786</v>
      </c>
      <c r="AP32" s="343">
        <v>24280</v>
      </c>
      <c r="AQ32" s="344">
        <v>139617</v>
      </c>
      <c r="AR32" s="345">
        <v>-82.6</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558</v>
      </c>
      <c r="AL33" s="1219"/>
      <c r="AM33" s="1219"/>
      <c r="AN33" s="1220"/>
      <c r="AO33" s="343" t="s">
        <v>543</v>
      </c>
      <c r="AP33" s="343" t="s">
        <v>543</v>
      </c>
      <c r="AQ33" s="344" t="s">
        <v>543</v>
      </c>
      <c r="AR33" s="345" t="s">
        <v>543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559</v>
      </c>
      <c r="AL34" s="1219"/>
      <c r="AM34" s="1219"/>
      <c r="AN34" s="1220"/>
      <c r="AO34" s="343" t="s">
        <v>543</v>
      </c>
      <c r="AP34" s="343" t="s">
        <v>543</v>
      </c>
      <c r="AQ34" s="344">
        <v>5</v>
      </c>
      <c r="AR34" s="345" t="s">
        <v>543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560</v>
      </c>
      <c r="AL35" s="1219"/>
      <c r="AM35" s="1219"/>
      <c r="AN35" s="1220"/>
      <c r="AO35" s="343">
        <v>322176</v>
      </c>
      <c r="AP35" s="343">
        <v>18768</v>
      </c>
      <c r="AQ35" s="344">
        <v>32699</v>
      </c>
      <c r="AR35" s="345">
        <v>-42.6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561</v>
      </c>
      <c r="AL36" s="1219"/>
      <c r="AM36" s="1219"/>
      <c r="AN36" s="1220"/>
      <c r="AO36" s="343">
        <v>26570</v>
      </c>
      <c r="AP36" s="343">
        <v>1548</v>
      </c>
      <c r="AQ36" s="344">
        <v>4068</v>
      </c>
      <c r="AR36" s="345">
        <v>-61.9</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562</v>
      </c>
      <c r="AL37" s="1219"/>
      <c r="AM37" s="1219"/>
      <c r="AN37" s="1220"/>
      <c r="AO37" s="343">
        <v>37174</v>
      </c>
      <c r="AP37" s="343">
        <v>2166</v>
      </c>
      <c r="AQ37" s="344">
        <v>1263</v>
      </c>
      <c r="AR37" s="345">
        <v>71.5</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563</v>
      </c>
      <c r="AL38" s="1222"/>
      <c r="AM38" s="1222"/>
      <c r="AN38" s="1223"/>
      <c r="AO38" s="346" t="s">
        <v>543</v>
      </c>
      <c r="AP38" s="346" t="s">
        <v>543</v>
      </c>
      <c r="AQ38" s="347">
        <v>23</v>
      </c>
      <c r="AR38" s="335" t="s">
        <v>543</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564</v>
      </c>
      <c r="AL39" s="1222"/>
      <c r="AM39" s="1222"/>
      <c r="AN39" s="1223"/>
      <c r="AO39" s="343" t="s">
        <v>543</v>
      </c>
      <c r="AP39" s="343" t="s">
        <v>543</v>
      </c>
      <c r="AQ39" s="344">
        <v>-8148</v>
      </c>
      <c r="AR39" s="345" t="s">
        <v>543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565</v>
      </c>
      <c r="AL40" s="1219"/>
      <c r="AM40" s="1219"/>
      <c r="AN40" s="1220"/>
      <c r="AO40" s="343">
        <v>-560926</v>
      </c>
      <c r="AP40" s="343">
        <v>-32677</v>
      </c>
      <c r="AQ40" s="344">
        <v>-124721</v>
      </c>
      <c r="AR40" s="345">
        <v>-73.8</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241780</v>
      </c>
      <c r="AP41" s="343">
        <v>14085</v>
      </c>
      <c r="AQ41" s="344">
        <v>44807</v>
      </c>
      <c r="AR41" s="345">
        <v>-68.599999999999994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567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534</v>
      </c>
      <c r="AN49" s="1213" t="s">
        <v>569</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570</v>
      </c>
      <c r="AO50" s="360" t="s">
        <v>571</v>
      </c>
      <c r="AP50" s="361" t="s">
        <v>572</v>
      </c>
      <c r="AQ50" s="362" t="s">
        <v>573</v>
      </c>
      <c r="AR50" s="363" t="s">
        <v>574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575</v>
      </c>
      <c r="AL51" s="356"/>
      <c r="AM51" s="364">
        <v>2384290</v>
      </c>
      <c r="AN51" s="365">
        <v>126979</v>
      </c>
      <c r="AO51" s="366">
        <v>-13.2</v>
      </c>
      <c r="AP51" s="367">
        <v>245039</v>
      </c>
      <c r="AQ51" s="368">
        <v>359.8</v>
      </c>
      <c r="AR51" s="369">
        <v>-373</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576</v>
      </c>
      <c r="AM52" s="372">
        <v>488148</v>
      </c>
      <c r="AN52" s="373">
        <v>25997</v>
      </c>
      <c r="AO52" s="374">
        <v>2081</v>
      </c>
      <c r="AP52" s="375">
        <v>108922</v>
      </c>
      <c r="AQ52" s="376">
        <v>276.89999999999998</v>
      </c>
      <c r="AR52" s="377">
        <v>1804.1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577</v>
      </c>
      <c r="AL53" s="356"/>
      <c r="AM53" s="364">
        <v>4174969</v>
      </c>
      <c r="AN53" s="365">
        <v>225735</v>
      </c>
      <c r="AO53" s="366">
        <v>77.8</v>
      </c>
      <c r="AP53" s="367">
        <v>291945</v>
      </c>
      <c r="AQ53" s="368">
        <v>19.100000000000001</v>
      </c>
      <c r="AR53" s="369">
        <v>58.7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576</v>
      </c>
      <c r="AM54" s="372">
        <v>124505</v>
      </c>
      <c r="AN54" s="373">
        <v>6732</v>
      </c>
      <c r="AO54" s="374">
        <v>-74.099999999999994</v>
      </c>
      <c r="AP54" s="375">
        <v>127651</v>
      </c>
      <c r="AQ54" s="376">
        <v>17.2</v>
      </c>
      <c r="AR54" s="377">
        <v>-91.3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578</v>
      </c>
      <c r="AL55" s="356"/>
      <c r="AM55" s="364">
        <v>8676445</v>
      </c>
      <c r="AN55" s="365">
        <v>481490</v>
      </c>
      <c r="AO55" s="366">
        <v>113.3</v>
      </c>
      <c r="AP55" s="367">
        <v>291173</v>
      </c>
      <c r="AQ55" s="368">
        <v>-0.3</v>
      </c>
      <c r="AR55" s="369">
        <v>113.6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576</v>
      </c>
      <c r="AM56" s="372">
        <v>177999</v>
      </c>
      <c r="AN56" s="373">
        <v>9878</v>
      </c>
      <c r="AO56" s="374">
        <v>46.7</v>
      </c>
      <c r="AP56" s="375">
        <v>119071</v>
      </c>
      <c r="AQ56" s="376">
        <v>-6.7</v>
      </c>
      <c r="AR56" s="377">
        <v>53.4</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579</v>
      </c>
      <c r="AL57" s="356"/>
      <c r="AM57" s="364">
        <v>10793234</v>
      </c>
      <c r="AN57" s="365">
        <v>612799</v>
      </c>
      <c r="AO57" s="366">
        <v>27.3</v>
      </c>
      <c r="AP57" s="367">
        <v>271581</v>
      </c>
      <c r="AQ57" s="368">
        <v>-6.7</v>
      </c>
      <c r="AR57" s="369">
        <v>34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576</v>
      </c>
      <c r="AM58" s="372">
        <v>306779</v>
      </c>
      <c r="AN58" s="373">
        <v>17418</v>
      </c>
      <c r="AO58" s="374">
        <v>76.3</v>
      </c>
      <c r="AP58" s="375">
        <v>117844</v>
      </c>
      <c r="AQ58" s="376">
        <v>-1</v>
      </c>
      <c r="AR58" s="377">
        <v>77.3</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580</v>
      </c>
      <c r="AL59" s="356"/>
      <c r="AM59" s="364">
        <v>12409248</v>
      </c>
      <c r="AN59" s="365">
        <v>722897</v>
      </c>
      <c r="AO59" s="366">
        <v>18</v>
      </c>
      <c r="AP59" s="367">
        <v>268375</v>
      </c>
      <c r="AQ59" s="368">
        <v>-1.2</v>
      </c>
      <c r="AR59" s="369">
        <v>19.2</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576</v>
      </c>
      <c r="AM60" s="372">
        <v>343301</v>
      </c>
      <c r="AN60" s="373">
        <v>19999</v>
      </c>
      <c r="AO60" s="374">
        <v>14.8</v>
      </c>
      <c r="AP60" s="375">
        <v>119602</v>
      </c>
      <c r="AQ60" s="376">
        <v>1.5</v>
      </c>
      <c r="AR60" s="377">
        <v>13.3</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581</v>
      </c>
      <c r="AL61" s="378"/>
      <c r="AM61" s="379">
        <v>7687637</v>
      </c>
      <c r="AN61" s="380">
        <v>433980</v>
      </c>
      <c r="AO61" s="381">
        <v>44.6</v>
      </c>
      <c r="AP61" s="382">
        <v>273623</v>
      </c>
      <c r="AQ61" s="383">
        <v>74.099999999999994</v>
      </c>
      <c r="AR61" s="369">
        <v>-29.5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576</v>
      </c>
      <c r="AM62" s="372">
        <v>288146</v>
      </c>
      <c r="AN62" s="373">
        <v>16005</v>
      </c>
      <c r="AO62" s="374">
        <v>428.9</v>
      </c>
      <c r="AP62" s="375">
        <v>118618</v>
      </c>
      <c r="AQ62" s="376">
        <v>57.6</v>
      </c>
      <c r="AR62" s="377">
        <v>371.3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ZKQDsYqDyEArsbdzipBaZxZDmAC69GJ/w/YG8/3xm6FS38g4f8JZUT69O2uUoqCjdUbGpWp3Z5ft+IAyghNqNw==" saltValue="+KEM34NvFB9o4dinDIGrE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583</v>
      </c>
    </row>
    <row r="120" spans="125:125" ht="13.5" hidden="1" customHeight="1"/>
    <row r="121" spans="125:125" ht="13.5" hidden="1" customHeight="1">
      <c r="DU121" s="291"/>
    </row>
  </sheetData>
  <sheetProtection algorithmName="SHA-512" hashValue="O2db/uv+3LkIJ7M+aW0Kl7SrCByCXH1xkldJx4fQLgwr9lTkXjI5ABltpdBHTy0pOJT4dSdgdSnVidLHIlmgdQ==" saltValue="B0KSBah65mX1hmJTM/31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584</v>
      </c>
    </row>
  </sheetData>
  <sheetProtection algorithmName="SHA-512" hashValue="dSjuZGNK+e3DUWn/evYdhZrpP2QBuhfZOT/lQLJ4vQGWvYKBYN1XD6s40na0ML31M1qCfcUqSVgsc+BXbacOlA==" saltValue="5EzmBxUeXRiqLgPqA29d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585</v>
      </c>
      <c r="G46" s="8" t="s">
        <v>586</v>
      </c>
      <c r="H46" s="8" t="s">
        <v>587</v>
      </c>
      <c r="I46" s="8" t="s">
        <v>588</v>
      </c>
      <c r="J46" s="9" t="s">
        <v>589</v>
      </c>
    </row>
    <row r="47" spans="2:10" ht="57.75" customHeight="1">
      <c r="B47" s="10"/>
      <c r="C47" s="1236" t="s">
        <v>3</v>
      </c>
      <c r="D47" s="1236"/>
      <c r="E47" s="1237"/>
      <c r="F47" s="11">
        <v>27.69</v>
      </c>
      <c r="G47" s="12">
        <v>36.75</v>
      </c>
      <c r="H47" s="12">
        <v>40.1</v>
      </c>
      <c r="I47" s="12">
        <v>58.73</v>
      </c>
      <c r="J47" s="13">
        <v>68.39</v>
      </c>
    </row>
    <row r="48" spans="2:10" ht="57.75" customHeight="1">
      <c r="B48" s="14"/>
      <c r="C48" s="1238" t="s">
        <v>4</v>
      </c>
      <c r="D48" s="1238"/>
      <c r="E48" s="1239"/>
      <c r="F48" s="15">
        <v>8.3800000000000008</v>
      </c>
      <c r="G48" s="16">
        <v>6.48</v>
      </c>
      <c r="H48" s="16">
        <v>28.43</v>
      </c>
      <c r="I48" s="16">
        <v>18.16</v>
      </c>
      <c r="J48" s="17">
        <v>22.25</v>
      </c>
    </row>
    <row r="49" spans="2:10" ht="57.75" customHeight="1" thickBot="1">
      <c r="B49" s="18"/>
      <c r="C49" s="1240" t="s">
        <v>5</v>
      </c>
      <c r="D49" s="1240"/>
      <c r="E49" s="1241"/>
      <c r="F49" s="19" t="s">
        <v>590</v>
      </c>
      <c r="G49" s="20">
        <v>6.98</v>
      </c>
      <c r="H49" s="20">
        <v>23.32</v>
      </c>
      <c r="I49" s="20">
        <v>5.71</v>
      </c>
      <c r="J49" s="21">
        <v>14.59</v>
      </c>
    </row>
    <row r="50" spans="2:10" ht="13.5" customHeight="1"/>
  </sheetData>
  <sheetProtection algorithmName="SHA-512" hashValue="GW80hm+hqnTax/sxa+piLalNcdN2H9r+AoYuyO5LXEtBbC15DBu58N2ihJKTtBeBdmtpRtGR/iqCrSONiNJnhA==" saltValue="wiy3s1OrGI3s+uh7oEOJ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2021-09-27T06:01:29Z</cp:lastPrinted>
  <dcterms:created xsi:type="dcterms:W3CDTF">2021-02-05T01:23:57Z</dcterms:created>
  <dcterms:modified xsi:type="dcterms:W3CDTF">2021-09-27T06:02:18Z</dcterms:modified>
  <cp:category/>
</cp:coreProperties>
</file>