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yfssv01\Personal$\kowata_atusige\デスクトップ\未処理\031020　令和元年度財政資料集更新\"/>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<sst xmlns="http://schemas.openxmlformats.org/spreadsheetml/2006/main" count="1243" uniqueCount="615">
  <si>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</si>
  <si>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</si>
  <si>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</si>
  <si>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</si>
  <si>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</si>
  <si>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</si>
  <si>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</si>
  <si>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</si>
  <si>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</si>
  <si>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</si>
  <si>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</si>
  <si>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</si>
  <si>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</si>
  <si>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</si>
  <si>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</si>
  <si>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</si>
  <si>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</si>
  <si>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</si>
  <si>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</si>
  <si>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</si>
  <si>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</si>
  <si>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</si>
  <si>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</si>
  <si>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</si>
  <si>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</si>
  <si>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</si>
  <si>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</si>
  <si>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</si>
  <si>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</si>
  <si>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</si>
  <si>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</si>
  <si>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</si>
  <si>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</si>
  <si>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</si>
  <si>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</si>
  <si>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</si>
  <si>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</si>
  <si>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</si>
  <si>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</si>
  <si>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</si>
  <si>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</si>
  <si>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</si>
  <si>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</si>
  <si>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</si>
  <si>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</si>
  <si>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</si>
  <si>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</si>
  <si>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</si>
  <si>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</si>
  <si>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</si>
  <si>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</si>
  <si>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</si>
  <si>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</si>
  <si>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</si>
  <si>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</si>
  <si>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</si>
  <si>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</si>
  <si>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</si>
  <si>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</si>
  <si>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</si>
  <si>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</si>
  <si>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</si>
  <si>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</si>
  <si>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</si>
  <si>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</si>
  <si>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</si>
  <si>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</si>
  <si>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</si>
  <si>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</si>
  <si>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</si>
  <si>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</si>
  <si>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</si>
  <si>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</si>
  <si>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</si>
  <si>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</si>
  <si>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</si>
  <si>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</si>
  <si>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</si>
  <si>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</si>
  <si>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</si>
  <si>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</si>
  <si>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</si>
  <si>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</si>
  <si>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</si>
  <si>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</si>
  <si>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</si>
  <si>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</si>
  <si>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</si>
  <si>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</si>
  <si>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</si>
  <si>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</si>
  <si>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</si>
  <si>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</si>
  <si>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</si>
  <si>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</si>
  <si>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</si>
  <si>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</si>
  <si>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</si>
  <si>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</si>
  <si>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</si>
  <si>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</si>
  <si>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</si>
  <si>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</si>
  <si>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</si>
  <si>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</si>
  <si>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</si>
  <si>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</si>
  <si>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</si>
  <si>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</si>
  <si>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</si>
  <si>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</si>
  <si>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</si>
  <si>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</si>
  <si>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</si>
  <si>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</si>
  <si>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</si>
  <si>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</si>
  <si>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</si>
  <si>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</si>
  <si>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t>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</si>
  <si>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</si>
  <si>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</si>
  <si>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</si>
  <si>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</si>
  <si>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</si>
  <si>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</si>
  <si>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</si>
  <si>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</si>
  <si>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</si>
  <si>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</si>
  <si>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</si>
  <si>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</si>
  <si>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</si>
  <si>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</si>
  <si>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</si>
  <si>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</si>
  <si>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</si>
  <si>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</si>
  <si>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</si>
  <si>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</si>
  <si>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</si>
  <si>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</si>
  <si>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</si>
  <si>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</si>
  <si>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</si>
  <si>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</si>
  <si>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</si>
  <si>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</si>
  <si>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</si>
  <si>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</si>
  <si>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</si>
  <si>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</si>
  <si>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</si>
  <si>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</si>
  <si>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</si>
  <si>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</si>
  <si>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</si>
  <si>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</si>
  <si>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</si>
  <si>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</si>
  <si>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t>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</si>
  <si>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</si>
  <si>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</si>
  <si>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</si>
  <si>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</si>
  <si>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</si>
  <si>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</si>
  <si>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</si>
  <si>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</si>
  <si>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</si>
  <si>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</si>
  <si>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</si>
  <si>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</si>
  <si>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</si>
  <si>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</si>
  <si>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</si>
  <si>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</si>
  <si>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</si>
  <si>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</si>
  <si>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</si>
  <si>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</si>
  <si>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</si>
  <si>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</si>
  <si>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</si>
  <si>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</si>
  <si>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</si>
  <si>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</si>
  <si>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</si>
  <si>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</si>
  <si>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</si>
  <si>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</si>
  <si>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</si>
  <si>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</si>
  <si>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</si>
  <si>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</si>
  <si>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</si>
  <si>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</si>
  <si>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</si>
  <si>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</si>
  <si>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</si>
  <si>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</si>
  <si>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</si>
  <si>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</si>
  <si>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</si>
  <si>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</si>
  <si>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</si>
  <si>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</si>
  <si>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</si>
  <si>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</si>
  <si>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</si>
  <si>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</si>
  <si>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</si>
  <si>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</si>
  <si>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</si>
  <si>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</si>
  <si>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</si>
  <si>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</si>
  <si>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福島県大熊町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</si>
  <si>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</si>
  <si>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</si>
  <si>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</si>
  <si>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</si>
  <si>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</si>
  <si>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</si>
  <si>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</si>
  <si>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</si>
  <si>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</si>
  <si>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</si>
  <si>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</si>
  <si>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</si>
  <si>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</si>
  <si>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</si>
  <si>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</si>
  <si>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</si>
  <si>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</si>
  <si>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</si>
  <si>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</si>
  <si>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</si>
  <si>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</si>
  <si>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</si>
  <si>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</si>
  <si>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</si>
  <si>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</si>
  <si>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</si>
  <si>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</si>
  <si>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</si>
  <si>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</si>
  <si>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</si>
  <si>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</si>
  <si>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</si>
  <si>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</si>
  <si>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</si>
  <si>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</si>
  <si>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</si>
  <si>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</si>
  <si>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</si>
  <si>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</si>
  <si>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</si>
  <si>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</si>
  <si>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</si>
  <si>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</si>
  <si>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</si>
  <si>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</si>
  <si>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</si>
  <si>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</si>
  <si>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</si>
  <si>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</si>
  <si>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</si>
  <si>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</si>
  <si>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</si>
  <si>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</si>
  <si>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</si>
  <si>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</si>
  <si>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</si>
  <si>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</si>
  <si>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</si>
  <si>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</si>
  <si>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</si>
  <si>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</si>
  <si>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</si>
  <si>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</si>
  <si>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</si>
  <si>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</si>
  <si>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</si>
  <si>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</si>
  <si>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</si>
  <si>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</si>
  <si>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</si>
  <si>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</si>
  <si>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</si>
  <si>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</si>
  <si>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</si>
  <si>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</si>
  <si>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</si>
  <si>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</si>
  <si>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</si>
  <si>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</si>
  <si>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</si>
  <si>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</si>
  <si>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</si>
  <si>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</si>
  <si>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</si>
  <si>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</si>
  <si>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</si>
  <si>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</si>
  <si>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</si>
  <si>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</si>
  <si>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</si>
  <si>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</si>
  <si>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</si>
  <si>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</si>
  <si>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</si>
  <si>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</si>
  <si>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</si>
  <si>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</si>
  <si>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</si>
  <si>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</si>
  <si>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</si>
  <si>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</si>
  <si>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</si>
  <si>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</si>
  <si>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</si>
  <si>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</si>
  <si>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</si>
  <si>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</si>
  <si>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</si>
  <si>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</si>
  <si>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</si>
  <si>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</si>
  <si>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</si>
  <si>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</si>
  <si>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</si>
  <si>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</si>
  <si>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</si>
  <si>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その他</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</si>
  <si>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</si>
  <si>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</si>
  <si>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</si>
  <si>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</si>
  <si>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</si>
  <si>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</si>
  <si>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</si>
  <si>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</si>
  <si>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</si>
  <si>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</si>
  <si>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</si>
  <si>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</si>
  <si>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</si>
  <si>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</si>
  <si>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</si>
  <si>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</si>
  <si>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</si>
  <si>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</si>
  <si>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</si>
  <si>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</si>
  <si>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</si>
  <si>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</si>
  <si>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</si>
  <si>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</si>
  <si>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</si>
  <si>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</si>
  <si>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</si>
  <si>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</si>
  <si>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</si>
  <si>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</si>
  <si>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</si>
  <si>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</si>
  <si>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</si>
  <si>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</si>
  <si>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</si>
  <si>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福島県大熊町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</si>
  <si>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</si>
  <si>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</si>
  <si>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</si>
  <si>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</si>
  <si>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</si>
  <si>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</si>
  <si>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</si>
  <si>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</si>
  <si>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</si>
  <si>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</si>
  <si>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</si>
  <si>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</si>
  <si>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</si>
  <si>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</si>
  <si>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</si>
  <si>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</si>
  <si>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</si>
  <si>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</si>
  <si>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</si>
  <si>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</si>
  <si>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坂下ダム施設管理事業特別会計</t>
    <phoneticPr fontId="5"/>
  </si>
  <si>
    <t>地域下水道事業特別会計</t>
    <phoneticPr fontId="5"/>
  </si>
  <si>
    <t>中央台霊園管理事業特別会計</t>
    <phoneticPr fontId="5"/>
  </si>
  <si>
    <t>やすらぎ霊園管理事業特別会計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</si>
  <si>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</si>
  <si>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</si>
  <si>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</si>
  <si>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</si>
  <si>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</si>
  <si>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</si>
  <si>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</si>
  <si>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</si>
  <si>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</si>
  <si>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</si>
  <si>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</si>
  <si>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</si>
  <si>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</si>
  <si>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</si>
  <si>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</si>
  <si>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</si>
  <si>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</si>
  <si>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特定環境保全公共下水道特別会計</t>
    <phoneticPr fontId="5"/>
  </si>
  <si>
    <t>-</t>
    <phoneticPr fontId="5"/>
  </si>
  <si>
    <t>法非適用企業</t>
    <phoneticPr fontId="5"/>
  </si>
  <si>
    <t>農業集落排水事業特別会計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</si>
  <si>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</si>
  <si>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</si>
  <si>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</si>
  <si>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</si>
  <si>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</si>
  <si>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</si>
  <si>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</si>
  <si>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</si>
  <si>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</si>
  <si>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</si>
  <si>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</si>
  <si>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</si>
  <si>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</si>
  <si>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</si>
  <si>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</si>
  <si>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</si>
  <si>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</si>
  <si>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</si>
  <si>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</si>
  <si>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</si>
  <si>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</si>
  <si>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</si>
  <si>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t>
    <phoneticPr fontId="5"/>
  </si>
  <si>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</si>
  <si>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</si>
  <si>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</si>
  <si>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</si>
  <si>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</si>
  <si>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</si>
  <si>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</si>
  <si>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</si>
  <si>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</si>
  <si>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</si>
  <si>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</si>
  <si>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</si>
  <si>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</si>
  <si>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</si>
  <si>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</si>
  <si>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</si>
  <si>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</si>
  <si>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</si>
  <si>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</si>
  <si>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</si>
  <si>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</si>
  <si>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</si>
  <si>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</si>
  <si>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</si>
  <si>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</si>
  <si>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</si>
  <si>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</si>
  <si>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</si>
  <si>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</si>
  <si>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</si>
  <si>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</si>
  <si>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介護サービス特別会計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</si>
  <si>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</si>
  <si>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</si>
  <si>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</si>
  <si>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</si>
  <si>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</si>
  <si>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</si>
  <si>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</si>
  <si>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</si>
  <si>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</si>
  <si>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</si>
  <si>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</si>
  <si>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</si>
  <si>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</si>
  <si>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</si>
  <si>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</si>
  <si>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</si>
  <si>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</si>
  <si>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</si>
  <si>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</si>
  <si>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</si>
  <si>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</si>
  <si>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</si>
  <si>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</si>
  <si>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</si>
  <si>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</si>
  <si>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</si>
  <si>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</si>
  <si>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</si>
  <si>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</si>
  <si>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</si>
  <si>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</si>
  <si>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</si>
  <si>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</si>
  <si>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</si>
  <si>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</si>
  <si>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</si>
  <si>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</si>
  <si>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</si>
  <si>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</si>
  <si>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</si>
  <si>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</si>
  <si>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</si>
  <si>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</si>
  <si>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</si>
  <si>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</si>
  <si>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</si>
  <si>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</si>
  <si>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</si>
  <si>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</si>
  <si>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</si>
  <si>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</si>
  <si>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</si>
  <si>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</si>
  <si>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</si>
  <si>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</si>
  <si>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</si>
  <si>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</si>
  <si>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</si>
  <si>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</si>
  <si>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</si>
  <si>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</si>
  <si>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</si>
  <si>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</si>
  <si>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</si>
  <si>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</si>
  <si>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</si>
  <si>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</si>
  <si>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</si>
  <si>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</si>
  <si>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</si>
  <si>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</si>
  <si>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</si>
  <si>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</si>
  <si>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</si>
  <si>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</si>
  <si>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</si>
  <si>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</si>
  <si>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</si>
  <si>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</si>
  <si>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</si>
  <si>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</si>
  <si>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</si>
  <si>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</si>
  <si>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</si>
  <si>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</si>
  <si>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</si>
  <si>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</si>
  <si>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</si>
  <si>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</si>
  <si>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</si>
  <si>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2.79</t>
  </si>
  <si>
    <t>▲ 1.82</t>
  </si>
  <si>
    <t>▲ 19.83</t>
  </si>
  <si>
    <t>地域下水道事業特別会計</t>
  </si>
  <si>
    <t>▲ 0.93</t>
  </si>
  <si>
    <t>坂下ダム施設管理事業特別会計</t>
  </si>
  <si>
    <t>▲ 0.11</t>
  </si>
  <si>
    <t>やすらぎ霊園管理事業特別会計</t>
  </si>
  <si>
    <t>▲ 0.09</t>
  </si>
  <si>
    <t>一般会計</t>
  </si>
  <si>
    <t>介護保険特別会計</t>
  </si>
  <si>
    <t>国民健康保険特別会計</t>
  </si>
  <si>
    <t>宅地造成事業特別会計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</si>
  <si>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</si>
  <si>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</si>
  <si>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</si>
  <si>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</si>
  <si>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</si>
  <si>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</si>
  <si>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</si>
  <si>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</si>
  <si>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</si>
  <si>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特定原子力施設交付金（維持補修）基金</t>
  </si>
  <si>
    <t>電源交付金施設整備事業基金</t>
  </si>
  <si>
    <t>中間貯蔵施設建設に伴う地域振興基金</t>
    <rPh sb="6" eb="8">
      <t>ケンセツ</t>
    </rPh>
    <rPh sb="9" eb="10">
      <t>トモナ</t>
    </rPh>
    <rPh sb="11" eb="13">
      <t>チイキ</t>
    </rPh>
    <rPh sb="13" eb="15">
      <t>シンコウ</t>
    </rPh>
    <rPh sb="15" eb="17">
      <t>キキン</t>
    </rPh>
    <phoneticPr fontId="2"/>
  </si>
  <si>
    <t>東日本大震災復興基金</t>
    <phoneticPr fontId="2"/>
  </si>
  <si>
    <t>中間貯蔵施設整備等影響緩和交付金基金</t>
    <phoneticPr fontId="2"/>
  </si>
  <si>
    <t>双葉地方水道企業団水道事業会計</t>
    <rPh sb="0" eb="2">
      <t>フタバ</t>
    </rPh>
    <rPh sb="2" eb="4">
      <t>チホウ</t>
    </rPh>
    <rPh sb="4" eb="6">
      <t>スイドウ</t>
    </rPh>
    <rPh sb="6" eb="9">
      <t>キギョウダン</t>
    </rPh>
    <rPh sb="9" eb="11">
      <t>スイドウ</t>
    </rPh>
    <rPh sb="11" eb="13">
      <t>ジギョウ</t>
    </rPh>
    <rPh sb="13" eb="15">
      <t>カイケイ</t>
    </rPh>
    <phoneticPr fontId="2"/>
  </si>
  <si>
    <t>双葉地方水道企業団工業用水道事業会計</t>
    <rPh sb="0" eb="2">
      <t>フタバ</t>
    </rPh>
    <rPh sb="2" eb="4">
      <t>チホウ</t>
    </rPh>
    <rPh sb="4" eb="6">
      <t>スイドウ</t>
    </rPh>
    <rPh sb="6" eb="9">
      <t>キギョウダン</t>
    </rPh>
    <rPh sb="9" eb="12">
      <t>コウギョウヨウ</t>
    </rPh>
    <rPh sb="12" eb="14">
      <t>スイドウ</t>
    </rPh>
    <rPh sb="14" eb="16">
      <t>ジギョウ</t>
    </rPh>
    <rPh sb="16" eb="18">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</si>
  <si>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</si>
  <si>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</si>
  <si>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</si>
  <si>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</si>
  <si>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</si>
  <si>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</si>
  <si>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福島県後期高齢者医療広域連合高齢者医療特別会計</t>
    <rPh sb="0" eb="3">
      <t>フクシマケン</t>
    </rPh>
    <rPh sb="3" eb="5">
      <t>コウキ</t>
    </rPh>
    <rPh sb="5" eb="8">
      <t>コウレイシャ</t>
    </rPh>
    <rPh sb="8" eb="10">
      <t>イリョウ</t>
    </rPh>
    <rPh sb="10" eb="12">
      <t>コウイキ</t>
    </rPh>
    <rPh sb="12" eb="14">
      <t>レンゴウ</t>
    </rPh>
    <rPh sb="14" eb="17">
      <t>コウレイシャ</t>
    </rPh>
    <rPh sb="17" eb="19">
      <t>イリョウ</t>
    </rPh>
    <rPh sb="19" eb="21">
      <t>トクベツ</t>
    </rPh>
    <rPh sb="21" eb="23">
      <t>カイケイ</t>
    </rPh>
    <phoneticPr fontId="2"/>
  </si>
  <si>
    <t>双葉地方広域市町村圏組合一般会計</t>
    <rPh sb="0" eb="2">
      <t>フタバ</t>
    </rPh>
    <rPh sb="2" eb="4">
      <t>チホウ</t>
    </rPh>
    <rPh sb="4" eb="6">
      <t>コウイキ</t>
    </rPh>
    <rPh sb="6" eb="9">
      <t>シチョウソン</t>
    </rPh>
    <rPh sb="9" eb="10">
      <t>ケン</t>
    </rPh>
    <rPh sb="10" eb="12">
      <t>クミアイ</t>
    </rPh>
    <rPh sb="12" eb="14">
      <t>イッパン</t>
    </rPh>
    <rPh sb="14" eb="16">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</si>
  <si>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2" eb="15">
      <t>ゲスイドウ</t>
    </rPh>
    <rPh sb="15" eb="17">
      <t>ジギョウ</t>
    </rPh>
    <rPh sb="17" eb="19">
      <t>トクベツ</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</si>
  <si>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</si>
  <si>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</si>
  <si>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</si>
  <si>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</si>
  <si>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</si>
  <si>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</si>
  <si>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</si>
  <si>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</si>
  <si>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</si>
  <si>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</si>
  <si>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</si>
  <si>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</si>
  <si>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</si>
  <si>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</si>
  <si>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</si>
  <si>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対象年度の該当数値なし</t>
    <rPh sb="0" eb="2">
      <t>タイショウ</t>
    </rPh>
    <rPh sb="2" eb="4">
      <t>ネンド</t>
    </rPh>
    <rPh sb="5" eb="7">
      <t>ガイトウ</t>
    </rPh>
    <rPh sb="7" eb="9">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</si>
</sst>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1617-43EA-B50B-4158D6D0F1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15706</c:v>
                </c:pt>
                <c:pt idx="1">
                  <c:v>27675</c:v>
                </c:pt>
                <c:pt idx="2">
                  <c:v>273263</c:v>
                </c:pt>
                <c:pt idx="3">
                  <c:v>1075216</c:v>
                </c:pt>
                <c:pt idx="4">
                  <c:v>710474</c:v>
                </c:pt>
              </c:numCache>
            </c:numRef>
          </c:val>
          <c:smooth val="0"/>
          <c:extLst xmlns:c16r2="http://schemas.microsoft.com/office/drawing/2015/06/chart">
            <c:ext xmlns:c16="http://schemas.microsoft.com/office/drawing/2014/chart" uri="{C3380CC4-5D6E-409C-BE32-E72D297353CC}">
              <c16:uniqueId val="{00000001-1617-43EA-B50B-4158D6D0F1B5}"/>
            </c:ext>
          </c:extLst>
        </c:ser>
        <c:dLbls>
          <c:showLegendKey val="0"/>
          <c:showVal val="0"/>
          <c:showCatName val="0"/>
          <c:showSerName val="0"/>
          <c:showPercent val="0"/>
          <c:showBubbleSize val="0"/>
        </c:dLbls>
        <c:marker val="1"/>
        <c:smooth val="0"/>
        <c:axId val="-1969272864"/>
        <c:axId val="-1969275584"/>
      </c:lineChart>
      <c:catAx>
        <c:axId val="-1969272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9275584"/>
        <c:crosses val="autoZero"/>
        <c:auto val="1"/>
        <c:lblAlgn val="ctr"/>
        <c:lblOffset val="100"/>
        <c:tickLblSkip val="1"/>
        <c:tickMarkSkip val="1"/>
        <c:noMultiLvlLbl val="0"/>
      </c:catAx>
      <c:valAx>
        <c:axId val="-196927558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9272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c:v>
                </c:pt>
                <c:pt idx="1">
                  <c:v>5.25</c:v>
                </c:pt>
                <c:pt idx="2">
                  <c:v>9.84</c:v>
                </c:pt>
                <c:pt idx="3">
                  <c:v>26.59</c:v>
                </c:pt>
                <c:pt idx="4">
                  <c:v>6.51</c:v>
                </c:pt>
              </c:numCache>
            </c:numRef>
          </c:val>
          <c:extLst xmlns:c16r2="http://schemas.microsoft.com/office/drawing/2015/06/chart">
            <c:ext xmlns:c16="http://schemas.microsoft.com/office/drawing/2014/chart" uri="{C3380CC4-5D6E-409C-BE32-E72D297353CC}">
              <c16:uniqueId val="{00000000-4D10-494D-93E9-166AE338B8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141.80000000000001</c:v>
                </c:pt>
                <c:pt idx="1">
                  <c:v>167.11</c:v>
                </c:pt>
                <c:pt idx="2">
                  <c:v>149.32</c:v>
                </c:pt>
                <c:pt idx="3">
                  <c:v>172.53</c:v>
                </c:pt>
                <c:pt idx="4">
                  <c:v>185.33</c:v>
                </c:pt>
              </c:numCache>
            </c:numRef>
          </c:val>
          <c:extLst xmlns:c16r2="http://schemas.microsoft.com/office/drawing/2015/06/chart">
            <c:ext xmlns:c16="http://schemas.microsoft.com/office/drawing/2014/chart" uri="{C3380CC4-5D6E-409C-BE32-E72D297353CC}">
              <c16:uniqueId val="{00000001-4D10-494D-93E9-166AE338B8B6}"/>
            </c:ext>
          </c:extLst>
        </c:ser>
        <c:dLbls>
          <c:showLegendKey val="0"/>
          <c:showVal val="0"/>
          <c:showCatName val="0"/>
          <c:showSerName val="0"/>
          <c:showPercent val="0"/>
          <c:showBubbleSize val="0"/>
        </c:dLbls>
        <c:gapWidth val="250"/>
        <c:overlap val="100"/>
        <c:axId val="-1969276672"/>
        <c:axId val="-1969272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-2.79</c:v>
                </c:pt>
                <c:pt idx="1">
                  <c:v>-1.82</c:v>
                </c:pt>
                <c:pt idx="2">
                  <c:v>5.38</c:v>
                </c:pt>
                <c:pt idx="3">
                  <c:v>15.74</c:v>
                </c:pt>
                <c:pt idx="4">
                  <c:v>-19.829999999999998</c:v>
                </c:pt>
              </c:numCache>
            </c:numRef>
          </c:val>
          <c:smooth val="0"/>
          <c:extLst xmlns:c16r2="http://schemas.microsoft.com/office/drawing/2015/06/chart">
            <c:ext xmlns:c16="http://schemas.microsoft.com/office/drawing/2014/chart" uri="{C3380CC4-5D6E-409C-BE32-E72D297353CC}">
              <c16:uniqueId val="{00000002-4D10-494D-93E9-166AE338B8B6}"/>
            </c:ext>
          </c:extLst>
        </c:ser>
        <c:dLbls>
          <c:showLegendKey val="0"/>
          <c:showVal val="0"/>
          <c:showCatName val="0"/>
          <c:showSerName val="0"/>
          <c:showPercent val="0"/>
          <c:showBubbleSize val="0"/>
        </c:dLbls>
        <c:marker val="1"/>
        <c:smooth val="0"/>
        <c:axId val="-1969276672"/>
        <c:axId val="-1969272320"/>
      </c:lineChart>
      <c:catAx>
        <c:axId val="-19692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9272320"/>
        <c:crosses val="autoZero"/>
        <c:auto val="1"/>
        <c:lblAlgn val="ctr"/>
        <c:lblOffset val="100"/>
        <c:tickLblSkip val="1"/>
        <c:tickMarkSkip val="1"/>
        <c:noMultiLvlLbl val="0"/>
      </c:catAx>
      <c:valAx>
        <c:axId val="-196927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927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75B-42FD-B74C-372AD507E8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75B-42FD-B74C-372AD507E85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75B-42FD-B74C-372AD507E85E}"/>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0.42</c:v>
                </c:pt>
                <c:pt idx="2">
                  <c:v>#N/A</c:v>
                </c:pt>
                <c:pt idx="3">
                  <c:v>0</c:v>
                </c:pt>
                <c:pt idx="4">
                  <c:v>#N/A</c:v>
                </c:pt>
                <c:pt idx="5">
                  <c:v>0</c:v>
                </c:pt>
                <c:pt idx="6">
                  <c:v>#N/A</c:v>
                </c:pt>
                <c:pt idx="7">
                  <c:v>0.48</c:v>
                </c:pt>
                <c:pt idx="8">
                  <c:v>#N/A</c:v>
                </c:pt>
                <c:pt idx="9">
                  <c:v>0.48</c:v>
                </c:pt>
              </c:numCache>
            </c:numRef>
          </c:val>
          <c:extLst xmlns:c16r2="http://schemas.microsoft.com/office/drawing/2015/06/chart">
            <c:ext xmlns:c16="http://schemas.microsoft.com/office/drawing/2014/chart" uri="{C3380CC4-5D6E-409C-BE32-E72D297353CC}">
              <c16:uniqueId val="{00000003-E75B-42FD-B74C-372AD507E85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3.54</c:v>
                </c:pt>
                <c:pt idx="2">
                  <c:v>#N/A</c:v>
                </c:pt>
                <c:pt idx="3">
                  <c:v>1.93</c:v>
                </c:pt>
                <c:pt idx="4">
                  <c:v>#N/A</c:v>
                </c:pt>
                <c:pt idx="5">
                  <c:v>2.35</c:v>
                </c:pt>
                <c:pt idx="6">
                  <c:v>#N/A</c:v>
                </c:pt>
                <c:pt idx="7">
                  <c:v>0.73</c:v>
                </c:pt>
                <c:pt idx="8">
                  <c:v>#N/A</c:v>
                </c:pt>
                <c:pt idx="9">
                  <c:v>0.89</c:v>
                </c:pt>
              </c:numCache>
            </c:numRef>
          </c:val>
          <c:extLst xmlns:c16r2="http://schemas.microsoft.com/office/drawing/2015/06/chart">
            <c:ext xmlns:c16="http://schemas.microsoft.com/office/drawing/2014/chart" uri="{C3380CC4-5D6E-409C-BE32-E72D297353CC}">
              <c16:uniqueId val="{00000004-E75B-42FD-B74C-372AD507E85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1.74</c:v>
                </c:pt>
                <c:pt idx="2">
                  <c:v>#N/A</c:v>
                </c:pt>
                <c:pt idx="3">
                  <c:v>2.6</c:v>
                </c:pt>
                <c:pt idx="4">
                  <c:v>#N/A</c:v>
                </c:pt>
                <c:pt idx="5">
                  <c:v>1.71</c:v>
                </c:pt>
                <c:pt idx="6">
                  <c:v>#N/A</c:v>
                </c:pt>
                <c:pt idx="7">
                  <c:v>1.07</c:v>
                </c:pt>
                <c:pt idx="8">
                  <c:v>#N/A</c:v>
                </c:pt>
                <c:pt idx="9">
                  <c:v>1.85</c:v>
                </c:pt>
              </c:numCache>
            </c:numRef>
          </c:val>
          <c:extLst xmlns:c16r2="http://schemas.microsoft.com/office/drawing/2015/06/chart">
            <c:ext xmlns:c16="http://schemas.microsoft.com/office/drawing/2014/chart" uri="{C3380CC4-5D6E-409C-BE32-E72D297353CC}">
              <c16:uniqueId val="{00000005-E75B-42FD-B74C-372AD507E85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6.26</c:v>
                </c:pt>
                <c:pt idx="2">
                  <c:v>#N/A</c:v>
                </c:pt>
                <c:pt idx="3">
                  <c:v>5.14</c:v>
                </c:pt>
                <c:pt idx="4">
                  <c:v>#N/A</c:v>
                </c:pt>
                <c:pt idx="5">
                  <c:v>9.74</c:v>
                </c:pt>
                <c:pt idx="6">
                  <c:v>#N/A</c:v>
                </c:pt>
                <c:pt idx="7">
                  <c:v>26.5</c:v>
                </c:pt>
                <c:pt idx="8">
                  <c:v>#N/A</c:v>
                </c:pt>
                <c:pt idx="9">
                  <c:v>7.65</c:v>
                </c:pt>
              </c:numCache>
            </c:numRef>
          </c:val>
          <c:extLst xmlns:c16r2="http://schemas.microsoft.com/office/drawing/2015/06/chart">
            <c:ext xmlns:c16="http://schemas.microsoft.com/office/drawing/2014/chart" uri="{C3380CC4-5D6E-409C-BE32-E72D297353CC}">
              <c16:uniqueId val="{00000006-E75B-42FD-B74C-372AD507E85E}"/>
            </c:ext>
          </c:extLst>
        </c:ser>
        <c:ser>
          <c:idx val="7"/>
          <c:order val="7"/>
          <c:tx>
            <c:strRef>
              <c:f>データシート!$A$34</c:f>
              <c:strCache>
                <c:ptCount val="1"/>
                <c:pt idx="0">
                  <c:v>やすらぎ霊園管理事業特別会計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0.09</c:v>
                </c:pt>
                <c:pt idx="9">
                  <c:v>#N/A</c:v>
                </c:pt>
              </c:numCache>
            </c:numRef>
          </c:val>
          <c:extLst xmlns:c16r2="http://schemas.microsoft.com/office/drawing/2015/06/chart">
            <c:ext xmlns:c16="http://schemas.microsoft.com/office/drawing/2014/chart" uri="{C3380CC4-5D6E-409C-BE32-E72D297353CC}">
              <c16:uniqueId val="{00000007-E75B-42FD-B74C-372AD507E85E}"/>
            </c:ext>
          </c:extLst>
        </c:ser>
        <c:ser>
          <c:idx val="8"/>
          <c:order val="8"/>
          <c:tx>
            <c:strRef>
              <c:f>データシート!$A$35</c:f>
              <c:strCache>
                <c:ptCount val="1"/>
                <c:pt idx="0">
                  <c:v>坂下ダム施設管理事業特別会計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0.03</c:v>
                </c:pt>
                <c:pt idx="2">
                  <c:v>#N/A</c:v>
                </c:pt>
                <c:pt idx="3">
                  <c:v>0.09</c:v>
                </c:pt>
                <c:pt idx="4">
                  <c:v>#N/A</c:v>
                </c:pt>
                <c:pt idx="5">
                  <c:v>0.09</c:v>
                </c:pt>
                <c:pt idx="6">
                  <c:v>#N/A</c:v>
                </c:pt>
                <c:pt idx="7">
                  <c:v>0.08</c:v>
                </c:pt>
                <c:pt idx="8">
                  <c:v>0.11</c:v>
                </c:pt>
                <c:pt idx="9">
                  <c:v>#N/A</c:v>
                </c:pt>
              </c:numCache>
            </c:numRef>
          </c:val>
          <c:extLst xmlns:c16r2="http://schemas.microsoft.com/office/drawing/2015/06/chart">
            <c:ext xmlns:c16="http://schemas.microsoft.com/office/drawing/2014/chart" uri="{C3380CC4-5D6E-409C-BE32-E72D297353CC}">
              <c16:uniqueId val="{00000008-E75B-42FD-B74C-372AD507E85E}"/>
            </c:ext>
          </c:extLst>
        </c:ser>
        <c:ser>
          <c:idx val="9"/>
          <c:order val="9"/>
          <c:tx>
            <c:strRef>
              <c:f>データシート!$A$36</c:f>
              <c:strCache>
                <c:ptCount val="1"/>
                <c:pt idx="0">
                  <c:v>地域下水道事業特別会計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0.93</c:v>
                </c:pt>
                <c:pt idx="9">
                  <c:v>#N/A</c:v>
                </c:pt>
              </c:numCache>
            </c:numRef>
          </c:val>
          <c:extLst xmlns:c16r2="http://schemas.microsoft.com/office/drawing/2015/06/chart">
            <c:ext xmlns:c16="http://schemas.microsoft.com/office/drawing/2014/chart" uri="{C3380CC4-5D6E-409C-BE32-E72D297353CC}">
              <c16:uniqueId val="{00000009-E75B-42FD-B74C-372AD507E85E}"/>
            </c:ext>
          </c:extLst>
        </c:ser>
        <c:dLbls>
          <c:showLegendKey val="0"/>
          <c:showVal val="0"/>
          <c:showCatName val="0"/>
          <c:showSerName val="0"/>
          <c:showPercent val="0"/>
          <c:showBubbleSize val="0"/>
        </c:dLbls>
        <c:gapWidth val="150"/>
        <c:overlap val="100"/>
        <c:axId val="-1969281024"/>
        <c:axId val="-1969273952"/>
      </c:barChart>
      <c:catAx>
        <c:axId val="-196928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9273952"/>
        <c:crosses val="autoZero"/>
        <c:auto val="1"/>
        <c:lblAlgn val="ctr"/>
        <c:lblOffset val="100"/>
        <c:tickLblSkip val="1"/>
        <c:tickMarkSkip val="1"/>
        <c:noMultiLvlLbl val="0"/>
      </c:catAx>
      <c:valAx>
        <c:axId val="-196927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928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185</c:v>
                </c:pt>
                <c:pt idx="5">
                  <c:v>186</c:v>
                </c:pt>
                <c:pt idx="8">
                  <c:v>180</c:v>
                </c:pt>
                <c:pt idx="11">
                  <c:v>172</c:v>
                </c:pt>
                <c:pt idx="14">
                  <c:v>156</c:v>
                </c:pt>
              </c:numCache>
            </c:numRef>
          </c:val>
          <c:extLst xmlns:c16r2="http://schemas.microsoft.com/office/drawing/2015/06/chart">
            <c:ext xmlns:c16="http://schemas.microsoft.com/office/drawing/2014/chart" uri="{C3380CC4-5D6E-409C-BE32-E72D297353CC}">
              <c16:uniqueId val="{00000000-A2AA-441F-9B58-2B07B659E6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2AA-441F-9B58-2B07B659E6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2AA-441F-9B58-2B07B659E6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48</c:v>
                </c:pt>
                <c:pt idx="3">
                  <c:v>51</c:v>
                </c:pt>
                <c:pt idx="6">
                  <c:v>47</c:v>
                </c:pt>
                <c:pt idx="9">
                  <c:v>39</c:v>
                </c:pt>
                <c:pt idx="12">
                  <c:v>30</c:v>
                </c:pt>
              </c:numCache>
            </c:numRef>
          </c:val>
          <c:extLst xmlns:c16r2="http://schemas.microsoft.com/office/drawing/2015/06/chart">
            <c:ext xmlns:c16="http://schemas.microsoft.com/office/drawing/2014/chart" uri="{C3380CC4-5D6E-409C-BE32-E72D297353CC}">
              <c16:uniqueId val="{00000003-A2AA-441F-9B58-2B07B659E6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2AA-441F-9B58-2B07B659E6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2AA-441F-9B58-2B07B659E6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2AA-441F-9B58-2B07B659E6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c:v>
                </c:pt>
                <c:pt idx="3">
                  <c:v>8</c:v>
                </c:pt>
                <c:pt idx="6">
                  <c:v>5</c:v>
                </c:pt>
                <c:pt idx="9">
                  <c:v>3</c:v>
                </c:pt>
                <c:pt idx="12">
                  <c:v>0</c:v>
                </c:pt>
              </c:numCache>
            </c:numRef>
          </c:val>
          <c:extLst xmlns:c16r2="http://schemas.microsoft.com/office/drawing/2015/06/chart">
            <c:ext xmlns:c16="http://schemas.microsoft.com/office/drawing/2014/chart" uri="{C3380CC4-5D6E-409C-BE32-E72D297353CC}">
              <c16:uniqueId val="{00000007-A2AA-441F-9B58-2B07B659E6D5}"/>
            </c:ext>
          </c:extLst>
        </c:ser>
        <c:dLbls>
          <c:showLegendKey val="0"/>
          <c:showVal val="0"/>
          <c:showCatName val="0"/>
          <c:showSerName val="0"/>
          <c:showPercent val="0"/>
          <c:showBubbleSize val="0"/>
        </c:dLbls>
        <c:gapWidth val="100"/>
        <c:overlap val="100"/>
        <c:axId val="-1969285920"/>
        <c:axId val="-196928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-129</c:v>
                </c:pt>
                <c:pt idx="2">
                  <c:v>#N/A</c:v>
                </c:pt>
                <c:pt idx="3">
                  <c:v>#N/A</c:v>
                </c:pt>
                <c:pt idx="4">
                  <c:v>-127</c:v>
                </c:pt>
                <c:pt idx="5">
                  <c:v>#N/A</c:v>
                </c:pt>
                <c:pt idx="6">
                  <c:v>#N/A</c:v>
                </c:pt>
                <c:pt idx="7">
                  <c:v>-128</c:v>
                </c:pt>
                <c:pt idx="8">
                  <c:v>#N/A</c:v>
                </c:pt>
                <c:pt idx="9">
                  <c:v>#N/A</c:v>
                </c:pt>
                <c:pt idx="10">
                  <c:v>-130</c:v>
                </c:pt>
                <c:pt idx="11">
                  <c:v>#N/A</c:v>
                </c:pt>
                <c:pt idx="12">
                  <c:v>#N/A</c:v>
                </c:pt>
                <c:pt idx="13">
                  <c:v>-126</c:v>
                </c:pt>
                <c:pt idx="14">
                  <c:v>#N/A</c:v>
                </c:pt>
              </c:numCache>
            </c:numRef>
          </c:val>
          <c:smooth val="0"/>
          <c:extLst xmlns:c16r2="http://schemas.microsoft.com/office/drawing/2015/06/chart">
            <c:ext xmlns:c16="http://schemas.microsoft.com/office/drawing/2014/chart" uri="{C3380CC4-5D6E-409C-BE32-E72D297353CC}">
              <c16:uniqueId val="{00000008-A2AA-441F-9B58-2B07B659E6D5}"/>
            </c:ext>
          </c:extLst>
        </c:ser>
        <c:dLbls>
          <c:showLegendKey val="0"/>
          <c:showVal val="0"/>
          <c:showCatName val="0"/>
          <c:showSerName val="0"/>
          <c:showPercent val="0"/>
          <c:showBubbleSize val="0"/>
        </c:dLbls>
        <c:marker val="1"/>
        <c:smooth val="0"/>
        <c:axId val="-1969285920"/>
        <c:axId val="-1969283200"/>
      </c:lineChart>
      <c:catAx>
        <c:axId val="-196928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9283200"/>
        <c:crosses val="autoZero"/>
        <c:auto val="1"/>
        <c:lblAlgn val="ctr"/>
        <c:lblOffset val="100"/>
        <c:tickLblSkip val="1"/>
        <c:tickMarkSkip val="1"/>
        <c:noMultiLvlLbl val="0"/>
      </c:catAx>
      <c:valAx>
        <c:axId val="-196928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928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1601</c:v>
                </c:pt>
                <c:pt idx="5">
                  <c:v>1434</c:v>
                </c:pt>
                <c:pt idx="8">
                  <c:v>1268</c:v>
                </c:pt>
                <c:pt idx="11">
                  <c:v>1108</c:v>
                </c:pt>
                <c:pt idx="14">
                  <c:v>958</c:v>
                </c:pt>
              </c:numCache>
            </c:numRef>
          </c:val>
          <c:extLst xmlns:c16r2="http://schemas.microsoft.com/office/drawing/2015/06/chart">
            <c:ext xmlns:c16="http://schemas.microsoft.com/office/drawing/2014/chart" uri="{C3380CC4-5D6E-409C-BE32-E72D297353CC}">
              <c16:uniqueId val="{00000000-3B58-4456-8642-4513F29E05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B58-4456-8642-4513F29E05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27870</c:v>
                </c:pt>
                <c:pt idx="5">
                  <c:v>32449</c:v>
                </c:pt>
                <c:pt idx="8">
                  <c:v>29678</c:v>
                </c:pt>
                <c:pt idx="11">
                  <c:v>30699</c:v>
                </c:pt>
                <c:pt idx="14">
                  <c:v>25978</c:v>
                </c:pt>
              </c:numCache>
            </c:numRef>
          </c:val>
          <c:extLst xmlns:c16r2="http://schemas.microsoft.com/office/drawing/2015/06/chart">
            <c:ext xmlns:c16="http://schemas.microsoft.com/office/drawing/2014/chart" uri="{C3380CC4-5D6E-409C-BE32-E72D297353CC}">
              <c16:uniqueId val="{00000002-3B58-4456-8642-4513F29E05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B58-4456-8642-4513F29E05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B58-4456-8642-4513F29E05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B58-4456-8642-4513F29E05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634</c:v>
                </c:pt>
                <c:pt idx="3">
                  <c:v>587</c:v>
                </c:pt>
                <c:pt idx="6">
                  <c:v>426</c:v>
                </c:pt>
                <c:pt idx="9">
                  <c:v>339</c:v>
                </c:pt>
                <c:pt idx="12">
                  <c:v>343</c:v>
                </c:pt>
              </c:numCache>
            </c:numRef>
          </c:val>
          <c:extLst xmlns:c16r2="http://schemas.microsoft.com/office/drawing/2015/06/chart">
            <c:ext xmlns:c16="http://schemas.microsoft.com/office/drawing/2014/chart" uri="{C3380CC4-5D6E-409C-BE32-E72D297353CC}">
              <c16:uniqueId val="{00000006-3B58-4456-8642-4513F29E05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102</c:v>
                </c:pt>
                <c:pt idx="3">
                  <c:v>88</c:v>
                </c:pt>
                <c:pt idx="6">
                  <c:v>75</c:v>
                </c:pt>
                <c:pt idx="9">
                  <c:v>64</c:v>
                </c:pt>
                <c:pt idx="12">
                  <c:v>53</c:v>
                </c:pt>
              </c:numCache>
            </c:numRef>
          </c:val>
          <c:extLst xmlns:c16r2="http://schemas.microsoft.com/office/drawing/2015/06/chart">
            <c:ext xmlns:c16="http://schemas.microsoft.com/office/drawing/2014/chart" uri="{C3380CC4-5D6E-409C-BE32-E72D297353CC}">
              <c16:uniqueId val="{00000007-3B58-4456-8642-4513F29E05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3B58-4456-8642-4513F29E05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B58-4456-8642-4513F29E05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c:v>
                </c:pt>
                <c:pt idx="3">
                  <c:v>8</c:v>
                </c:pt>
                <c:pt idx="6">
                  <c:v>3</c:v>
                </c:pt>
                <c:pt idx="9">
                  <c:v>0</c:v>
                </c:pt>
                <c:pt idx="12">
                  <c:v>0</c:v>
                </c:pt>
              </c:numCache>
            </c:numRef>
          </c:val>
          <c:extLst xmlns:c16r2="http://schemas.microsoft.com/office/drawing/2015/06/chart">
            <c:ext xmlns:c16="http://schemas.microsoft.com/office/drawing/2014/chart" uri="{C3380CC4-5D6E-409C-BE32-E72D297353CC}">
              <c16:uniqueId val="{0000000A-3B58-4456-8642-4513F29E0542}"/>
            </c:ext>
          </c:extLst>
        </c:ser>
        <c:dLbls>
          <c:showLegendKey val="0"/>
          <c:showVal val="0"/>
          <c:showCatName val="0"/>
          <c:showSerName val="0"/>
          <c:showPercent val="0"/>
          <c:showBubbleSize val="0"/>
        </c:dLbls>
        <c:gapWidth val="100"/>
        <c:overlap val="100"/>
        <c:axId val="-1969280480"/>
        <c:axId val="-1969285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B58-4456-8642-4513F29E0542}"/>
            </c:ext>
          </c:extLst>
        </c:ser>
        <c:dLbls>
          <c:showLegendKey val="0"/>
          <c:showVal val="0"/>
          <c:showCatName val="0"/>
          <c:showSerName val="0"/>
          <c:showPercent val="0"/>
          <c:showBubbleSize val="0"/>
        </c:dLbls>
        <c:marker val="1"/>
        <c:smooth val="0"/>
        <c:axId val="-1969280480"/>
        <c:axId val="-1969285376"/>
      </c:lineChart>
      <c:catAx>
        <c:axId val="-19692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9285376"/>
        <c:crosses val="autoZero"/>
        <c:auto val="1"/>
        <c:lblAlgn val="ctr"/>
        <c:lblOffset val="100"/>
        <c:tickLblSkip val="1"/>
        <c:tickMarkSkip val="1"/>
        <c:noMultiLvlLbl val="0"/>
      </c:catAx>
      <c:valAx>
        <c:axId val="-196928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928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8670</c:v>
                </c:pt>
                <c:pt idx="1">
                  <c:v>8967</c:v>
                </c:pt>
                <c:pt idx="2">
                  <c:v>9674</c:v>
                </c:pt>
              </c:numCache>
            </c:numRef>
          </c:val>
          <c:extLst xmlns:c16r2="http://schemas.microsoft.com/office/drawing/2015/06/chart">
            <c:ext xmlns:c16="http://schemas.microsoft.com/office/drawing/2014/chart" uri="{C3380CC4-5D6E-409C-BE32-E72D297353CC}">
              <c16:uniqueId val="{00000000-EE22-4CA9-AA58-EC5243FE08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c:v>
                </c:pt>
                <c:pt idx="1">
                  <c:v>24</c:v>
                </c:pt>
                <c:pt idx="2">
                  <c:v>24</c:v>
                </c:pt>
              </c:numCache>
            </c:numRef>
          </c:val>
          <c:extLst xmlns:c16r2="http://schemas.microsoft.com/office/drawing/2015/06/chart">
            <c:ext xmlns:c16="http://schemas.microsoft.com/office/drawing/2014/chart" uri="{C3380CC4-5D6E-409C-BE32-E72D297353CC}">
              <c16:uniqueId val="{00000001-EE22-4CA9-AA58-EC5243FE08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82278</c:v>
                </c:pt>
                <c:pt idx="1">
                  <c:v>82469</c:v>
                </c:pt>
                <c:pt idx="2">
                  <c:v>75569</c:v>
                </c:pt>
              </c:numCache>
            </c:numRef>
          </c:val>
          <c:extLst xmlns:c16r2="http://schemas.microsoft.com/office/drawing/2015/06/chart">
            <c:ext xmlns:c16="http://schemas.microsoft.com/office/drawing/2014/chart" uri="{C3380CC4-5D6E-409C-BE32-E72D297353CC}">
              <c16:uniqueId val="{00000002-EE22-4CA9-AA58-EC5243FE0830}"/>
            </c:ext>
          </c:extLst>
        </c:ser>
        <c:dLbls>
          <c:showLegendKey val="0"/>
          <c:showVal val="0"/>
          <c:showCatName val="0"/>
          <c:showSerName val="0"/>
          <c:showPercent val="0"/>
          <c:showBubbleSize val="0"/>
        </c:dLbls>
        <c:gapWidth val="120"/>
        <c:overlap val="100"/>
        <c:axId val="-1969271776"/>
        <c:axId val="-1969275040"/>
      </c:barChart>
      <c:catAx>
        <c:axId val="-196927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69275040"/>
        <c:crosses val="autoZero"/>
        <c:auto val="1"/>
        <c:lblAlgn val="ctr"/>
        <c:lblOffset val="100"/>
        <c:tickLblSkip val="1"/>
        <c:tickMarkSkip val="1"/>
        <c:noMultiLvlLbl val="0"/>
      </c:catAx>
      <c:valAx>
        <c:axId val="-1969275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6927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1A-4816-8F92-6E1E3CFA9455}"/>
                </c:ext>
                <c:ext xmlns:c15="http://schemas.microsoft.com/office/drawing/2012/chart" uri="{CE6537A1-D6FC-4f65-9D91-7224C49458BB}">
                  <c15:dlblFieldTable>
                    <c15:dlblFTEntry>
                      <c15:txfldGUID>{2E6D5F05-079B-43EE-817C-1CA645B9D651}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1A-4816-8F92-6E1E3CFA9455}"/>
                </c:ext>
                <c:ext xmlns:c15="http://schemas.microsoft.com/office/drawing/2012/chart" uri="{CE6537A1-D6FC-4f65-9D91-7224C49458BB}">
                  <c15:dlblFieldTable>
                    <c15:dlblFTEntry>
                      <c15:txfldGUID>{ACCCD548-2B06-4D42-9EB4-27398E4B3804}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1A-4816-8F92-6E1E3CFA9455}"/>
                </c:ext>
                <c:ext xmlns:c15="http://schemas.microsoft.com/office/drawing/2012/chart" uri="{CE6537A1-D6FC-4f65-9D91-7224C49458BB}">
                  <c15:dlblFieldTable>
                    <c15:dlblFTEntry>
                      <c15:txfldGUID>{B46174E3-03D5-44DA-9F8F-3F1EF2B6804D}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1A-4816-8F92-6E1E3CFA9455}"/>
                </c:ext>
                <c:ext xmlns:c15="http://schemas.microsoft.com/office/drawing/2012/chart" uri="{CE6537A1-D6FC-4f65-9D91-7224C49458BB}">
                  <c15:dlblFieldTable>
                    <c15:dlblFTEntry>
                      <c15:txfldGUID>{00F21131-D9BE-4B7B-89D9-8E6D2CBCAD58}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1A-4816-8F92-6E1E3CFA9455}"/>
                </c:ext>
                <c:ext xmlns:c15="http://schemas.microsoft.com/office/drawing/2012/chart" uri="{CE6537A1-D6FC-4f65-9D91-7224C49458BB}">
                  <c15:dlblFieldTable>
                    <c15:dlblFTEntry>
                      <c15:txfldGUID>{AAA5520D-C1EE-47D0-B7F4-EB026F61FEF4}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1A-4816-8F92-6E1E3CFA9455}"/>
                </c:ext>
                <c:ext xmlns:c15="http://schemas.microsoft.com/office/drawing/2012/chart" uri="{CE6537A1-D6FC-4f65-9D91-7224C49458BB}">
                  <c15:dlblFieldTable>
                    <c15:dlblFTEntry>
                      <c15:txfldGUID>{1ECBF098-0C19-4409-9B36-38CAE015B3FA}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1A-4816-8F92-6E1E3CFA9455}"/>
                </c:ext>
                <c:ext xmlns:c15="http://schemas.microsoft.com/office/drawing/2012/chart" uri="{CE6537A1-D6FC-4f65-9D91-7224C49458BB}">
                  <c15:dlblFieldTable>
                    <c15:dlblFTEntry>
                      <c15:txfldGUID>{EC82E727-E503-4A4E-AFA1-B5B479629ED7}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1A-4816-8F92-6E1E3CFA9455}"/>
                </c:ext>
                <c:ext xmlns:c15="http://schemas.microsoft.com/office/drawing/2012/chart" uri="{CE6537A1-D6FC-4f65-9D91-7224C49458BB}">
                  <c15:dlblFieldTable>
                    <c15:dlblFTEntry>
                      <c15:txfldGUID>{7DCEBBD8-C8DD-4054-9AEF-FD0FBE1F4FDD}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1A-4816-8F92-6E1E3CFA9455}"/>
                </c:ext>
                <c:ext xmlns:c15="http://schemas.microsoft.com/office/drawing/2012/chart" uri="{CE6537A1-D6FC-4f65-9D91-7224C49458BB}">
                  <c15:dlblFieldTable>
                    <c15:dlblFTEntry>
                      <c15:txfldGUID>{6DD77AC3-32DF-48F9-B7C4-772A27EA0316}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62.8</c:v>
                </c:pt>
                <c:pt idx="16">
                  <c:v>72.7</c:v>
                </c:pt>
                <c:pt idx="24">
                  <c:v>67.7</c:v>
                </c:pt>
                <c:pt idx="32">
                  <c:v>65.900000000000006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71A-4816-8F92-6E1E3CFA94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1A-4816-8F92-6E1E3CFA9455}"/>
                </c:ext>
                <c:ext xmlns:c15="http://schemas.microsoft.com/office/drawing/2012/chart" uri="{CE6537A1-D6FC-4f65-9D91-7224C49458BB}">
                  <c15:dlblFieldTable>
                    <c15:dlblFTEntry>
                      <c15:txfldGUID>{C6748F3B-8EB1-4657-A95E-2AECB3126A33}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1A-4816-8F92-6E1E3CFA9455}"/>
                </c:ext>
                <c:ext xmlns:c15="http://schemas.microsoft.com/office/drawing/2012/chart" uri="{CE6537A1-D6FC-4f65-9D91-7224C49458BB}">
                  <c15:dlblFieldTable>
                    <c15:dlblFTEntry>
                      <c15:txfldGUID>{0FB3022E-27DF-4A24-AD9F-4627D6E9217E}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1A-4816-8F92-6E1E3CFA9455}"/>
                </c:ext>
                <c:ext xmlns:c15="http://schemas.microsoft.com/office/drawing/2012/chart" uri="{CE6537A1-D6FC-4f65-9D91-7224C49458BB}">
                  <c15:dlblFieldTable>
                    <c15:dlblFTEntry>
                      <c15:txfldGUID>{D458B32F-8579-439B-800F-6B002C2348BE}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1A-4816-8F92-6E1E3CFA9455}"/>
                </c:ext>
                <c:ext xmlns:c15="http://schemas.microsoft.com/office/drawing/2012/chart" uri="{CE6537A1-D6FC-4f65-9D91-7224C49458BB}">
                  <c15:dlblFieldTable>
                    <c15:dlblFTEntry>
                      <c15:txfldGUID>{015412B5-C3D4-490B-8AAB-140388DD472B}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1A-4816-8F92-6E1E3CFA9455}"/>
                </c:ext>
                <c:ext xmlns:c15="http://schemas.microsoft.com/office/drawing/2012/chart" uri="{CE6537A1-D6FC-4f65-9D91-7224C49458BB}">
                  <c15:dlblFieldTable>
                    <c15:dlblFTEntry>
                      <c15:txfldGUID>{81C4E8CF-7F57-4957-B568-7992452BF35C}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1A-4816-8F92-6E1E3CFA9455}"/>
                </c:ext>
                <c:ext xmlns:c15="http://schemas.microsoft.com/office/drawing/2012/chart" uri="{CE6537A1-D6FC-4f65-9D91-7224C49458BB}">
                  <c15:layout/>
                  <c15:dlblFieldTable>
                    <c15:dlblFTEntry>
                      <c15:txfldGUID>{DDDFF8B2-2D21-4802-A1D2-E36478207FBA}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1A-4816-8F92-6E1E3CFA9455}"/>
                </c:ext>
                <c:ext xmlns:c15="http://schemas.microsoft.com/office/drawing/2012/chart" uri="{CE6537A1-D6FC-4f65-9D91-7224C49458BB}">
                  <c15:layout/>
                  <c15:dlblFieldTable>
                    <c15:dlblFTEntry>
                      <c15:txfldGUID>{35F49C9F-ADDB-4BB3-9BCB-A687D3078078}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1A-4816-8F92-6E1E3CFA9455}"/>
                </c:ext>
                <c:ext xmlns:c15="http://schemas.microsoft.com/office/drawing/2012/chart" uri="{CE6537A1-D6FC-4f65-9D91-7224C49458BB}">
                  <c15:layout/>
                  <c15:dlblFieldTable>
                    <c15:dlblFTEntry>
                      <c15:txfldGUID>{9C6F91A1-D497-4B9F-A088-68D8267F4AC1}</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1A-4816-8F92-6E1E3CFA9455}"/>
                </c:ext>
                <c:ext xmlns:c15="http://schemas.microsoft.com/office/drawing/2012/chart" uri="{CE6537A1-D6FC-4f65-9D91-7224C49458BB}">
                  <c15:layout/>
                  <c15:dlblFieldTable>
                    <c15:dlblFTEntry>
                      <c15:txfldGUID>{EC95A417-03D2-4B90-B897-8F9BD86A0C4D}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71A-4816-8F92-6E1E3CFA9455}"/>
            </c:ext>
          </c:extLst>
        </c:ser>
        <c:dLbls>
          <c:showLegendKey val="0"/>
          <c:showVal val="1"/>
          <c:showCatName val="0"/>
          <c:showSerName val="0"/>
          <c:showPercent val="0"/>
          <c:showBubbleSize val="0"/>
        </c:dLbls>
        <c:axId val="-1969274496"/>
        <c:axId val="-1969279392"/>
      </c:scatterChart>
      <c:valAx>
        <c:axId val="-1969274496"/>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9279392"/>
        <c:crosses val="autoZero"/>
        <c:crossBetween val="midCat"/>
      </c:valAx>
      <c:valAx>
        <c:axId val="-19692793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9274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FF0-49BD-B6A4-259D3B0439C2}"/>
                </c:ext>
                <c:ext xmlns:c15="http://schemas.microsoft.com/office/drawing/2012/chart" uri="{CE6537A1-D6FC-4f65-9D91-7224C49458BB}">
                  <c15:dlblFieldTable>
                    <c15:dlblFTEntry>
                      <c15:txfldGUID>{06C60DB9-5273-40F8-AC23-83A2A0F01798}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FF0-49BD-B6A4-259D3B0439C2}"/>
                </c:ext>
                <c:ext xmlns:c15="http://schemas.microsoft.com/office/drawing/2012/chart" uri="{CE6537A1-D6FC-4f65-9D91-7224C49458BB}">
                  <c15:dlblFieldTable>
                    <c15:dlblFTEntry>
                      <c15:txfldGUID>{FED90A7F-1B0A-4A31-ACA0-E5AF9E6982AB}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FF0-49BD-B6A4-259D3B0439C2}"/>
                </c:ext>
                <c:ext xmlns:c15="http://schemas.microsoft.com/office/drawing/2012/chart" uri="{CE6537A1-D6FC-4f65-9D91-7224C49458BB}">
                  <c15:dlblFieldTable>
                    <c15:dlblFTEntry>
                      <c15:txfldGUID>{9F9EC17A-2123-4A2F-81A1-22D8E90B04B3}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FF0-49BD-B6A4-259D3B0439C2}"/>
                </c:ext>
                <c:ext xmlns:c15="http://schemas.microsoft.com/office/drawing/2012/chart" uri="{CE6537A1-D6FC-4f65-9D91-7224C49458BB}">
                  <c15:dlblFieldTable>
                    <c15:dlblFTEntry>
                      <c15:txfldGUID>{0AD8940F-1051-47DE-8780-30A079FC33C8}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FF0-49BD-B6A4-259D3B0439C2}"/>
                </c:ext>
                <c:ext xmlns:c15="http://schemas.microsoft.com/office/drawing/2012/chart" uri="{CE6537A1-D6FC-4f65-9D91-7224C49458BB}">
                  <c15:dlblFieldTable>
                    <c15:dlblFTEntry>
                      <c15:txfldGUID>{7BBC159E-3E6C-4C65-B062-203EC3E31DF6}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FF0-49BD-B6A4-259D3B0439C2}"/>
                </c:ext>
                <c:ext xmlns:c15="http://schemas.microsoft.com/office/drawing/2012/chart" uri="{CE6537A1-D6FC-4f65-9D91-7224C49458BB}">
                  <c15:dlblFieldTable>
                    <c15:dlblFTEntry>
                      <c15:txfldGUID>{2CD0618D-01B8-4DE5-A8E9-3EA974C5E060}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FF0-49BD-B6A4-259D3B0439C2}"/>
                </c:ext>
                <c:ext xmlns:c15="http://schemas.microsoft.com/office/drawing/2012/chart" uri="{CE6537A1-D6FC-4f65-9D91-7224C49458BB}">
                  <c15:dlblFieldTable>
                    <c15:dlblFTEntry>
                      <c15:txfldGUID>{3E3C0E02-B3AF-42BC-92E4-D3970840B757}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FF0-49BD-B6A4-259D3B0439C2}"/>
                </c:ext>
                <c:ext xmlns:c15="http://schemas.microsoft.com/office/drawing/2012/chart" uri="{CE6537A1-D6FC-4f65-9D91-7224C49458BB}">
                  <c15:dlblFieldTable>
                    <c15:dlblFTEntry>
                      <c15:txfldGUID>{FB3C9BC4-420A-4C51-99E0-1B307ADFC6AF}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FF0-49BD-B6A4-259D3B0439C2}"/>
                </c:ext>
                <c:ext xmlns:c15="http://schemas.microsoft.com/office/drawing/2012/chart" uri="{CE6537A1-D6FC-4f65-9D91-7224C49458BB}">
                  <c15:dlblFieldTable>
                    <c15:dlblFTEntry>
                      <c15:txfldGUID>{3F565FB2-DCE6-4CA1-9C90-37CF430C3CAC}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-2.4</c:v>
                </c:pt>
                <c:pt idx="16">
                  <c:v>-2.2999999999999998</c:v>
                </c:pt>
                <c:pt idx="24">
                  <c:v>-2.4</c:v>
                </c:pt>
                <c:pt idx="32">
                  <c:v>-2.4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FF0-49BD-B6A4-259D3B0439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FF0-49BD-B6A4-259D3B0439C2}"/>
                </c:ext>
                <c:ext xmlns:c15="http://schemas.microsoft.com/office/drawing/2012/chart" uri="{CE6537A1-D6FC-4f65-9D91-7224C49458BB}">
                  <c15:layout/>
                  <c15:dlblFieldTable>
                    <c15:dlblFTEntry>
                      <c15:txfldGUID>{1A044166-E4A7-4DF1-A299-AE1B2FAD5AAD}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FF0-49BD-B6A4-259D3B0439C2}"/>
                </c:ext>
                <c:ext xmlns:c15="http://schemas.microsoft.com/office/drawing/2012/chart" uri="{CE6537A1-D6FC-4f65-9D91-7224C49458BB}">
                  <c15:dlblFieldTable>
                    <c15:dlblFTEntry>
                      <c15:txfldGUID>{0CA93C9F-106E-492C-9CCE-75265C385D8D}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FF0-49BD-B6A4-259D3B0439C2}"/>
                </c:ext>
                <c:ext xmlns:c15="http://schemas.microsoft.com/office/drawing/2012/chart" uri="{CE6537A1-D6FC-4f65-9D91-7224C49458BB}">
                  <c15:dlblFieldTable>
                    <c15:dlblFTEntry>
                      <c15:txfldGUID>{E96662B2-2653-4759-84E2-769D031E44BB}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FF0-49BD-B6A4-259D3B0439C2}"/>
                </c:ext>
                <c:ext xmlns:c15="http://schemas.microsoft.com/office/drawing/2012/chart" uri="{CE6537A1-D6FC-4f65-9D91-7224C49458BB}">
                  <c15:dlblFieldTable>
                    <c15:dlblFTEntry>
                      <c15:txfldGUID>{D0760C5C-F488-42F9-850B-4D718E75329C}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FF0-49BD-B6A4-259D3B0439C2}"/>
                </c:ext>
                <c:ext xmlns:c15="http://schemas.microsoft.com/office/drawing/2012/chart" uri="{CE6537A1-D6FC-4f65-9D91-7224C49458BB}">
                  <c15:dlblFieldTable>
                    <c15:dlblFTEntry>
                      <c15:txfldGUID>{881F2029-A142-4746-B767-A7122746B8D1}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FF0-49BD-B6A4-259D3B0439C2}"/>
                </c:ext>
                <c:ext xmlns:c15="http://schemas.microsoft.com/office/drawing/2012/chart" uri="{CE6537A1-D6FC-4f65-9D91-7224C49458BB}">
                  <c15:layout/>
                  <c15:dlblFieldTable>
                    <c15:dlblFTEntry>
                      <c15:txfldGUID>{46F0BD41-4835-44ED-9A64-F097768FBDBE}</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FF0-49BD-B6A4-259D3B0439C2}"/>
                </c:ext>
                <c:ext xmlns:c15="http://schemas.microsoft.com/office/drawing/2012/chart" uri="{CE6537A1-D6FC-4f65-9D91-7224C49458BB}">
                  <c15:layout/>
                  <c15:dlblFieldTable>
                    <c15:dlblFTEntry>
                      <c15:txfldGUID>{67E8DD96-1D87-428D-99F6-81A7134C8B21}</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FF0-49BD-B6A4-259D3B0439C2}"/>
                </c:ext>
                <c:ext xmlns:c15="http://schemas.microsoft.com/office/drawing/2012/chart" uri="{CE6537A1-D6FC-4f65-9D91-7224C49458BB}">
                  <c15:layout/>
                  <c15:dlblFieldTable>
                    <c15:dlblFTEntry>
                      <c15:txfldGUID>{B6E411B1-C853-4639-B85C-6F584456A092}</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FF0-49BD-B6A4-259D3B0439C2}"/>
                </c:ext>
                <c:ext xmlns:c15="http://schemas.microsoft.com/office/drawing/2012/chart" uri="{CE6537A1-D6FC-4f65-9D91-7224C49458BB}">
                  <c15:layout/>
                  <c15:dlblFieldTable>
                    <c15:dlblFTEntry>
                      <c15:txfldGUID>{E325D368-D4AA-49C0-9591-93FD4D7387D7}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FF0-49BD-B6A4-259D3B0439C2}"/>
            </c:ext>
          </c:extLst>
        </c:ser>
        <c:dLbls>
          <c:showLegendKey val="0"/>
          <c:showVal val="1"/>
          <c:showCatName val="0"/>
          <c:showSerName val="0"/>
          <c:showPercent val="0"/>
          <c:showBubbleSize val="0"/>
        </c:dLbls>
        <c:axId val="-1969273408"/>
        <c:axId val="-1969278848"/>
      </c:scatterChart>
      <c:valAx>
        <c:axId val="-1969273408"/>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9278848"/>
        <c:crosses val="autoZero"/>
        <c:crossBetween val="midCat"/>
      </c:valAx>
      <c:valAx>
        <c:axId val="-19692788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9273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年度に全て償還となったため、新規起債が無い限り公債費は皆無となり、一部事務組合にて起債した公債費のみが実質公債費比率に反映される。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一般財源を原資とした目的基金が増加傾向にあり、反対に震災前に起債した公債費の償還が全て終わり将来負担額はほぼ皆無である。基金は復興事業などの貴重な財源として充当する計画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前年度と比較し、避難住民への生活再建促進交付金の財源として、東日本大震災復興基金を取り崩した。そのため基金総額が減少している。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今後、復興拠点整備事業等に多くの財源が必要になると見込まれる。長期的な維持運営等の復興計画に基づいて適正な執行を検討している。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一番大きい中間貯蔵施設整備等影響緩和交付金基金は復興拠点整備事業に要する財源として積立てている。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前は各目的の事業の財源として基金を創設していたが、震災以降は住民が帰町できる環境整備事業の財源として、福島再生加速化交付金等の国庫支出金を基金に積立て、事業完了とともに取り崩ししている。事業期間が長期に渡ることで交付金額が多額となり、それを基金に積み立てるため、震災以降はその他特定目的基金残高が増加傾向であった。令和元年度は生活再建促進交付金の財源として取り崩しを行ったために前年度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避難中に積立てた基金は避難指示解除後に帰還環境の拠点を整備し住民が暮らせるよう必要な公共事業の財源として取り崩す方針。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項の規定にある決算剰余金の積立と運用等による増加である。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震災の復興事業の財源として取崩しを計画しておりますが、現在のところ基金繰入の必要とする機会がない。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基金運用による利子積立のみ増加している。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基金取崩の計画により適正な執行を検討している。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10,313
10,271
78.71
28,232,509
26,976,478
339,943
5,219,886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東日本大震災に伴う福島第一原子力発電所事故の影響により帰還困難区域と定められた町内にある公共施設等が年々減価償却し、また、新たに公共施設等の更新及び建設が無かったため、有形固定資産減価償却率が平成２９年度まで上昇していた。平成３０年度以降は復興拠点内に本庁舎など公共施設の建設等があったため減価償却率が下がってきてい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6" name="フローチャート: 判断 85"/>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59962</xdr:rowOff>
    </xdr:from>
    <xdr:to>
      <xdr:col>23</xdr:col>
      <xdr:colOff>136525</xdr:colOff>
      <xdr:row>32</xdr:row>
      <xdr:rowOff>161562</xdr:rowOff>
    </xdr:to>
    <xdr:sp macro="" textlink="">
      <xdr:nvSpPr>
        <xdr:cNvPr id="92" name="楕円 91"/>
        <xdr:cNvSpPr/>
      </xdr:nvSpPr>
      <xdr:spPr>
        <a:xfrm>
          <a:off x="47117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38389</xdr:rowOff>
    </xdr:from>
    <xdr:ext cx="405111" cy="259045"/>
    <xdr:sp macro="" textlink="">
      <xdr:nvSpPr>
        <xdr:cNvPr id="93" name="有形固定資産減価償却率該当値テキスト"/>
        <xdr:cNvSpPr txBox="1"/>
      </xdr:nvSpPr>
      <xdr:spPr>
        <a:xfrm>
          <a:off x="4813300"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115479</xdr:rowOff>
    </xdr:from>
    <xdr:to>
      <xdr:col>19</xdr:col>
      <xdr:colOff>187325</xdr:colOff>
      <xdr:row>33</xdr:row>
      <xdr:rowOff>45629</xdr:rowOff>
    </xdr:to>
    <xdr:sp macro="" textlink="">
      <xdr:nvSpPr>
        <xdr:cNvPr id="94" name="楕円 93"/>
        <xdr:cNvSpPr/>
      </xdr:nvSpPr>
      <xdr:spPr>
        <a:xfrm>
          <a:off x="40005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110762</xdr:rowOff>
    </xdr:from>
    <xdr:to>
      <xdr:col>23</xdr:col>
      <xdr:colOff>85725</xdr:colOff>
      <xdr:row>32</xdr:row>
      <xdr:rowOff>166279</xdr:rowOff>
    </xdr:to>
    <xdr:cxnSp macro="">
      <xdr:nvCxnSpPr>
        <xdr:cNvPr id="95" name="直線コネクタ 94"/>
        <xdr:cNvCxnSpPr/>
      </xdr:nvCxnSpPr>
      <xdr:spPr>
        <a:xfrm flipV="1">
          <a:off x="4051300" y="636868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98244</xdr:rowOff>
    </xdr:from>
    <xdr:to>
      <xdr:col>15</xdr:col>
      <xdr:colOff>187325</xdr:colOff>
      <xdr:row>34</xdr:row>
      <xdr:rowOff>28394</xdr:rowOff>
    </xdr:to>
    <xdr:sp macro="" textlink="">
      <xdr:nvSpPr>
        <xdr:cNvPr id="96" name="楕円 95"/>
        <xdr:cNvSpPr/>
      </xdr:nvSpPr>
      <xdr:spPr>
        <a:xfrm>
          <a:off x="3238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166279</xdr:rowOff>
    </xdr:from>
    <xdr:to>
      <xdr:col>19</xdr:col>
      <xdr:colOff>136525</xdr:colOff>
      <xdr:row>33</xdr:row>
      <xdr:rowOff>149044</xdr:rowOff>
    </xdr:to>
    <xdr:cxnSp macro="">
      <xdr:nvCxnSpPr>
        <xdr:cNvPr id="97" name="直線コネクタ 96"/>
        <xdr:cNvCxnSpPr/>
      </xdr:nvCxnSpPr>
      <xdr:spPr>
        <a:xfrm flipV="1">
          <a:off x="3289300" y="6424204"/>
          <a:ext cx="762000" cy="1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135799</xdr:rowOff>
    </xdr:from>
    <xdr:to>
      <xdr:col>11</xdr:col>
      <xdr:colOff>187325</xdr:colOff>
      <xdr:row>32</xdr:row>
      <xdr:rowOff>65949</xdr:rowOff>
    </xdr:to>
    <xdr:sp macro="" textlink="">
      <xdr:nvSpPr>
        <xdr:cNvPr id="98" name="楕円 97"/>
        <xdr:cNvSpPr/>
      </xdr:nvSpPr>
      <xdr:spPr>
        <a:xfrm>
          <a:off x="2476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15149</xdr:rowOff>
    </xdr:from>
    <xdr:to>
      <xdr:col>15</xdr:col>
      <xdr:colOff>136525</xdr:colOff>
      <xdr:row>33</xdr:row>
      <xdr:rowOff>149044</xdr:rowOff>
    </xdr:to>
    <xdr:cxnSp macro="">
      <xdr:nvCxnSpPr>
        <xdr:cNvPr id="99" name="直線コネクタ 98"/>
        <xdr:cNvCxnSpPr/>
      </xdr:nvCxnSpPr>
      <xdr:spPr>
        <a:xfrm>
          <a:off x="2527300" y="6273074"/>
          <a:ext cx="762000" cy="3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3"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36756</xdr:rowOff>
    </xdr:from>
    <xdr:ext cx="405111" cy="259045"/>
    <xdr:sp macro="" textlink="">
      <xdr:nvSpPr>
        <xdr:cNvPr id="104" name="n_1mainValue有形固定資産減価償却率"/>
        <xdr:cNvSpPr txBox="1"/>
      </xdr:nvSpPr>
      <xdr:spPr>
        <a:xfrm>
          <a:off x="3836044" y="646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19521</xdr:rowOff>
    </xdr:from>
    <xdr:ext cx="405111" cy="259045"/>
    <xdr:sp macro="" textlink="">
      <xdr:nvSpPr>
        <xdr:cNvPr id="105" name="n_2mainValue有形固定資産減価償却率"/>
        <xdr:cNvSpPr txBox="1"/>
      </xdr:nvSpPr>
      <xdr:spPr>
        <a:xfrm>
          <a:off x="30867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106" name="n_3mainValue有形固定資産減価償却率"/>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対象年度の該当数値なし</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117303</xdr:rowOff>
    </xdr:from>
    <xdr:to>
      <xdr:col>60</xdr:col>
      <xdr:colOff>123825</xdr:colOff>
      <xdr:row>28</xdr:row>
      <xdr:rowOff>47453</xdr:rowOff>
    </xdr:to>
    <xdr:sp macro="" textlink="">
      <xdr:nvSpPr>
        <xdr:cNvPr id="147" name="フローチャート: 判断 146"/>
        <xdr:cNvSpPr/>
      </xdr:nvSpPr>
      <xdr:spPr>
        <a:xfrm>
          <a:off x="11747500" y="55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53"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4"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5"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63980</xdr:rowOff>
    </xdr:from>
    <xdr:ext cx="469744" cy="259045"/>
    <xdr:sp macro="" textlink="">
      <xdr:nvSpPr>
        <xdr:cNvPr id="156" name="n_4aveValue債務償還比率"/>
        <xdr:cNvSpPr txBox="1"/>
      </xdr:nvSpPr>
      <xdr:spPr>
        <a:xfrm>
          <a:off x="11563427" y="529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10,313
10,271
78.71
28,232,509
26,976,478
339,943
5,219,886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27033</xdr:rowOff>
    </xdr:from>
    <xdr:to>
      <xdr:col>6</xdr:col>
      <xdr:colOff>38100</xdr:colOff>
      <xdr:row>38</xdr:row>
      <xdr:rowOff>128633</xdr:rowOff>
    </xdr:to>
    <xdr:sp macro="" textlink="">
      <xdr:nvSpPr>
        <xdr:cNvPr id="68" name="フローチャート: 判断 67"/>
        <xdr:cNvSpPr/>
      </xdr:nvSpPr>
      <xdr:spPr>
        <a:xfrm>
          <a:off x="1079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38463</xdr:rowOff>
    </xdr:from>
    <xdr:to>
      <xdr:col>24</xdr:col>
      <xdr:colOff>114300</xdr:colOff>
      <xdr:row>41</xdr:row>
      <xdr:rowOff>140063</xdr:rowOff>
    </xdr:to>
    <xdr:sp macro="" textlink="">
      <xdr:nvSpPr>
        <xdr:cNvPr id="74" name="楕円 73"/>
        <xdr:cNvSpPr/>
      </xdr:nvSpPr>
      <xdr:spPr>
        <a:xfrm>
          <a:off x="45847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16890</xdr:rowOff>
    </xdr:from>
    <xdr:ext cx="405111" cy="259045"/>
    <xdr:sp macro="" textlink="">
      <xdr:nvSpPr>
        <xdr:cNvPr id="75" name="【道路】&#10;有形固定資産減価償却率該当値テキスト"/>
        <xdr:cNvSpPr txBox="1"/>
      </xdr:nvSpPr>
      <xdr:spPr>
        <a:xfrm>
          <a:off x="4673600"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30299</xdr:rowOff>
    </xdr:from>
    <xdr:to>
      <xdr:col>20</xdr:col>
      <xdr:colOff>38100</xdr:colOff>
      <xdr:row>41</xdr:row>
      <xdr:rowOff>131899</xdr:rowOff>
    </xdr:to>
    <xdr:sp macro="" textlink="">
      <xdr:nvSpPr>
        <xdr:cNvPr id="76" name="楕円 75"/>
        <xdr:cNvSpPr/>
      </xdr:nvSpPr>
      <xdr:spPr>
        <a:xfrm>
          <a:off x="3746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81099</xdr:rowOff>
    </xdr:from>
    <xdr:to>
      <xdr:col>24</xdr:col>
      <xdr:colOff>63500</xdr:colOff>
      <xdr:row>41</xdr:row>
      <xdr:rowOff>89263</xdr:rowOff>
    </xdr:to>
    <xdr:cxnSp macro="">
      <xdr:nvCxnSpPr>
        <xdr:cNvPr id="77" name="直線コネクタ 76"/>
        <xdr:cNvCxnSpPr/>
      </xdr:nvCxnSpPr>
      <xdr:spPr>
        <a:xfrm>
          <a:off x="3797300" y="711054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164193</xdr:rowOff>
    </xdr:from>
    <xdr:to>
      <xdr:col>15</xdr:col>
      <xdr:colOff>101600</xdr:colOff>
      <xdr:row>41</xdr:row>
      <xdr:rowOff>94343</xdr:rowOff>
    </xdr:to>
    <xdr:sp macro="" textlink="">
      <xdr:nvSpPr>
        <xdr:cNvPr id="78" name="楕円 77"/>
        <xdr:cNvSpPr/>
      </xdr:nvSpPr>
      <xdr:spPr>
        <a:xfrm>
          <a:off x="2857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43543</xdr:rowOff>
    </xdr:from>
    <xdr:to>
      <xdr:col>19</xdr:col>
      <xdr:colOff>177800</xdr:colOff>
      <xdr:row>41</xdr:row>
      <xdr:rowOff>81099</xdr:rowOff>
    </xdr:to>
    <xdr:cxnSp macro="">
      <xdr:nvCxnSpPr>
        <xdr:cNvPr id="79" name="直線コネクタ 78"/>
        <xdr:cNvCxnSpPr/>
      </xdr:nvCxnSpPr>
      <xdr:spPr>
        <a:xfrm>
          <a:off x="2908300" y="70729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110309</xdr:rowOff>
    </xdr:from>
    <xdr:to>
      <xdr:col>10</xdr:col>
      <xdr:colOff>165100</xdr:colOff>
      <xdr:row>41</xdr:row>
      <xdr:rowOff>40459</xdr:rowOff>
    </xdr:to>
    <xdr:sp macro="" textlink="">
      <xdr:nvSpPr>
        <xdr:cNvPr id="80" name="楕円 79"/>
        <xdr:cNvSpPr/>
      </xdr:nvSpPr>
      <xdr:spPr>
        <a:xfrm>
          <a:off x="1968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161109</xdr:rowOff>
    </xdr:from>
    <xdr:to>
      <xdr:col>15</xdr:col>
      <xdr:colOff>50800</xdr:colOff>
      <xdr:row>41</xdr:row>
      <xdr:rowOff>43543</xdr:rowOff>
    </xdr:to>
    <xdr:cxnSp macro="">
      <xdr:nvCxnSpPr>
        <xdr:cNvPr id="81" name="直線コネクタ 80"/>
        <xdr:cNvCxnSpPr/>
      </xdr:nvCxnSpPr>
      <xdr:spPr>
        <a:xfrm>
          <a:off x="2019300" y="701910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145160</xdr:rowOff>
    </xdr:from>
    <xdr:ext cx="405111" cy="259045"/>
    <xdr:sp macro="" textlink="">
      <xdr:nvSpPr>
        <xdr:cNvPr id="85" name="n_4aveValue【道路】&#10;有形固定資産減価償却率"/>
        <xdr:cNvSpPr txBox="1"/>
      </xdr:nvSpPr>
      <xdr:spPr>
        <a:xfrm>
          <a:off x="927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123026</xdr:rowOff>
    </xdr:from>
    <xdr:ext cx="405111" cy="259045"/>
    <xdr:sp macro="" textlink="">
      <xdr:nvSpPr>
        <xdr:cNvPr id="86" name="n_1mainValue【道路】&#10;有形固定資産減価償却率"/>
        <xdr:cNvSpPr txBox="1"/>
      </xdr:nvSpPr>
      <xdr:spPr>
        <a:xfrm>
          <a:off x="35820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85470</xdr:rowOff>
    </xdr:from>
    <xdr:ext cx="405111" cy="259045"/>
    <xdr:sp macro="" textlink="">
      <xdr:nvSpPr>
        <xdr:cNvPr id="87" name="n_2mainValue【道路】&#10;有形固定資産減価償却率"/>
        <xdr:cNvSpPr txBox="1"/>
      </xdr:nvSpPr>
      <xdr:spPr>
        <a:xfrm>
          <a:off x="2705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31586</xdr:rowOff>
    </xdr:from>
    <xdr:ext cx="405111" cy="259045"/>
    <xdr:sp macro="" textlink="">
      <xdr:nvSpPr>
        <xdr:cNvPr id="88" name="n_3mainValue【道路】&#10;有形固定資産減価償却率"/>
        <xdr:cNvSpPr txBox="1"/>
      </xdr:nvSpPr>
      <xdr:spPr>
        <a:xfrm>
          <a:off x="1816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63649</xdr:rowOff>
    </xdr:from>
    <xdr:to>
      <xdr:col>36</xdr:col>
      <xdr:colOff>165100</xdr:colOff>
      <xdr:row>41</xdr:row>
      <xdr:rowOff>165249</xdr:rowOff>
    </xdr:to>
    <xdr:sp macro="" textlink="">
      <xdr:nvSpPr>
        <xdr:cNvPr id="122" name="フローチャート: 判断 121"/>
        <xdr:cNvSpPr/>
      </xdr:nvSpPr>
      <xdr:spPr>
        <a:xfrm>
          <a:off x="6921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124885</xdr:rowOff>
    </xdr:from>
    <xdr:to>
      <xdr:col>55</xdr:col>
      <xdr:colOff>50800</xdr:colOff>
      <xdr:row>42</xdr:row>
      <xdr:rowOff>55035</xdr:rowOff>
    </xdr:to>
    <xdr:sp macro="" textlink="">
      <xdr:nvSpPr>
        <xdr:cNvPr id="128" name="楕円 127"/>
        <xdr:cNvSpPr/>
      </xdr:nvSpPr>
      <xdr:spPr>
        <a:xfrm>
          <a:off x="10426700" y="71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39812</xdr:rowOff>
    </xdr:from>
    <xdr:ext cx="534377" cy="259045"/>
    <xdr:sp macro="" textlink="">
      <xdr:nvSpPr>
        <xdr:cNvPr id="129" name="【道路】&#10;一人当たり延長該当値テキスト"/>
        <xdr:cNvSpPr txBox="1"/>
      </xdr:nvSpPr>
      <xdr:spPr>
        <a:xfrm>
          <a:off x="10515600" y="706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125159</xdr:rowOff>
    </xdr:from>
    <xdr:to>
      <xdr:col>50</xdr:col>
      <xdr:colOff>165100</xdr:colOff>
      <xdr:row>42</xdr:row>
      <xdr:rowOff>55309</xdr:rowOff>
    </xdr:to>
    <xdr:sp macro="" textlink="">
      <xdr:nvSpPr>
        <xdr:cNvPr id="130" name="楕円 129"/>
        <xdr:cNvSpPr/>
      </xdr:nvSpPr>
      <xdr:spPr>
        <a:xfrm>
          <a:off x="9588500" y="71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4235</xdr:rowOff>
    </xdr:from>
    <xdr:to>
      <xdr:col>55</xdr:col>
      <xdr:colOff>0</xdr:colOff>
      <xdr:row>42</xdr:row>
      <xdr:rowOff>4509</xdr:rowOff>
    </xdr:to>
    <xdr:cxnSp macro="">
      <xdr:nvCxnSpPr>
        <xdr:cNvPr id="131" name="直線コネクタ 130"/>
        <xdr:cNvCxnSpPr/>
      </xdr:nvCxnSpPr>
      <xdr:spPr>
        <a:xfrm flipV="1">
          <a:off x="9639300" y="720513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128880</xdr:rowOff>
    </xdr:from>
    <xdr:to>
      <xdr:col>46</xdr:col>
      <xdr:colOff>38100</xdr:colOff>
      <xdr:row>42</xdr:row>
      <xdr:rowOff>59030</xdr:rowOff>
    </xdr:to>
    <xdr:sp macro="" textlink="">
      <xdr:nvSpPr>
        <xdr:cNvPr id="132" name="楕円 131"/>
        <xdr:cNvSpPr/>
      </xdr:nvSpPr>
      <xdr:spPr>
        <a:xfrm>
          <a:off x="8699500" y="71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4509</xdr:rowOff>
    </xdr:from>
    <xdr:to>
      <xdr:col>50</xdr:col>
      <xdr:colOff>114300</xdr:colOff>
      <xdr:row>42</xdr:row>
      <xdr:rowOff>8230</xdr:rowOff>
    </xdr:to>
    <xdr:cxnSp macro="">
      <xdr:nvCxnSpPr>
        <xdr:cNvPr id="133" name="直線コネクタ 132"/>
        <xdr:cNvCxnSpPr/>
      </xdr:nvCxnSpPr>
      <xdr:spPr>
        <a:xfrm flipV="1">
          <a:off x="8750300" y="720540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129346</xdr:rowOff>
    </xdr:from>
    <xdr:to>
      <xdr:col>41</xdr:col>
      <xdr:colOff>101600</xdr:colOff>
      <xdr:row>42</xdr:row>
      <xdr:rowOff>59496</xdr:rowOff>
    </xdr:to>
    <xdr:sp macro="" textlink="">
      <xdr:nvSpPr>
        <xdr:cNvPr id="134" name="楕円 133"/>
        <xdr:cNvSpPr/>
      </xdr:nvSpPr>
      <xdr:spPr>
        <a:xfrm>
          <a:off x="7810500" y="71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8230</xdr:rowOff>
    </xdr:from>
    <xdr:to>
      <xdr:col>45</xdr:col>
      <xdr:colOff>177800</xdr:colOff>
      <xdr:row>42</xdr:row>
      <xdr:rowOff>8696</xdr:rowOff>
    </xdr:to>
    <xdr:cxnSp macro="">
      <xdr:nvCxnSpPr>
        <xdr:cNvPr id="135" name="直線コネクタ 134"/>
        <xdr:cNvCxnSpPr/>
      </xdr:nvCxnSpPr>
      <xdr:spPr>
        <a:xfrm flipV="1">
          <a:off x="7861300" y="7209130"/>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10326</xdr:rowOff>
    </xdr:from>
    <xdr:ext cx="534377" cy="259045"/>
    <xdr:sp macro="" textlink="">
      <xdr:nvSpPr>
        <xdr:cNvPr id="139" name="n_4aveValue【道路】&#10;一人当たり延長"/>
        <xdr:cNvSpPr txBox="1"/>
      </xdr:nvSpPr>
      <xdr:spPr>
        <a:xfrm>
          <a:off x="6705111" y="68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46436</xdr:rowOff>
    </xdr:from>
    <xdr:ext cx="534377" cy="259045"/>
    <xdr:sp macro="" textlink="">
      <xdr:nvSpPr>
        <xdr:cNvPr id="140" name="n_1mainValue【道路】&#10;一人当たり延長"/>
        <xdr:cNvSpPr txBox="1"/>
      </xdr:nvSpPr>
      <xdr:spPr>
        <a:xfrm>
          <a:off x="9359411" y="72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50157</xdr:rowOff>
    </xdr:from>
    <xdr:ext cx="534377" cy="259045"/>
    <xdr:sp macro="" textlink="">
      <xdr:nvSpPr>
        <xdr:cNvPr id="141" name="n_2mainValue【道路】&#10;一人当たり延長"/>
        <xdr:cNvSpPr txBox="1"/>
      </xdr:nvSpPr>
      <xdr:spPr>
        <a:xfrm>
          <a:off x="8483111" y="72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50623</xdr:rowOff>
    </xdr:from>
    <xdr:ext cx="534377" cy="259045"/>
    <xdr:sp macro="" textlink="">
      <xdr:nvSpPr>
        <xdr:cNvPr id="142" name="n_3mainValue【道路】&#10;一人当たり延長"/>
        <xdr:cNvSpPr txBox="1"/>
      </xdr:nvSpPr>
      <xdr:spPr>
        <a:xfrm>
          <a:off x="7594111" y="725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8" name="フローチャート: 判断 177"/>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4" name="楕円 183"/>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85" name="【橋りょう・トンネル】&#10;有形固定資産減価償却率該当値テキスト"/>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96157</xdr:rowOff>
    </xdr:from>
    <xdr:to>
      <xdr:col>20</xdr:col>
      <xdr:colOff>38100</xdr:colOff>
      <xdr:row>62</xdr:row>
      <xdr:rowOff>26307</xdr:rowOff>
    </xdr:to>
    <xdr:sp macro="" textlink="">
      <xdr:nvSpPr>
        <xdr:cNvPr id="186" name="楕円 185"/>
        <xdr:cNvSpPr/>
      </xdr:nvSpPr>
      <xdr:spPr>
        <a:xfrm>
          <a:off x="3746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146957</xdr:rowOff>
    </xdr:from>
    <xdr:to>
      <xdr:col>24</xdr:col>
      <xdr:colOff>63500</xdr:colOff>
      <xdr:row>61</xdr:row>
      <xdr:rowOff>161653</xdr:rowOff>
    </xdr:to>
    <xdr:cxnSp macro="">
      <xdr:nvCxnSpPr>
        <xdr:cNvPr id="187" name="直線コネクタ 186"/>
        <xdr:cNvCxnSpPr/>
      </xdr:nvCxnSpPr>
      <xdr:spPr>
        <a:xfrm>
          <a:off x="3797300" y="1060540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88" name="楕円 187"/>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146957</xdr:rowOff>
    </xdr:to>
    <xdr:cxnSp macro="">
      <xdr:nvCxnSpPr>
        <xdr:cNvPr id="189" name="直線コネクタ 188"/>
        <xdr:cNvCxnSpPr/>
      </xdr:nvCxnSpPr>
      <xdr:spPr>
        <a:xfrm>
          <a:off x="2908300" y="1051396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90" name="楕円 189"/>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61</xdr:row>
      <xdr:rowOff>55517</xdr:rowOff>
    </xdr:to>
    <xdr:cxnSp macro="">
      <xdr:nvCxnSpPr>
        <xdr:cNvPr id="191" name="直線コネクタ 190"/>
        <xdr:cNvCxnSpPr/>
      </xdr:nvCxnSpPr>
      <xdr:spPr>
        <a:xfrm>
          <a:off x="2019300" y="1034415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5"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17434</xdr:rowOff>
    </xdr:from>
    <xdr:ext cx="405111" cy="259045"/>
    <xdr:sp macro="" textlink="">
      <xdr:nvSpPr>
        <xdr:cNvPr id="196" name="n_1mainValue【橋りょう・トンネル】&#10;有形固定資産減価償却率"/>
        <xdr:cNvSpPr txBox="1"/>
      </xdr:nvSpPr>
      <xdr:spPr>
        <a:xfrm>
          <a:off x="3582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197" name="n_2mainValue【橋りょう・トンネル】&#10;有形固定資産減価償却率"/>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198" name="n_3mainValue【橋りょう・トンネル】&#10;有形固定資産減価償却率"/>
        <xdr:cNvSpPr txBox="1"/>
      </xdr:nvSpPr>
      <xdr:spPr>
        <a:xfrm>
          <a:off x="1816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132295</xdr:rowOff>
    </xdr:from>
    <xdr:to>
      <xdr:col>36</xdr:col>
      <xdr:colOff>165100</xdr:colOff>
      <xdr:row>64</xdr:row>
      <xdr:rowOff>62445</xdr:rowOff>
    </xdr:to>
    <xdr:sp macro="" textlink="">
      <xdr:nvSpPr>
        <xdr:cNvPr id="232" name="フローチャート: 判断 231"/>
        <xdr:cNvSpPr/>
      </xdr:nvSpPr>
      <xdr:spPr>
        <a:xfrm>
          <a:off x="6921500" y="1093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7697</xdr:rowOff>
    </xdr:from>
    <xdr:to>
      <xdr:col>55</xdr:col>
      <xdr:colOff>50800</xdr:colOff>
      <xdr:row>64</xdr:row>
      <xdr:rowOff>109297</xdr:rowOff>
    </xdr:to>
    <xdr:sp macro="" textlink="">
      <xdr:nvSpPr>
        <xdr:cNvPr id="238" name="楕円 237"/>
        <xdr:cNvSpPr/>
      </xdr:nvSpPr>
      <xdr:spPr>
        <a:xfrm>
          <a:off x="10426700" y="109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94074</xdr:rowOff>
    </xdr:from>
    <xdr:ext cx="599010" cy="259045"/>
    <xdr:sp macro="" textlink="">
      <xdr:nvSpPr>
        <xdr:cNvPr id="239" name="【橋りょう・トンネル】&#10;一人当たり有形固定資産（償却資産）額該当値テキスト"/>
        <xdr:cNvSpPr txBox="1"/>
      </xdr:nvSpPr>
      <xdr:spPr>
        <a:xfrm>
          <a:off x="10515600" y="1089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7841</xdr:rowOff>
    </xdr:from>
    <xdr:to>
      <xdr:col>50</xdr:col>
      <xdr:colOff>165100</xdr:colOff>
      <xdr:row>64</xdr:row>
      <xdr:rowOff>109441</xdr:rowOff>
    </xdr:to>
    <xdr:sp macro="" textlink="">
      <xdr:nvSpPr>
        <xdr:cNvPr id="240" name="楕円 239"/>
        <xdr:cNvSpPr/>
      </xdr:nvSpPr>
      <xdr:spPr>
        <a:xfrm>
          <a:off x="9588500" y="109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58497</xdr:rowOff>
    </xdr:from>
    <xdr:to>
      <xdr:col>55</xdr:col>
      <xdr:colOff>0</xdr:colOff>
      <xdr:row>64</xdr:row>
      <xdr:rowOff>58641</xdr:rowOff>
    </xdr:to>
    <xdr:cxnSp macro="">
      <xdr:nvCxnSpPr>
        <xdr:cNvPr id="241" name="直線コネクタ 240"/>
        <xdr:cNvCxnSpPr/>
      </xdr:nvCxnSpPr>
      <xdr:spPr>
        <a:xfrm flipV="1">
          <a:off x="9639300" y="11031297"/>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9906</xdr:rowOff>
    </xdr:from>
    <xdr:to>
      <xdr:col>46</xdr:col>
      <xdr:colOff>38100</xdr:colOff>
      <xdr:row>64</xdr:row>
      <xdr:rowOff>111506</xdr:rowOff>
    </xdr:to>
    <xdr:sp macro="" textlink="">
      <xdr:nvSpPr>
        <xdr:cNvPr id="242" name="楕円 241"/>
        <xdr:cNvSpPr/>
      </xdr:nvSpPr>
      <xdr:spPr>
        <a:xfrm>
          <a:off x="8699500" y="1098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58641</xdr:rowOff>
    </xdr:from>
    <xdr:to>
      <xdr:col>50</xdr:col>
      <xdr:colOff>114300</xdr:colOff>
      <xdr:row>64</xdr:row>
      <xdr:rowOff>60706</xdr:rowOff>
    </xdr:to>
    <xdr:cxnSp macro="">
      <xdr:nvCxnSpPr>
        <xdr:cNvPr id="243" name="直線コネクタ 242"/>
        <xdr:cNvCxnSpPr/>
      </xdr:nvCxnSpPr>
      <xdr:spPr>
        <a:xfrm flipV="1">
          <a:off x="8750300" y="11031441"/>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7422</xdr:rowOff>
    </xdr:from>
    <xdr:to>
      <xdr:col>41</xdr:col>
      <xdr:colOff>101600</xdr:colOff>
      <xdr:row>64</xdr:row>
      <xdr:rowOff>109022</xdr:rowOff>
    </xdr:to>
    <xdr:sp macro="" textlink="">
      <xdr:nvSpPr>
        <xdr:cNvPr id="244" name="楕円 243"/>
        <xdr:cNvSpPr/>
      </xdr:nvSpPr>
      <xdr:spPr>
        <a:xfrm>
          <a:off x="7810500" y="109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58222</xdr:rowOff>
    </xdr:from>
    <xdr:to>
      <xdr:col>45</xdr:col>
      <xdr:colOff>177800</xdr:colOff>
      <xdr:row>64</xdr:row>
      <xdr:rowOff>60706</xdr:rowOff>
    </xdr:to>
    <xdr:cxnSp macro="">
      <xdr:nvCxnSpPr>
        <xdr:cNvPr id="245" name="直線コネクタ 244"/>
        <xdr:cNvCxnSpPr/>
      </xdr:nvCxnSpPr>
      <xdr:spPr>
        <a:xfrm>
          <a:off x="7861300" y="11031022"/>
          <a:ext cx="8890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78972</xdr:rowOff>
    </xdr:from>
    <xdr:ext cx="599010" cy="259045"/>
    <xdr:sp macro="" textlink="">
      <xdr:nvSpPr>
        <xdr:cNvPr id="249" name="n_4aveValue【橋りょう・トンネル】&#10;一人当たり有形固定資産（償却資産）額"/>
        <xdr:cNvSpPr txBox="1"/>
      </xdr:nvSpPr>
      <xdr:spPr>
        <a:xfrm>
          <a:off x="6672795" y="1070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100568</xdr:rowOff>
    </xdr:from>
    <xdr:ext cx="599010" cy="259045"/>
    <xdr:sp macro="" textlink="">
      <xdr:nvSpPr>
        <xdr:cNvPr id="250" name="n_1mainValue【橋りょう・トンネル】&#10;一人当たり有形固定資産（償却資産）額"/>
        <xdr:cNvSpPr txBox="1"/>
      </xdr:nvSpPr>
      <xdr:spPr>
        <a:xfrm>
          <a:off x="9327095" y="1107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102633</xdr:rowOff>
    </xdr:from>
    <xdr:ext cx="599010" cy="259045"/>
    <xdr:sp macro="" textlink="">
      <xdr:nvSpPr>
        <xdr:cNvPr id="251" name="n_2mainValue【橋りょう・トンネル】&#10;一人当たり有形固定資産（償却資産）額"/>
        <xdr:cNvSpPr txBox="1"/>
      </xdr:nvSpPr>
      <xdr:spPr>
        <a:xfrm>
          <a:off x="8450795" y="1107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100149</xdr:rowOff>
    </xdr:from>
    <xdr:ext cx="599010" cy="259045"/>
    <xdr:sp macro="" textlink="">
      <xdr:nvSpPr>
        <xdr:cNvPr id="252" name="n_3mainValue【橋りょう・トンネル】&#10;一人当たり有形固定資産（償却資産）額"/>
        <xdr:cNvSpPr txBox="1"/>
      </xdr:nvSpPr>
      <xdr:spPr>
        <a:xfrm>
          <a:off x="7561795" y="1107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7" name="フローチャート: 判断 286"/>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92075</xdr:rowOff>
    </xdr:from>
    <xdr:to>
      <xdr:col>24</xdr:col>
      <xdr:colOff>114300</xdr:colOff>
      <xdr:row>79</xdr:row>
      <xdr:rowOff>22225</xdr:rowOff>
    </xdr:to>
    <xdr:sp macro="" textlink="">
      <xdr:nvSpPr>
        <xdr:cNvPr id="293" name="楕円 292"/>
        <xdr:cNvSpPr/>
      </xdr:nvSpPr>
      <xdr:spPr>
        <a:xfrm>
          <a:off x="45847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114952</xdr:rowOff>
    </xdr:from>
    <xdr:ext cx="405111" cy="259045"/>
    <xdr:sp macro="" textlink="">
      <xdr:nvSpPr>
        <xdr:cNvPr id="294" name="【公営住宅】&#10;有形固定資産減価償却率該当値テキスト"/>
        <xdr:cNvSpPr txBox="1"/>
      </xdr:nvSpPr>
      <xdr:spPr>
        <a:xfrm>
          <a:off x="4673600"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19686</xdr:rowOff>
    </xdr:from>
    <xdr:to>
      <xdr:col>20</xdr:col>
      <xdr:colOff>38100</xdr:colOff>
      <xdr:row>79</xdr:row>
      <xdr:rowOff>121286</xdr:rowOff>
    </xdr:to>
    <xdr:sp macro="" textlink="">
      <xdr:nvSpPr>
        <xdr:cNvPr id="295" name="楕円 294"/>
        <xdr:cNvSpPr/>
      </xdr:nvSpPr>
      <xdr:spPr>
        <a:xfrm>
          <a:off x="3746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142875</xdr:rowOff>
    </xdr:from>
    <xdr:to>
      <xdr:col>24</xdr:col>
      <xdr:colOff>63500</xdr:colOff>
      <xdr:row>79</xdr:row>
      <xdr:rowOff>70486</xdr:rowOff>
    </xdr:to>
    <xdr:cxnSp macro="">
      <xdr:nvCxnSpPr>
        <xdr:cNvPr id="296" name="直線コネクタ 295"/>
        <xdr:cNvCxnSpPr/>
      </xdr:nvCxnSpPr>
      <xdr:spPr>
        <a:xfrm flipV="1">
          <a:off x="3797300" y="13515975"/>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297" name="楕円 296"/>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70486</xdr:rowOff>
    </xdr:from>
    <xdr:to>
      <xdr:col>19</xdr:col>
      <xdr:colOff>177800</xdr:colOff>
      <xdr:row>83</xdr:row>
      <xdr:rowOff>127636</xdr:rowOff>
    </xdr:to>
    <xdr:cxnSp macro="">
      <xdr:nvCxnSpPr>
        <xdr:cNvPr id="298" name="直線コネクタ 297"/>
        <xdr:cNvCxnSpPr/>
      </xdr:nvCxnSpPr>
      <xdr:spPr>
        <a:xfrm flipV="1">
          <a:off x="2908300" y="13615036"/>
          <a:ext cx="8890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99695</xdr:rowOff>
    </xdr:from>
    <xdr:to>
      <xdr:col>10</xdr:col>
      <xdr:colOff>165100</xdr:colOff>
      <xdr:row>83</xdr:row>
      <xdr:rowOff>29845</xdr:rowOff>
    </xdr:to>
    <xdr:sp macro="" textlink="">
      <xdr:nvSpPr>
        <xdr:cNvPr id="299" name="楕円 298"/>
        <xdr:cNvSpPr/>
      </xdr:nvSpPr>
      <xdr:spPr>
        <a:xfrm>
          <a:off x="1968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150495</xdr:rowOff>
    </xdr:from>
    <xdr:to>
      <xdr:col>15</xdr:col>
      <xdr:colOff>50800</xdr:colOff>
      <xdr:row>83</xdr:row>
      <xdr:rowOff>127636</xdr:rowOff>
    </xdr:to>
    <xdr:cxnSp macro="">
      <xdr:nvCxnSpPr>
        <xdr:cNvPr id="300" name="直線コネクタ 299"/>
        <xdr:cNvCxnSpPr/>
      </xdr:nvCxnSpPr>
      <xdr:spPr>
        <a:xfrm>
          <a:off x="2019300" y="14209395"/>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4"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137813</xdr:rowOff>
    </xdr:from>
    <xdr:ext cx="405111" cy="259045"/>
    <xdr:sp macro="" textlink="">
      <xdr:nvSpPr>
        <xdr:cNvPr id="305" name="n_1mainValue【公営住宅】&#10;有形固定資産減価償却率"/>
        <xdr:cNvSpPr txBox="1"/>
      </xdr:nvSpPr>
      <xdr:spPr>
        <a:xfrm>
          <a:off x="35820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306" name="n_2mainValue【公営住宅】&#10;有形固定資産減価償却率"/>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20972</xdr:rowOff>
    </xdr:from>
    <xdr:ext cx="405111" cy="259045"/>
    <xdr:sp macro="" textlink="">
      <xdr:nvSpPr>
        <xdr:cNvPr id="307" name="n_3mainValue【公営住宅】&#10;有形固定資産減価償却率"/>
        <xdr:cNvSpPr txBox="1"/>
      </xdr:nvSpPr>
      <xdr:spPr>
        <a:xfrm>
          <a:off x="1816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92608</xdr:rowOff>
    </xdr:from>
    <xdr:to>
      <xdr:col>36</xdr:col>
      <xdr:colOff>165100</xdr:colOff>
      <xdr:row>86</xdr:row>
      <xdr:rowOff>22758</xdr:rowOff>
    </xdr:to>
    <xdr:sp macro="" textlink="">
      <xdr:nvSpPr>
        <xdr:cNvPr id="341" name="フローチャート: 判断 340"/>
        <xdr:cNvSpPr/>
      </xdr:nvSpPr>
      <xdr:spPr>
        <a:xfrm>
          <a:off x="6921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145414</xdr:rowOff>
    </xdr:from>
    <xdr:to>
      <xdr:col>55</xdr:col>
      <xdr:colOff>50800</xdr:colOff>
      <xdr:row>86</xdr:row>
      <xdr:rowOff>75564</xdr:rowOff>
    </xdr:to>
    <xdr:sp macro="" textlink="">
      <xdr:nvSpPr>
        <xdr:cNvPr id="347" name="楕円 346"/>
        <xdr:cNvSpPr/>
      </xdr:nvSpPr>
      <xdr:spPr>
        <a:xfrm>
          <a:off x="104267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60341</xdr:rowOff>
    </xdr:from>
    <xdr:ext cx="469744" cy="259045"/>
    <xdr:sp macro="" textlink="">
      <xdr:nvSpPr>
        <xdr:cNvPr id="348" name="【公営住宅】&#10;一人当たり面積該当値テキスト"/>
        <xdr:cNvSpPr txBox="1"/>
      </xdr:nvSpPr>
      <xdr:spPr>
        <a:xfrm>
          <a:off x="10515600" y="146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160541</xdr:rowOff>
    </xdr:from>
    <xdr:to>
      <xdr:col>50</xdr:col>
      <xdr:colOff>165100</xdr:colOff>
      <xdr:row>86</xdr:row>
      <xdr:rowOff>90691</xdr:rowOff>
    </xdr:to>
    <xdr:sp macro="" textlink="">
      <xdr:nvSpPr>
        <xdr:cNvPr id="349" name="楕円 348"/>
        <xdr:cNvSpPr/>
      </xdr:nvSpPr>
      <xdr:spPr>
        <a:xfrm>
          <a:off x="9588500" y="147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24764</xdr:rowOff>
    </xdr:from>
    <xdr:to>
      <xdr:col>55</xdr:col>
      <xdr:colOff>0</xdr:colOff>
      <xdr:row>86</xdr:row>
      <xdr:rowOff>39891</xdr:rowOff>
    </xdr:to>
    <xdr:cxnSp macro="">
      <xdr:nvCxnSpPr>
        <xdr:cNvPr id="350" name="直線コネクタ 349"/>
        <xdr:cNvCxnSpPr/>
      </xdr:nvCxnSpPr>
      <xdr:spPr>
        <a:xfrm flipV="1">
          <a:off x="9639300" y="14769464"/>
          <a:ext cx="8382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10503</xdr:rowOff>
    </xdr:from>
    <xdr:to>
      <xdr:col>46</xdr:col>
      <xdr:colOff>38100</xdr:colOff>
      <xdr:row>86</xdr:row>
      <xdr:rowOff>112103</xdr:rowOff>
    </xdr:to>
    <xdr:sp macro="" textlink="">
      <xdr:nvSpPr>
        <xdr:cNvPr id="351" name="楕円 350"/>
        <xdr:cNvSpPr/>
      </xdr:nvSpPr>
      <xdr:spPr>
        <a:xfrm>
          <a:off x="8699500" y="147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39891</xdr:rowOff>
    </xdr:from>
    <xdr:to>
      <xdr:col>50</xdr:col>
      <xdr:colOff>114300</xdr:colOff>
      <xdr:row>86</xdr:row>
      <xdr:rowOff>61303</xdr:rowOff>
    </xdr:to>
    <xdr:cxnSp macro="">
      <xdr:nvCxnSpPr>
        <xdr:cNvPr id="352" name="直線コネクタ 351"/>
        <xdr:cNvCxnSpPr/>
      </xdr:nvCxnSpPr>
      <xdr:spPr>
        <a:xfrm flipV="1">
          <a:off x="8750300" y="14784591"/>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11151</xdr:rowOff>
    </xdr:from>
    <xdr:to>
      <xdr:col>41</xdr:col>
      <xdr:colOff>101600</xdr:colOff>
      <xdr:row>86</xdr:row>
      <xdr:rowOff>112751</xdr:rowOff>
    </xdr:to>
    <xdr:sp macro="" textlink="">
      <xdr:nvSpPr>
        <xdr:cNvPr id="353" name="楕円 352"/>
        <xdr:cNvSpPr/>
      </xdr:nvSpPr>
      <xdr:spPr>
        <a:xfrm>
          <a:off x="7810500" y="147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61303</xdr:rowOff>
    </xdr:from>
    <xdr:to>
      <xdr:col>45</xdr:col>
      <xdr:colOff>177800</xdr:colOff>
      <xdr:row>86</xdr:row>
      <xdr:rowOff>61951</xdr:rowOff>
    </xdr:to>
    <xdr:cxnSp macro="">
      <xdr:nvCxnSpPr>
        <xdr:cNvPr id="354" name="直線コネクタ 353"/>
        <xdr:cNvCxnSpPr/>
      </xdr:nvCxnSpPr>
      <xdr:spPr>
        <a:xfrm flipV="1">
          <a:off x="7861300" y="1480600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39285</xdr:rowOff>
    </xdr:from>
    <xdr:ext cx="469744" cy="259045"/>
    <xdr:sp macro="" textlink="">
      <xdr:nvSpPr>
        <xdr:cNvPr id="358" name="n_4aveValue【公営住宅】&#10;一人当たり面積"/>
        <xdr:cNvSpPr txBox="1"/>
      </xdr:nvSpPr>
      <xdr:spPr>
        <a:xfrm>
          <a:off x="6737427" y="144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81818</xdr:rowOff>
    </xdr:from>
    <xdr:ext cx="469744" cy="259045"/>
    <xdr:sp macro="" textlink="">
      <xdr:nvSpPr>
        <xdr:cNvPr id="359" name="n_1mainValue【公営住宅】&#10;一人当たり面積"/>
        <xdr:cNvSpPr txBox="1"/>
      </xdr:nvSpPr>
      <xdr:spPr>
        <a:xfrm>
          <a:off x="9391727" y="148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103230</xdr:rowOff>
    </xdr:from>
    <xdr:ext cx="469744" cy="259045"/>
    <xdr:sp macro="" textlink="">
      <xdr:nvSpPr>
        <xdr:cNvPr id="360" name="n_2mainValue【公営住宅】&#10;一人当たり面積"/>
        <xdr:cNvSpPr txBox="1"/>
      </xdr:nvSpPr>
      <xdr:spPr>
        <a:xfrm>
          <a:off x="8515427" y="1484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103878</xdr:rowOff>
    </xdr:from>
    <xdr:ext cx="469744" cy="259045"/>
    <xdr:sp macro="" textlink="">
      <xdr:nvSpPr>
        <xdr:cNvPr id="361" name="n_3mainValue【公営住宅】&#10;一人当たり面積"/>
        <xdr:cNvSpPr txBox="1"/>
      </xdr:nvSpPr>
      <xdr:spPr>
        <a:xfrm>
          <a:off x="7626427" y="1484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13" name="フローチャート: 判断 412"/>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15603</xdr:rowOff>
    </xdr:from>
    <xdr:to>
      <xdr:col>85</xdr:col>
      <xdr:colOff>177800</xdr:colOff>
      <xdr:row>39</xdr:row>
      <xdr:rowOff>117203</xdr:rowOff>
    </xdr:to>
    <xdr:sp macro="" textlink="">
      <xdr:nvSpPr>
        <xdr:cNvPr id="419" name="楕円 418"/>
        <xdr:cNvSpPr/>
      </xdr:nvSpPr>
      <xdr:spPr>
        <a:xfrm>
          <a:off x="16268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165480</xdr:rowOff>
    </xdr:from>
    <xdr:ext cx="405111" cy="259045"/>
    <xdr:sp macro="" textlink="">
      <xdr:nvSpPr>
        <xdr:cNvPr id="420" name="【認定こども園・幼稚園・保育所】&#10;有形固定資産減価償却率該当値テキスト"/>
        <xdr:cNvSpPr txBox="1"/>
      </xdr:nvSpPr>
      <xdr:spPr>
        <a:xfrm>
          <a:off x="16357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421" name="楕円 420"/>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66403</xdr:rowOff>
    </xdr:to>
    <xdr:cxnSp macro="">
      <xdr:nvCxnSpPr>
        <xdr:cNvPr id="422" name="直線コネクタ 421"/>
        <xdr:cNvCxnSpPr/>
      </xdr:nvCxnSpPr>
      <xdr:spPr>
        <a:xfrm>
          <a:off x="15481300" y="671703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76019</xdr:rowOff>
    </xdr:from>
    <xdr:to>
      <xdr:col>76</xdr:col>
      <xdr:colOff>165100</xdr:colOff>
      <xdr:row>37</xdr:row>
      <xdr:rowOff>6169</xdr:rowOff>
    </xdr:to>
    <xdr:sp macro="" textlink="">
      <xdr:nvSpPr>
        <xdr:cNvPr id="423" name="楕円 422"/>
        <xdr:cNvSpPr/>
      </xdr:nvSpPr>
      <xdr:spPr>
        <a:xfrm>
          <a:off x="14541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126819</xdr:rowOff>
    </xdr:from>
    <xdr:to>
      <xdr:col>81</xdr:col>
      <xdr:colOff>50800</xdr:colOff>
      <xdr:row>39</xdr:row>
      <xdr:rowOff>30480</xdr:rowOff>
    </xdr:to>
    <xdr:cxnSp macro="">
      <xdr:nvCxnSpPr>
        <xdr:cNvPr id="424" name="直線コネクタ 423"/>
        <xdr:cNvCxnSpPr/>
      </xdr:nvCxnSpPr>
      <xdr:spPr>
        <a:xfrm>
          <a:off x="14592300" y="6299019"/>
          <a:ext cx="8890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69487</xdr:rowOff>
    </xdr:from>
    <xdr:to>
      <xdr:col>72</xdr:col>
      <xdr:colOff>38100</xdr:colOff>
      <xdr:row>37</xdr:row>
      <xdr:rowOff>171087</xdr:rowOff>
    </xdr:to>
    <xdr:sp macro="" textlink="">
      <xdr:nvSpPr>
        <xdr:cNvPr id="425" name="楕円 424"/>
        <xdr:cNvSpPr/>
      </xdr:nvSpPr>
      <xdr:spPr>
        <a:xfrm>
          <a:off x="13652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126819</xdr:rowOff>
    </xdr:from>
    <xdr:to>
      <xdr:col>76</xdr:col>
      <xdr:colOff>114300</xdr:colOff>
      <xdr:row>37</xdr:row>
      <xdr:rowOff>120287</xdr:rowOff>
    </xdr:to>
    <xdr:cxnSp macro="">
      <xdr:nvCxnSpPr>
        <xdr:cNvPr id="426" name="直線コネクタ 425"/>
        <xdr:cNvCxnSpPr/>
      </xdr:nvCxnSpPr>
      <xdr:spPr>
        <a:xfrm flipV="1">
          <a:off x="13703300" y="6299019"/>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28" name="n_2aveValue【認定こども園・幼稚園・保育所】&#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9" name="n_3aveValue【認定こども園・幼稚園・保育所】&#10;有形固定資産減価償却率"/>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30"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431" name="n_1mainValue【認定こども園・幼稚園・保育所】&#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22696</xdr:rowOff>
    </xdr:from>
    <xdr:ext cx="405111" cy="259045"/>
    <xdr:sp macro="" textlink="">
      <xdr:nvSpPr>
        <xdr:cNvPr id="432" name="n_2mainValue【認定こども園・幼稚園・保育所】&#10;有形固定資産減価償却率"/>
        <xdr:cNvSpPr txBox="1"/>
      </xdr:nvSpPr>
      <xdr:spPr>
        <a:xfrm>
          <a:off x="14389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16164</xdr:rowOff>
    </xdr:from>
    <xdr:ext cx="405111" cy="259045"/>
    <xdr:sp macro="" textlink="">
      <xdr:nvSpPr>
        <xdr:cNvPr id="433" name="n_3mainValue【認定こども園・幼稚園・保育所】&#10;有形固定資産減価償却率"/>
        <xdr:cNvSpPr txBox="1"/>
      </xdr:nvSpPr>
      <xdr:spPr>
        <a:xfrm>
          <a:off x="13500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60" name="【認定こども園・幼稚園・保育所】&#10;一人当たり面積平均値テキスト"/>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65" name="フローチャート: 判断 464"/>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166675</xdr:rowOff>
    </xdr:from>
    <xdr:to>
      <xdr:col>116</xdr:col>
      <xdr:colOff>114300</xdr:colOff>
      <xdr:row>40</xdr:row>
      <xdr:rowOff>96825</xdr:rowOff>
    </xdr:to>
    <xdr:sp macro="" textlink="">
      <xdr:nvSpPr>
        <xdr:cNvPr id="471" name="楕円 470"/>
        <xdr:cNvSpPr/>
      </xdr:nvSpPr>
      <xdr:spPr>
        <a:xfrm>
          <a:off x="22110700" y="68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145102</xdr:rowOff>
    </xdr:from>
    <xdr:ext cx="469744" cy="259045"/>
    <xdr:sp macro="" textlink="">
      <xdr:nvSpPr>
        <xdr:cNvPr id="472" name="【認定こども園・幼稚園・保育所】&#10;一人当たり面積該当値テキスト"/>
        <xdr:cNvSpPr txBox="1"/>
      </xdr:nvSpPr>
      <xdr:spPr>
        <a:xfrm>
          <a:off x="22199600" y="68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168504</xdr:rowOff>
    </xdr:from>
    <xdr:to>
      <xdr:col>112</xdr:col>
      <xdr:colOff>38100</xdr:colOff>
      <xdr:row>40</xdr:row>
      <xdr:rowOff>98654</xdr:rowOff>
    </xdr:to>
    <xdr:sp macro="" textlink="">
      <xdr:nvSpPr>
        <xdr:cNvPr id="473" name="楕円 472"/>
        <xdr:cNvSpPr/>
      </xdr:nvSpPr>
      <xdr:spPr>
        <a:xfrm>
          <a:off x="21272500" y="68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46025</xdr:rowOff>
    </xdr:from>
    <xdr:to>
      <xdr:col>116</xdr:col>
      <xdr:colOff>63500</xdr:colOff>
      <xdr:row>40</xdr:row>
      <xdr:rowOff>47854</xdr:rowOff>
    </xdr:to>
    <xdr:cxnSp macro="">
      <xdr:nvCxnSpPr>
        <xdr:cNvPr id="474" name="直線コネクタ 473"/>
        <xdr:cNvCxnSpPr/>
      </xdr:nvCxnSpPr>
      <xdr:spPr>
        <a:xfrm flipV="1">
          <a:off x="21323300" y="690402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171247</xdr:rowOff>
    </xdr:from>
    <xdr:to>
      <xdr:col>107</xdr:col>
      <xdr:colOff>101600</xdr:colOff>
      <xdr:row>40</xdr:row>
      <xdr:rowOff>101397</xdr:rowOff>
    </xdr:to>
    <xdr:sp macro="" textlink="">
      <xdr:nvSpPr>
        <xdr:cNvPr id="475" name="楕円 474"/>
        <xdr:cNvSpPr/>
      </xdr:nvSpPr>
      <xdr:spPr>
        <a:xfrm>
          <a:off x="20383500" y="6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47854</xdr:rowOff>
    </xdr:from>
    <xdr:to>
      <xdr:col>111</xdr:col>
      <xdr:colOff>177800</xdr:colOff>
      <xdr:row>40</xdr:row>
      <xdr:rowOff>50597</xdr:rowOff>
    </xdr:to>
    <xdr:cxnSp macro="">
      <xdr:nvCxnSpPr>
        <xdr:cNvPr id="476" name="直線コネクタ 475"/>
        <xdr:cNvCxnSpPr/>
      </xdr:nvCxnSpPr>
      <xdr:spPr>
        <a:xfrm flipV="1">
          <a:off x="20434300" y="69058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xdr:rowOff>
    </xdr:from>
    <xdr:to>
      <xdr:col>102</xdr:col>
      <xdr:colOff>165100</xdr:colOff>
      <xdr:row>40</xdr:row>
      <xdr:rowOff>105054</xdr:rowOff>
    </xdr:to>
    <xdr:sp macro="" textlink="">
      <xdr:nvSpPr>
        <xdr:cNvPr id="477" name="楕円 476"/>
        <xdr:cNvSpPr/>
      </xdr:nvSpPr>
      <xdr:spPr>
        <a:xfrm>
          <a:off x="19494500" y="68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50597</xdr:rowOff>
    </xdr:from>
    <xdr:to>
      <xdr:col>107</xdr:col>
      <xdr:colOff>50800</xdr:colOff>
      <xdr:row>40</xdr:row>
      <xdr:rowOff>54254</xdr:rowOff>
    </xdr:to>
    <xdr:cxnSp macro="">
      <xdr:nvCxnSpPr>
        <xdr:cNvPr id="478" name="直線コネクタ 477"/>
        <xdr:cNvCxnSpPr/>
      </xdr:nvCxnSpPr>
      <xdr:spPr>
        <a:xfrm flipV="1">
          <a:off x="19545300" y="690859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9"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81"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482" name="n_4aveValue【認定こども園・幼稚園・保育所】&#10;一人当たり面積"/>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89781</xdr:rowOff>
    </xdr:from>
    <xdr:ext cx="469744" cy="259045"/>
    <xdr:sp macro="" textlink="">
      <xdr:nvSpPr>
        <xdr:cNvPr id="483" name="n_1mainValue【認定こども園・幼稚園・保育所】&#10;一人当たり面積"/>
        <xdr:cNvSpPr txBox="1"/>
      </xdr:nvSpPr>
      <xdr:spPr>
        <a:xfrm>
          <a:off x="21075727" y="69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92524</xdr:rowOff>
    </xdr:from>
    <xdr:ext cx="469744" cy="259045"/>
    <xdr:sp macro="" textlink="">
      <xdr:nvSpPr>
        <xdr:cNvPr id="484" name="n_2mainValue【認定こども園・幼稚園・保育所】&#10;一人当たり面積"/>
        <xdr:cNvSpPr txBox="1"/>
      </xdr:nvSpPr>
      <xdr:spPr>
        <a:xfrm>
          <a:off x="20199427" y="695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96181</xdr:rowOff>
    </xdr:from>
    <xdr:ext cx="469744" cy="259045"/>
    <xdr:sp macro="" textlink="">
      <xdr:nvSpPr>
        <xdr:cNvPr id="485" name="n_3mainValue【認定こども園・幼稚園・保育所】&#10;一人当たり面積"/>
        <xdr:cNvSpPr txBox="1"/>
      </xdr:nvSpPr>
      <xdr:spPr>
        <a:xfrm>
          <a:off x="19310427" y="695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6"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117384</xdr:rowOff>
    </xdr:from>
    <xdr:to>
      <xdr:col>67</xdr:col>
      <xdr:colOff>101600</xdr:colOff>
      <xdr:row>61</xdr:row>
      <xdr:rowOff>47534</xdr:rowOff>
    </xdr:to>
    <xdr:sp macro="" textlink="">
      <xdr:nvSpPr>
        <xdr:cNvPr id="521" name="フローチャート: 判断 520"/>
        <xdr:cNvSpPr/>
      </xdr:nvSpPr>
      <xdr:spPr>
        <a:xfrm>
          <a:off x="12763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94524</xdr:rowOff>
    </xdr:from>
    <xdr:to>
      <xdr:col>85</xdr:col>
      <xdr:colOff>177800</xdr:colOff>
      <xdr:row>61</xdr:row>
      <xdr:rowOff>24674</xdr:rowOff>
    </xdr:to>
    <xdr:sp macro="" textlink="">
      <xdr:nvSpPr>
        <xdr:cNvPr id="527" name="楕円 526"/>
        <xdr:cNvSpPr/>
      </xdr:nvSpPr>
      <xdr:spPr>
        <a:xfrm>
          <a:off x="16268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117401</xdr:rowOff>
    </xdr:from>
    <xdr:ext cx="405111" cy="259045"/>
    <xdr:sp macro="" textlink="">
      <xdr:nvSpPr>
        <xdr:cNvPr id="528" name="【学校施設】&#10;有形固定資産減価償却率該当値テキスト"/>
        <xdr:cNvSpPr txBox="1"/>
      </xdr:nvSpPr>
      <xdr:spPr>
        <a:xfrm>
          <a:off x="16357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529" name="楕円 528"/>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60</xdr:row>
      <xdr:rowOff>145324</xdr:rowOff>
    </xdr:to>
    <xdr:cxnSp macro="">
      <xdr:nvCxnSpPr>
        <xdr:cNvPr id="530" name="直線コネクタ 529"/>
        <xdr:cNvCxnSpPr/>
      </xdr:nvCxnSpPr>
      <xdr:spPr>
        <a:xfrm>
          <a:off x="15481300" y="103947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32476</xdr:rowOff>
    </xdr:from>
    <xdr:to>
      <xdr:col>76</xdr:col>
      <xdr:colOff>165100</xdr:colOff>
      <xdr:row>61</xdr:row>
      <xdr:rowOff>134076</xdr:rowOff>
    </xdr:to>
    <xdr:sp macro="" textlink="">
      <xdr:nvSpPr>
        <xdr:cNvPr id="531" name="楕円 530"/>
        <xdr:cNvSpPr/>
      </xdr:nvSpPr>
      <xdr:spPr>
        <a:xfrm>
          <a:off x="14541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107769</xdr:rowOff>
    </xdr:from>
    <xdr:to>
      <xdr:col>81</xdr:col>
      <xdr:colOff>50800</xdr:colOff>
      <xdr:row>61</xdr:row>
      <xdr:rowOff>83276</xdr:rowOff>
    </xdr:to>
    <xdr:cxnSp macro="">
      <xdr:nvCxnSpPr>
        <xdr:cNvPr id="532" name="直線コネクタ 531"/>
        <xdr:cNvCxnSpPr/>
      </xdr:nvCxnSpPr>
      <xdr:spPr>
        <a:xfrm flipV="1">
          <a:off x="14592300" y="1039476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138612</xdr:rowOff>
    </xdr:from>
    <xdr:to>
      <xdr:col>72</xdr:col>
      <xdr:colOff>38100</xdr:colOff>
      <xdr:row>60</xdr:row>
      <xdr:rowOff>68762</xdr:rowOff>
    </xdr:to>
    <xdr:sp macro="" textlink="">
      <xdr:nvSpPr>
        <xdr:cNvPr id="533" name="楕円 532"/>
        <xdr:cNvSpPr/>
      </xdr:nvSpPr>
      <xdr:spPr>
        <a:xfrm>
          <a:off x="13652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17962</xdr:rowOff>
    </xdr:from>
    <xdr:to>
      <xdr:col>76</xdr:col>
      <xdr:colOff>114300</xdr:colOff>
      <xdr:row>61</xdr:row>
      <xdr:rowOff>83276</xdr:rowOff>
    </xdr:to>
    <xdr:cxnSp macro="">
      <xdr:nvCxnSpPr>
        <xdr:cNvPr id="534" name="直線コネクタ 533"/>
        <xdr:cNvCxnSpPr/>
      </xdr:nvCxnSpPr>
      <xdr:spPr>
        <a:xfrm>
          <a:off x="13703300" y="10304962"/>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35"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7"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64061</xdr:rowOff>
    </xdr:from>
    <xdr:ext cx="405111" cy="259045"/>
    <xdr:sp macro="" textlink="">
      <xdr:nvSpPr>
        <xdr:cNvPr id="538" name="n_4aveValue【学校施設】&#10;有形固定資産減価償却率"/>
        <xdr:cNvSpPr txBox="1"/>
      </xdr:nvSpPr>
      <xdr:spPr>
        <a:xfrm>
          <a:off x="12611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3646</xdr:rowOff>
    </xdr:from>
    <xdr:ext cx="405111" cy="259045"/>
    <xdr:sp macro="" textlink="">
      <xdr:nvSpPr>
        <xdr:cNvPr id="539" name="n_1mainValue【学校施設】&#10;有形固定資産減価償却率"/>
        <xdr:cNvSpPr txBox="1"/>
      </xdr:nvSpPr>
      <xdr:spPr>
        <a:xfrm>
          <a:off x="15266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125203</xdr:rowOff>
    </xdr:from>
    <xdr:ext cx="405111" cy="259045"/>
    <xdr:sp macro="" textlink="">
      <xdr:nvSpPr>
        <xdr:cNvPr id="540" name="n_2mainValue【学校施設】&#10;有形固定資産減価償却率"/>
        <xdr:cNvSpPr txBox="1"/>
      </xdr:nvSpPr>
      <xdr:spPr>
        <a:xfrm>
          <a:off x="14389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85289</xdr:rowOff>
    </xdr:from>
    <xdr:ext cx="405111" cy="259045"/>
    <xdr:sp macro="" textlink="">
      <xdr:nvSpPr>
        <xdr:cNvPr id="541" name="n_3mainValue【学校施設】&#10;有形固定資産減価償却率"/>
        <xdr:cNvSpPr txBox="1"/>
      </xdr:nvSpPr>
      <xdr:spPr>
        <a:xfrm>
          <a:off x="13500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127606</xdr:rowOff>
    </xdr:from>
    <xdr:to>
      <xdr:col>98</xdr:col>
      <xdr:colOff>38100</xdr:colOff>
      <xdr:row>64</xdr:row>
      <xdr:rowOff>57756</xdr:rowOff>
    </xdr:to>
    <xdr:sp macro="" textlink="">
      <xdr:nvSpPr>
        <xdr:cNvPr id="577" name="フローチャート: 判断 576"/>
        <xdr:cNvSpPr/>
      </xdr:nvSpPr>
      <xdr:spPr>
        <a:xfrm>
          <a:off x="18605500" y="1092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18368</xdr:rowOff>
    </xdr:from>
    <xdr:to>
      <xdr:col>116</xdr:col>
      <xdr:colOff>114300</xdr:colOff>
      <xdr:row>64</xdr:row>
      <xdr:rowOff>119968</xdr:rowOff>
    </xdr:to>
    <xdr:sp macro="" textlink="">
      <xdr:nvSpPr>
        <xdr:cNvPr id="583" name="楕円 582"/>
        <xdr:cNvSpPr/>
      </xdr:nvSpPr>
      <xdr:spPr>
        <a:xfrm>
          <a:off x="22110700" y="109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104745</xdr:rowOff>
    </xdr:from>
    <xdr:ext cx="469744" cy="259045"/>
    <xdr:sp macro="" textlink="">
      <xdr:nvSpPr>
        <xdr:cNvPr id="584" name="【学校施設】&#10;一人当たり面積該当値テキスト"/>
        <xdr:cNvSpPr txBox="1"/>
      </xdr:nvSpPr>
      <xdr:spPr>
        <a:xfrm>
          <a:off x="22199600" y="1090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18858</xdr:rowOff>
    </xdr:from>
    <xdr:to>
      <xdr:col>112</xdr:col>
      <xdr:colOff>38100</xdr:colOff>
      <xdr:row>64</xdr:row>
      <xdr:rowOff>120458</xdr:rowOff>
    </xdr:to>
    <xdr:sp macro="" textlink="">
      <xdr:nvSpPr>
        <xdr:cNvPr id="585" name="楕円 584"/>
        <xdr:cNvSpPr/>
      </xdr:nvSpPr>
      <xdr:spPr>
        <a:xfrm>
          <a:off x="21272500" y="109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69168</xdr:rowOff>
    </xdr:from>
    <xdr:to>
      <xdr:col>116</xdr:col>
      <xdr:colOff>63500</xdr:colOff>
      <xdr:row>64</xdr:row>
      <xdr:rowOff>69658</xdr:rowOff>
    </xdr:to>
    <xdr:cxnSp macro="">
      <xdr:nvCxnSpPr>
        <xdr:cNvPr id="586" name="直線コネクタ 585"/>
        <xdr:cNvCxnSpPr/>
      </xdr:nvCxnSpPr>
      <xdr:spPr>
        <a:xfrm flipV="1">
          <a:off x="21323300" y="11041968"/>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48053</xdr:rowOff>
    </xdr:from>
    <xdr:to>
      <xdr:col>107</xdr:col>
      <xdr:colOff>101600</xdr:colOff>
      <xdr:row>64</xdr:row>
      <xdr:rowOff>149653</xdr:rowOff>
    </xdr:to>
    <xdr:sp macro="" textlink="">
      <xdr:nvSpPr>
        <xdr:cNvPr id="587" name="楕円 586"/>
        <xdr:cNvSpPr/>
      </xdr:nvSpPr>
      <xdr:spPr>
        <a:xfrm>
          <a:off x="20383500" y="1102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69658</xdr:rowOff>
    </xdr:from>
    <xdr:to>
      <xdr:col>111</xdr:col>
      <xdr:colOff>177800</xdr:colOff>
      <xdr:row>64</xdr:row>
      <xdr:rowOff>98853</xdr:rowOff>
    </xdr:to>
    <xdr:cxnSp macro="">
      <xdr:nvCxnSpPr>
        <xdr:cNvPr id="588" name="直線コネクタ 587"/>
        <xdr:cNvCxnSpPr/>
      </xdr:nvCxnSpPr>
      <xdr:spPr>
        <a:xfrm flipV="1">
          <a:off x="20434300" y="11042458"/>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48445</xdr:rowOff>
    </xdr:from>
    <xdr:to>
      <xdr:col>102</xdr:col>
      <xdr:colOff>165100</xdr:colOff>
      <xdr:row>64</xdr:row>
      <xdr:rowOff>150045</xdr:rowOff>
    </xdr:to>
    <xdr:sp macro="" textlink="">
      <xdr:nvSpPr>
        <xdr:cNvPr id="589" name="楕円 588"/>
        <xdr:cNvSpPr/>
      </xdr:nvSpPr>
      <xdr:spPr>
        <a:xfrm>
          <a:off x="19494500" y="110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98853</xdr:rowOff>
    </xdr:from>
    <xdr:to>
      <xdr:col>107</xdr:col>
      <xdr:colOff>50800</xdr:colOff>
      <xdr:row>64</xdr:row>
      <xdr:rowOff>99245</xdr:rowOff>
    </xdr:to>
    <xdr:cxnSp macro="">
      <xdr:nvCxnSpPr>
        <xdr:cNvPr id="590" name="直線コネクタ 589"/>
        <xdr:cNvCxnSpPr/>
      </xdr:nvCxnSpPr>
      <xdr:spPr>
        <a:xfrm flipV="1">
          <a:off x="19545300" y="1107165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74283</xdr:rowOff>
    </xdr:from>
    <xdr:ext cx="469744" cy="259045"/>
    <xdr:sp macro="" textlink="">
      <xdr:nvSpPr>
        <xdr:cNvPr id="594" name="n_4aveValue【学校施設】&#10;一人当たり面積"/>
        <xdr:cNvSpPr txBox="1"/>
      </xdr:nvSpPr>
      <xdr:spPr>
        <a:xfrm>
          <a:off x="18421427" y="107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111585</xdr:rowOff>
    </xdr:from>
    <xdr:ext cx="469744" cy="259045"/>
    <xdr:sp macro="" textlink="">
      <xdr:nvSpPr>
        <xdr:cNvPr id="595" name="n_1mainValue【学校施設】&#10;一人当たり面積"/>
        <xdr:cNvSpPr txBox="1"/>
      </xdr:nvSpPr>
      <xdr:spPr>
        <a:xfrm>
          <a:off x="21075727" y="110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140780</xdr:rowOff>
    </xdr:from>
    <xdr:ext cx="469744" cy="259045"/>
    <xdr:sp macro="" textlink="">
      <xdr:nvSpPr>
        <xdr:cNvPr id="596" name="n_2mainValue【学校施設】&#10;一人当たり面積"/>
        <xdr:cNvSpPr txBox="1"/>
      </xdr:nvSpPr>
      <xdr:spPr>
        <a:xfrm>
          <a:off x="20199427" y="1111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141172</xdr:rowOff>
    </xdr:from>
    <xdr:ext cx="469744" cy="259045"/>
    <xdr:sp macro="" textlink="">
      <xdr:nvSpPr>
        <xdr:cNvPr id="597" name="n_3mainValue【学校施設】&#10;一人当たり面積"/>
        <xdr:cNvSpPr txBox="1"/>
      </xdr:nvSpPr>
      <xdr:spPr>
        <a:xfrm>
          <a:off x="19310427" y="1111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23" name="直線コネクタ 622"/>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26" name="【児童館】&#10;有形固定資産減価償却率最大値テキスト"/>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27" name="直線コネクタ 626"/>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28" name="【児童館】&#10;有形固定資産減価償却率平均値テキスト"/>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9" name="フローチャート: 判断 628"/>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30" name="フローチャート: 判断 629"/>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31" name="フローチャート: 判断 630"/>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32" name="フローチャート: 判断 631"/>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633" name="フローチャート: 判断 632"/>
        <xdr:cNvSpPr/>
      </xdr:nvSpPr>
      <xdr:spPr>
        <a:xfrm>
          <a:off x="12763500" y="1479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127726</xdr:rowOff>
    </xdr:from>
    <xdr:to>
      <xdr:col>85</xdr:col>
      <xdr:colOff>177800</xdr:colOff>
      <xdr:row>85</xdr:row>
      <xdr:rowOff>57876</xdr:rowOff>
    </xdr:to>
    <xdr:sp macro="" textlink="">
      <xdr:nvSpPr>
        <xdr:cNvPr id="639" name="楕円 638"/>
        <xdr:cNvSpPr/>
      </xdr:nvSpPr>
      <xdr:spPr>
        <a:xfrm>
          <a:off x="162687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106153</xdr:rowOff>
    </xdr:from>
    <xdr:ext cx="405111" cy="259045"/>
    <xdr:sp macro="" textlink="">
      <xdr:nvSpPr>
        <xdr:cNvPr id="640" name="【児童館】&#10;有形固定資産減価償却率該当値テキスト"/>
        <xdr:cNvSpPr txBox="1"/>
      </xdr:nvSpPr>
      <xdr:spPr>
        <a:xfrm>
          <a:off x="16357600"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59145</xdr:rowOff>
    </xdr:from>
    <xdr:to>
      <xdr:col>81</xdr:col>
      <xdr:colOff>101600</xdr:colOff>
      <xdr:row>84</xdr:row>
      <xdr:rowOff>160745</xdr:rowOff>
    </xdr:to>
    <xdr:sp macro="" textlink="">
      <xdr:nvSpPr>
        <xdr:cNvPr id="641" name="楕円 640"/>
        <xdr:cNvSpPr/>
      </xdr:nvSpPr>
      <xdr:spPr>
        <a:xfrm>
          <a:off x="15430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109945</xdr:rowOff>
    </xdr:from>
    <xdr:to>
      <xdr:col>85</xdr:col>
      <xdr:colOff>127000</xdr:colOff>
      <xdr:row>85</xdr:row>
      <xdr:rowOff>7076</xdr:rowOff>
    </xdr:to>
    <xdr:cxnSp macro="">
      <xdr:nvCxnSpPr>
        <xdr:cNvPr id="642" name="直線コネクタ 641"/>
        <xdr:cNvCxnSpPr/>
      </xdr:nvCxnSpPr>
      <xdr:spPr>
        <a:xfrm>
          <a:off x="15481300" y="1451174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93436</xdr:rowOff>
    </xdr:from>
    <xdr:to>
      <xdr:col>76</xdr:col>
      <xdr:colOff>165100</xdr:colOff>
      <xdr:row>84</xdr:row>
      <xdr:rowOff>23586</xdr:rowOff>
    </xdr:to>
    <xdr:sp macro="" textlink="">
      <xdr:nvSpPr>
        <xdr:cNvPr id="643" name="楕円 642"/>
        <xdr:cNvSpPr/>
      </xdr:nvSpPr>
      <xdr:spPr>
        <a:xfrm>
          <a:off x="14541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144236</xdr:rowOff>
    </xdr:from>
    <xdr:to>
      <xdr:col>81</xdr:col>
      <xdr:colOff>50800</xdr:colOff>
      <xdr:row>84</xdr:row>
      <xdr:rowOff>109945</xdr:rowOff>
    </xdr:to>
    <xdr:cxnSp macro="">
      <xdr:nvCxnSpPr>
        <xdr:cNvPr id="644" name="直線コネクタ 643"/>
        <xdr:cNvCxnSpPr/>
      </xdr:nvCxnSpPr>
      <xdr:spPr>
        <a:xfrm>
          <a:off x="14592300" y="1437458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45" name="楕円 644"/>
        <xdr:cNvSpPr/>
      </xdr:nvSpPr>
      <xdr:spPr>
        <a:xfrm>
          <a:off x="13652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158931</xdr:rowOff>
    </xdr:from>
    <xdr:to>
      <xdr:col>76</xdr:col>
      <xdr:colOff>114300</xdr:colOff>
      <xdr:row>83</xdr:row>
      <xdr:rowOff>144236</xdr:rowOff>
    </xdr:to>
    <xdr:cxnSp macro="">
      <xdr:nvCxnSpPr>
        <xdr:cNvPr id="646" name="直線コネクタ 645"/>
        <xdr:cNvCxnSpPr/>
      </xdr:nvCxnSpPr>
      <xdr:spPr>
        <a:xfrm>
          <a:off x="13703300" y="1421783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47" name="n_1aveValue【児童館】&#10;有形固定資産減価償却率"/>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48" name="n_2aveValue【児童館】&#10;有形固定資産減価償却率"/>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649" name="n_3aveValue【児童館】&#10;有形固定資産減価償却率"/>
        <xdr:cNvSpPr txBox="1"/>
      </xdr:nvSpPr>
      <xdr:spPr>
        <a:xfrm>
          <a:off x="13500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650" name="n_4aveValue【児童館】&#10;有形固定資産減価償却率"/>
        <xdr:cNvSpPr txBox="1"/>
      </xdr:nvSpPr>
      <xdr:spPr>
        <a:xfrm>
          <a:off x="126117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151872</xdr:rowOff>
    </xdr:from>
    <xdr:ext cx="405111" cy="259045"/>
    <xdr:sp macro="" textlink="">
      <xdr:nvSpPr>
        <xdr:cNvPr id="651" name="n_1mainValue【児童館】&#10;有形固定資産減価償却率"/>
        <xdr:cNvSpPr txBox="1"/>
      </xdr:nvSpPr>
      <xdr:spPr>
        <a:xfrm>
          <a:off x="152660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652" name="n_2mainValue【児童館】&#10;有形固定資産減価償却率"/>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53" name="n_3mainValue【児童館】&#10;有形固定資産減価償却率"/>
        <xdr:cNvSpPr txBox="1"/>
      </xdr:nvSpPr>
      <xdr:spPr>
        <a:xfrm>
          <a:off x="13500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77" name="直線コネクタ 676"/>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8"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9" name="直線コネクタ 678"/>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80" name="【児童館】&#10;一人当たり面積最大値テキスト"/>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81" name="直線コネクタ 680"/>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682" name="【児童館】&#10;一人当たり面積平均値テキスト"/>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83" name="フローチャート: 判断 682"/>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84" name="フローチャート: 判断 68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85" name="フローチャート: 判断 684"/>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86" name="フローチャート: 判断 685"/>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82550</xdr:rowOff>
    </xdr:from>
    <xdr:to>
      <xdr:col>98</xdr:col>
      <xdr:colOff>38100</xdr:colOff>
      <xdr:row>85</xdr:row>
      <xdr:rowOff>12700</xdr:rowOff>
    </xdr:to>
    <xdr:sp macro="" textlink="">
      <xdr:nvSpPr>
        <xdr:cNvPr id="687" name="フローチャート: 判断 686"/>
        <xdr:cNvSpPr/>
      </xdr:nvSpPr>
      <xdr:spPr>
        <a:xfrm>
          <a:off x="18605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93" name="楕円 692"/>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694" name="【児童館】&#10;一人当たり面積該当値テキスト"/>
        <xdr:cNvSpPr txBox="1"/>
      </xdr:nvSpPr>
      <xdr:spPr>
        <a:xfrm>
          <a:off x="22199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93980</xdr:rowOff>
    </xdr:from>
    <xdr:to>
      <xdr:col>112</xdr:col>
      <xdr:colOff>38100</xdr:colOff>
      <xdr:row>84</xdr:row>
      <xdr:rowOff>24130</xdr:rowOff>
    </xdr:to>
    <xdr:sp macro="" textlink="">
      <xdr:nvSpPr>
        <xdr:cNvPr id="695" name="楕円 694"/>
        <xdr:cNvSpPr/>
      </xdr:nvSpPr>
      <xdr:spPr>
        <a:xfrm>
          <a:off x="21272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144780</xdr:rowOff>
    </xdr:to>
    <xdr:cxnSp macro="">
      <xdr:nvCxnSpPr>
        <xdr:cNvPr id="696" name="直線コネクタ 695"/>
        <xdr:cNvCxnSpPr/>
      </xdr:nvCxnSpPr>
      <xdr:spPr>
        <a:xfrm flipV="1">
          <a:off x="21323300" y="14371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97789</xdr:rowOff>
    </xdr:from>
    <xdr:to>
      <xdr:col>107</xdr:col>
      <xdr:colOff>101600</xdr:colOff>
      <xdr:row>84</xdr:row>
      <xdr:rowOff>27939</xdr:rowOff>
    </xdr:to>
    <xdr:sp macro="" textlink="">
      <xdr:nvSpPr>
        <xdr:cNvPr id="697" name="楕円 696"/>
        <xdr:cNvSpPr/>
      </xdr:nvSpPr>
      <xdr:spPr>
        <a:xfrm>
          <a:off x="20383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144780</xdr:rowOff>
    </xdr:from>
    <xdr:to>
      <xdr:col>111</xdr:col>
      <xdr:colOff>177800</xdr:colOff>
      <xdr:row>83</xdr:row>
      <xdr:rowOff>148589</xdr:rowOff>
    </xdr:to>
    <xdr:cxnSp macro="">
      <xdr:nvCxnSpPr>
        <xdr:cNvPr id="698" name="直線コネクタ 697"/>
        <xdr:cNvCxnSpPr/>
      </xdr:nvCxnSpPr>
      <xdr:spPr>
        <a:xfrm flipV="1">
          <a:off x="20434300" y="1437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99" name="楕円 698"/>
        <xdr:cNvSpPr/>
      </xdr:nvSpPr>
      <xdr:spPr>
        <a:xfrm>
          <a:off x="19494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148589</xdr:rowOff>
    </xdr:from>
    <xdr:to>
      <xdr:col>107</xdr:col>
      <xdr:colOff>50800</xdr:colOff>
      <xdr:row>83</xdr:row>
      <xdr:rowOff>156211</xdr:rowOff>
    </xdr:to>
    <xdr:cxnSp macro="">
      <xdr:nvCxnSpPr>
        <xdr:cNvPr id="700" name="直線コネクタ 699"/>
        <xdr:cNvCxnSpPr/>
      </xdr:nvCxnSpPr>
      <xdr:spPr>
        <a:xfrm flipV="1">
          <a:off x="19545300" y="14378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01"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702" name="n_2aveValue【児童館】&#10;一人当たり面積"/>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03"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29227</xdr:rowOff>
    </xdr:from>
    <xdr:ext cx="469744" cy="259045"/>
    <xdr:sp macro="" textlink="">
      <xdr:nvSpPr>
        <xdr:cNvPr id="704" name="n_4aveValue【児童館】&#10;一人当たり面積"/>
        <xdr:cNvSpPr txBox="1"/>
      </xdr:nvSpPr>
      <xdr:spPr>
        <a:xfrm>
          <a:off x="18421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15257</xdr:rowOff>
    </xdr:from>
    <xdr:ext cx="469744" cy="259045"/>
    <xdr:sp macro="" textlink="">
      <xdr:nvSpPr>
        <xdr:cNvPr id="705" name="n_1mainValue【児童館】&#10;一人当たり面積"/>
        <xdr:cNvSpPr txBox="1"/>
      </xdr:nvSpPr>
      <xdr:spPr>
        <a:xfrm>
          <a:off x="210757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19066</xdr:rowOff>
    </xdr:from>
    <xdr:ext cx="469744" cy="259045"/>
    <xdr:sp macro="" textlink="">
      <xdr:nvSpPr>
        <xdr:cNvPr id="706" name="n_2mainValue【児童館】&#10;一人当たり面積"/>
        <xdr:cNvSpPr txBox="1"/>
      </xdr:nvSpPr>
      <xdr:spPr>
        <a:xfrm>
          <a:off x="20199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26688</xdr:rowOff>
    </xdr:from>
    <xdr:ext cx="469744" cy="259045"/>
    <xdr:sp macro="" textlink="">
      <xdr:nvSpPr>
        <xdr:cNvPr id="707" name="n_3mainValue【児童館】&#10;一人当たり面積"/>
        <xdr:cNvSpPr txBox="1"/>
      </xdr:nvSpPr>
      <xdr:spPr>
        <a:xfrm>
          <a:off x="19310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33" name="直線コネクタ 732"/>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5" name="直線コネクタ 7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36"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37" name="直線コネクタ 736"/>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38" name="【公民館】&#10;有形固定資産減価償却率平均値テキスト"/>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39" name="フローチャート: 判断 738"/>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40" name="フローチャート: 判断 739"/>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41" name="フローチャート: 判断 740"/>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42" name="フローチャート: 判断 741"/>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103777</xdr:rowOff>
    </xdr:from>
    <xdr:to>
      <xdr:col>67</xdr:col>
      <xdr:colOff>101600</xdr:colOff>
      <xdr:row>106</xdr:row>
      <xdr:rowOff>33927</xdr:rowOff>
    </xdr:to>
    <xdr:sp macro="" textlink="">
      <xdr:nvSpPr>
        <xdr:cNvPr id="743" name="フローチャート: 判断 742"/>
        <xdr:cNvSpPr/>
      </xdr:nvSpPr>
      <xdr:spPr>
        <a:xfrm>
          <a:off x="12763500" y="1810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749" name="楕円 748"/>
        <xdr:cNvSpPr/>
      </xdr:nvSpPr>
      <xdr:spPr>
        <a:xfrm>
          <a:off x="162687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64606</xdr:rowOff>
    </xdr:from>
    <xdr:ext cx="405111" cy="259045"/>
    <xdr:sp macro="" textlink="">
      <xdr:nvSpPr>
        <xdr:cNvPr id="750" name="【公民館】&#10;有形固定資産減価償却率該当値テキスト"/>
        <xdr:cNvSpPr txBox="1"/>
      </xdr:nvSpPr>
      <xdr:spPr>
        <a:xfrm>
          <a:off x="16357600" y="1755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751" name="楕円 750"/>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92529</xdr:rowOff>
    </xdr:to>
    <xdr:cxnSp macro="">
      <xdr:nvCxnSpPr>
        <xdr:cNvPr id="752" name="直線コネクタ 751"/>
        <xdr:cNvCxnSpPr/>
      </xdr:nvCxnSpPr>
      <xdr:spPr>
        <a:xfrm>
          <a:off x="15481300" y="1771268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53" name="楕円 752"/>
        <xdr:cNvSpPr/>
      </xdr:nvSpPr>
      <xdr:spPr>
        <a:xfrm>
          <a:off x="14541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105</xdr:row>
      <xdr:rowOff>22316</xdr:rowOff>
    </xdr:to>
    <xdr:cxnSp macro="">
      <xdr:nvCxnSpPr>
        <xdr:cNvPr id="754" name="直線コネクタ 753"/>
        <xdr:cNvCxnSpPr/>
      </xdr:nvCxnSpPr>
      <xdr:spPr>
        <a:xfrm flipV="1">
          <a:off x="14592300" y="17712689"/>
          <a:ext cx="889000" cy="3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147864</xdr:rowOff>
    </xdr:from>
    <xdr:to>
      <xdr:col>72</xdr:col>
      <xdr:colOff>38100</xdr:colOff>
      <xdr:row>104</xdr:row>
      <xdr:rowOff>78014</xdr:rowOff>
    </xdr:to>
    <xdr:sp macro="" textlink="">
      <xdr:nvSpPr>
        <xdr:cNvPr id="755" name="楕円 754"/>
        <xdr:cNvSpPr/>
      </xdr:nvSpPr>
      <xdr:spPr>
        <a:xfrm>
          <a:off x="13652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27214</xdr:rowOff>
    </xdr:from>
    <xdr:to>
      <xdr:col>76</xdr:col>
      <xdr:colOff>114300</xdr:colOff>
      <xdr:row>105</xdr:row>
      <xdr:rowOff>22316</xdr:rowOff>
    </xdr:to>
    <xdr:cxnSp macro="">
      <xdr:nvCxnSpPr>
        <xdr:cNvPr id="756" name="直線コネクタ 755"/>
        <xdr:cNvCxnSpPr/>
      </xdr:nvCxnSpPr>
      <xdr:spPr>
        <a:xfrm>
          <a:off x="13703300" y="17858014"/>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757" name="n_1aveValue【公民館】&#10;有形固定資産減価償却率"/>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758" name="n_2aveValue【公民館】&#10;有形固定資産減価償却率"/>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59" name="n_3aveValue【公民館】&#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50454</xdr:rowOff>
    </xdr:from>
    <xdr:ext cx="405111" cy="259045"/>
    <xdr:sp macro="" textlink="">
      <xdr:nvSpPr>
        <xdr:cNvPr id="760" name="n_4aveValue【公民館】&#10;有形固定資産減価償却率"/>
        <xdr:cNvSpPr txBox="1"/>
      </xdr:nvSpPr>
      <xdr:spPr>
        <a:xfrm>
          <a:off x="126117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761" name="n_1mainValue【公民館】&#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62" name="n_2mainValue【公民館】&#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94541</xdr:rowOff>
    </xdr:from>
    <xdr:ext cx="405111" cy="259045"/>
    <xdr:sp macro="" textlink="">
      <xdr:nvSpPr>
        <xdr:cNvPr id="763" name="n_3mainValue【公民館】&#10;有形固定資産減価償却率"/>
        <xdr:cNvSpPr txBox="1"/>
      </xdr:nvSpPr>
      <xdr:spPr>
        <a:xfrm>
          <a:off x="13500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79" name="テキスト ボックス 77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81" name="テキスト ボックス 78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83" name="テキスト ボックス 78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85" name="テキスト ボックス 78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87" name="直線コネクタ 786"/>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88"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89" name="直線コネクタ 788"/>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90"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91" name="直線コネクタ 790"/>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92" name="【公民館】&#10;一人当たり面積平均値テキスト"/>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93" name="フローチャート: 判断 792"/>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94" name="フローチャート: 判断 793"/>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95" name="フローチャート: 判断 794"/>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96" name="フローチャート: 判断 795"/>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52451</xdr:rowOff>
    </xdr:from>
    <xdr:to>
      <xdr:col>98</xdr:col>
      <xdr:colOff>38100</xdr:colOff>
      <xdr:row>108</xdr:row>
      <xdr:rowOff>154051</xdr:rowOff>
    </xdr:to>
    <xdr:sp macro="" textlink="">
      <xdr:nvSpPr>
        <xdr:cNvPr id="797" name="フローチャート: 判断 796"/>
        <xdr:cNvSpPr/>
      </xdr:nvSpPr>
      <xdr:spPr>
        <a:xfrm>
          <a:off x="18605500" y="185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93218</xdr:rowOff>
    </xdr:from>
    <xdr:to>
      <xdr:col>116</xdr:col>
      <xdr:colOff>114300</xdr:colOff>
      <xdr:row>109</xdr:row>
      <xdr:rowOff>23368</xdr:rowOff>
    </xdr:to>
    <xdr:sp macro="" textlink="">
      <xdr:nvSpPr>
        <xdr:cNvPr id="803" name="楕円 802"/>
        <xdr:cNvSpPr/>
      </xdr:nvSpPr>
      <xdr:spPr>
        <a:xfrm>
          <a:off x="22110700" y="186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8145</xdr:rowOff>
    </xdr:from>
    <xdr:ext cx="469744" cy="259045"/>
    <xdr:sp macro="" textlink="">
      <xdr:nvSpPr>
        <xdr:cNvPr id="804" name="【公民館】&#10;一人当たり面積該当値テキスト"/>
        <xdr:cNvSpPr txBox="1"/>
      </xdr:nvSpPr>
      <xdr:spPr>
        <a:xfrm>
          <a:off x="22199600" y="1852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93294</xdr:rowOff>
    </xdr:from>
    <xdr:to>
      <xdr:col>112</xdr:col>
      <xdr:colOff>38100</xdr:colOff>
      <xdr:row>109</xdr:row>
      <xdr:rowOff>23444</xdr:rowOff>
    </xdr:to>
    <xdr:sp macro="" textlink="">
      <xdr:nvSpPr>
        <xdr:cNvPr id="805" name="楕円 804"/>
        <xdr:cNvSpPr/>
      </xdr:nvSpPr>
      <xdr:spPr>
        <a:xfrm>
          <a:off x="21272500" y="186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144018</xdr:rowOff>
    </xdr:from>
    <xdr:to>
      <xdr:col>116</xdr:col>
      <xdr:colOff>63500</xdr:colOff>
      <xdr:row>108</xdr:row>
      <xdr:rowOff>144094</xdr:rowOff>
    </xdr:to>
    <xdr:cxnSp macro="">
      <xdr:nvCxnSpPr>
        <xdr:cNvPr id="806" name="直線コネクタ 805"/>
        <xdr:cNvCxnSpPr/>
      </xdr:nvCxnSpPr>
      <xdr:spPr>
        <a:xfrm flipV="1">
          <a:off x="21323300" y="1866061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93447</xdr:rowOff>
    </xdr:from>
    <xdr:to>
      <xdr:col>107</xdr:col>
      <xdr:colOff>101600</xdr:colOff>
      <xdr:row>109</xdr:row>
      <xdr:rowOff>23597</xdr:rowOff>
    </xdr:to>
    <xdr:sp macro="" textlink="">
      <xdr:nvSpPr>
        <xdr:cNvPr id="807" name="楕円 806"/>
        <xdr:cNvSpPr/>
      </xdr:nvSpPr>
      <xdr:spPr>
        <a:xfrm>
          <a:off x="20383500" y="186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144094</xdr:rowOff>
    </xdr:from>
    <xdr:to>
      <xdr:col>111</xdr:col>
      <xdr:colOff>177800</xdr:colOff>
      <xdr:row>108</xdr:row>
      <xdr:rowOff>144247</xdr:rowOff>
    </xdr:to>
    <xdr:cxnSp macro="">
      <xdr:nvCxnSpPr>
        <xdr:cNvPr id="808" name="直線コネクタ 807"/>
        <xdr:cNvCxnSpPr/>
      </xdr:nvCxnSpPr>
      <xdr:spPr>
        <a:xfrm flipV="1">
          <a:off x="20434300" y="1866069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92151</xdr:rowOff>
    </xdr:from>
    <xdr:to>
      <xdr:col>102</xdr:col>
      <xdr:colOff>165100</xdr:colOff>
      <xdr:row>109</xdr:row>
      <xdr:rowOff>22301</xdr:rowOff>
    </xdr:to>
    <xdr:sp macro="" textlink="">
      <xdr:nvSpPr>
        <xdr:cNvPr id="809" name="楕円 808"/>
        <xdr:cNvSpPr/>
      </xdr:nvSpPr>
      <xdr:spPr>
        <a:xfrm>
          <a:off x="19494500" y="186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142951</xdr:rowOff>
    </xdr:from>
    <xdr:to>
      <xdr:col>107</xdr:col>
      <xdr:colOff>50800</xdr:colOff>
      <xdr:row>108</xdr:row>
      <xdr:rowOff>144247</xdr:rowOff>
    </xdr:to>
    <xdr:cxnSp macro="">
      <xdr:nvCxnSpPr>
        <xdr:cNvPr id="810" name="直線コネクタ 809"/>
        <xdr:cNvCxnSpPr/>
      </xdr:nvCxnSpPr>
      <xdr:spPr>
        <a:xfrm>
          <a:off x="19545300" y="1865955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11" name="n_1aveValue【公民館】&#10;一人当たり面積"/>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12" name="n_2aveValue【公民館】&#10;一人当たり面積"/>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13" name="n_3aveValue【公民館】&#10;一人当たり面積"/>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170578</xdr:rowOff>
    </xdr:from>
    <xdr:ext cx="469744" cy="259045"/>
    <xdr:sp macro="" textlink="">
      <xdr:nvSpPr>
        <xdr:cNvPr id="814" name="n_4aveValue【公民館】&#10;一人当たり面積"/>
        <xdr:cNvSpPr txBox="1"/>
      </xdr:nvSpPr>
      <xdr:spPr>
        <a:xfrm>
          <a:off x="18421427" y="183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14571</xdr:rowOff>
    </xdr:from>
    <xdr:ext cx="469744" cy="259045"/>
    <xdr:sp macro="" textlink="">
      <xdr:nvSpPr>
        <xdr:cNvPr id="815" name="n_1mainValue【公民館】&#10;一人当たり面積"/>
        <xdr:cNvSpPr txBox="1"/>
      </xdr:nvSpPr>
      <xdr:spPr>
        <a:xfrm>
          <a:off x="21075727" y="187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14724</xdr:rowOff>
    </xdr:from>
    <xdr:ext cx="469744" cy="259045"/>
    <xdr:sp macro="" textlink="">
      <xdr:nvSpPr>
        <xdr:cNvPr id="816" name="n_2mainValue【公民館】&#10;一人当たり面積"/>
        <xdr:cNvSpPr txBox="1"/>
      </xdr:nvSpPr>
      <xdr:spPr>
        <a:xfrm>
          <a:off x="20199427" y="1870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13428</xdr:rowOff>
    </xdr:from>
    <xdr:ext cx="469744" cy="259045"/>
    <xdr:sp macro="" textlink="">
      <xdr:nvSpPr>
        <xdr:cNvPr id="817" name="n_3mainValue【公民館】&#10;一人当たり面積"/>
        <xdr:cNvSpPr txBox="1"/>
      </xdr:nvSpPr>
      <xdr:spPr>
        <a:xfrm>
          <a:off x="19310427" y="187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に伴う福島第一原子力発電所事故の影響により避難以前の状態が継続している地域が多く、帰還困難区域内の町道等の改修ができないため減価償却率が類似団体内平均値を上回っていた。平成３０年度以降は公営住宅については復興拠点内での整備や帰還困難区域内の住宅の滅失などがあり、類似団体内平均値を大きく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10,313
10,271
78.71
28,232,509
26,976,478
339,943
5,219,886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6" name="フローチャート: 判断 65"/>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95250</xdr:rowOff>
    </xdr:from>
    <xdr:to>
      <xdr:col>24</xdr:col>
      <xdr:colOff>114300</xdr:colOff>
      <xdr:row>37</xdr:row>
      <xdr:rowOff>25400</xdr:rowOff>
    </xdr:to>
    <xdr:sp macro="" textlink="">
      <xdr:nvSpPr>
        <xdr:cNvPr id="72" name="楕円 71"/>
        <xdr:cNvSpPr/>
      </xdr:nvSpPr>
      <xdr:spPr>
        <a:xfrm>
          <a:off x="45847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73677</xdr:rowOff>
    </xdr:from>
    <xdr:ext cx="405111" cy="259045"/>
    <xdr:sp macro="" textlink="">
      <xdr:nvSpPr>
        <xdr:cNvPr id="73" name="【図書館】&#10;有形固定資産減価償却率該当値テキスト"/>
        <xdr:cNvSpPr txBox="1"/>
      </xdr:nvSpPr>
      <xdr:spPr>
        <a:xfrm>
          <a:off x="4673600" y="624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69850</xdr:rowOff>
    </xdr:from>
    <xdr:to>
      <xdr:col>20</xdr:col>
      <xdr:colOff>38100</xdr:colOff>
      <xdr:row>37</xdr:row>
      <xdr:rowOff>0</xdr:rowOff>
    </xdr:to>
    <xdr:sp macro="" textlink="">
      <xdr:nvSpPr>
        <xdr:cNvPr id="74" name="楕円 73"/>
        <xdr:cNvSpPr/>
      </xdr:nvSpPr>
      <xdr:spPr>
        <a:xfrm>
          <a:off x="3746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120650</xdr:rowOff>
    </xdr:from>
    <xdr:to>
      <xdr:col>24</xdr:col>
      <xdr:colOff>63500</xdr:colOff>
      <xdr:row>36</xdr:row>
      <xdr:rowOff>146050</xdr:rowOff>
    </xdr:to>
    <xdr:cxnSp macro="">
      <xdr:nvCxnSpPr>
        <xdr:cNvPr id="75" name="直線コネクタ 74"/>
        <xdr:cNvCxnSpPr/>
      </xdr:nvCxnSpPr>
      <xdr:spPr>
        <a:xfrm>
          <a:off x="3797300" y="62928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19050</xdr:rowOff>
    </xdr:from>
    <xdr:to>
      <xdr:col>15</xdr:col>
      <xdr:colOff>101600</xdr:colOff>
      <xdr:row>36</xdr:row>
      <xdr:rowOff>120650</xdr:rowOff>
    </xdr:to>
    <xdr:sp macro="" textlink="">
      <xdr:nvSpPr>
        <xdr:cNvPr id="76" name="楕円 75"/>
        <xdr:cNvSpPr/>
      </xdr:nvSpPr>
      <xdr:spPr>
        <a:xfrm>
          <a:off x="28575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69850</xdr:rowOff>
    </xdr:from>
    <xdr:to>
      <xdr:col>19</xdr:col>
      <xdr:colOff>177800</xdr:colOff>
      <xdr:row>36</xdr:row>
      <xdr:rowOff>120650</xdr:rowOff>
    </xdr:to>
    <xdr:cxnSp macro="">
      <xdr:nvCxnSpPr>
        <xdr:cNvPr id="77" name="直線コネクタ 76"/>
        <xdr:cNvCxnSpPr/>
      </xdr:nvCxnSpPr>
      <xdr:spPr>
        <a:xfrm>
          <a:off x="2908300" y="624205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123190</xdr:rowOff>
    </xdr:from>
    <xdr:to>
      <xdr:col>10</xdr:col>
      <xdr:colOff>165100</xdr:colOff>
      <xdr:row>36</xdr:row>
      <xdr:rowOff>53340</xdr:rowOff>
    </xdr:to>
    <xdr:sp macro="" textlink="">
      <xdr:nvSpPr>
        <xdr:cNvPr id="78" name="楕円 77"/>
        <xdr:cNvSpPr/>
      </xdr:nvSpPr>
      <xdr:spPr>
        <a:xfrm>
          <a:off x="1968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2540</xdr:rowOff>
    </xdr:from>
    <xdr:to>
      <xdr:col>15</xdr:col>
      <xdr:colOff>50800</xdr:colOff>
      <xdr:row>36</xdr:row>
      <xdr:rowOff>69850</xdr:rowOff>
    </xdr:to>
    <xdr:cxnSp macro="">
      <xdr:nvCxnSpPr>
        <xdr:cNvPr id="79" name="直線コネクタ 78"/>
        <xdr:cNvCxnSpPr/>
      </xdr:nvCxnSpPr>
      <xdr:spPr>
        <a:xfrm>
          <a:off x="2019300" y="617474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0" name="n_1aveValue【図書館】&#10;有形固定資産減価償却率"/>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1" name="n_2aveValue【図書館】&#10;有形固定資産減価償却率"/>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82" name="n_3aveValue【図書館】&#10;有形固定資産減価償却率"/>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3" name="n_4aveValue【図書館】&#10;有形固定資産減価償却率"/>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162577</xdr:rowOff>
    </xdr:from>
    <xdr:ext cx="405111" cy="259045"/>
    <xdr:sp macro="" textlink="">
      <xdr:nvSpPr>
        <xdr:cNvPr id="84" name="n_1mainValue【図書館】&#10;有形固定資産減価償却率"/>
        <xdr:cNvSpPr txBox="1"/>
      </xdr:nvSpPr>
      <xdr:spPr>
        <a:xfrm>
          <a:off x="3582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5" name="n_2main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69867</xdr:rowOff>
    </xdr:from>
    <xdr:ext cx="405111" cy="259045"/>
    <xdr:sp macro="" textlink="">
      <xdr:nvSpPr>
        <xdr:cNvPr id="86" name="n_3mainValue【図書館】&#10;有形固定資産減価償却率"/>
        <xdr:cNvSpPr txBox="1"/>
      </xdr:nvSpPr>
      <xdr:spPr>
        <a:xfrm>
          <a:off x="1816744"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5" name="【図書館】&#10;一人当たり面積平均値テキスト"/>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145415</xdr:rowOff>
    </xdr:from>
    <xdr:to>
      <xdr:col>36</xdr:col>
      <xdr:colOff>165100</xdr:colOff>
      <xdr:row>40</xdr:row>
      <xdr:rowOff>75565</xdr:rowOff>
    </xdr:to>
    <xdr:sp macro="" textlink="">
      <xdr:nvSpPr>
        <xdr:cNvPr id="120" name="フローチャート: 判断 119"/>
        <xdr:cNvSpPr/>
      </xdr:nvSpPr>
      <xdr:spPr>
        <a:xfrm>
          <a:off x="69215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74930</xdr:rowOff>
    </xdr:from>
    <xdr:to>
      <xdr:col>55</xdr:col>
      <xdr:colOff>50800</xdr:colOff>
      <xdr:row>40</xdr:row>
      <xdr:rowOff>5080</xdr:rowOff>
    </xdr:to>
    <xdr:sp macro="" textlink="">
      <xdr:nvSpPr>
        <xdr:cNvPr id="126" name="楕円 125"/>
        <xdr:cNvSpPr/>
      </xdr:nvSpPr>
      <xdr:spPr>
        <a:xfrm>
          <a:off x="10426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53357</xdr:rowOff>
    </xdr:from>
    <xdr:ext cx="469744" cy="259045"/>
    <xdr:sp macro="" textlink="">
      <xdr:nvSpPr>
        <xdr:cNvPr id="127" name="【図書館】&#10;一人当たり面積該当値テキスト"/>
        <xdr:cNvSpPr txBox="1"/>
      </xdr:nvSpPr>
      <xdr:spPr>
        <a:xfrm>
          <a:off x="10515600"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78740</xdr:rowOff>
    </xdr:from>
    <xdr:to>
      <xdr:col>50</xdr:col>
      <xdr:colOff>165100</xdr:colOff>
      <xdr:row>40</xdr:row>
      <xdr:rowOff>8890</xdr:rowOff>
    </xdr:to>
    <xdr:sp macro="" textlink="">
      <xdr:nvSpPr>
        <xdr:cNvPr id="128" name="楕円 127"/>
        <xdr:cNvSpPr/>
      </xdr:nvSpPr>
      <xdr:spPr>
        <a:xfrm>
          <a:off x="9588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125730</xdr:rowOff>
    </xdr:from>
    <xdr:to>
      <xdr:col>55</xdr:col>
      <xdr:colOff>0</xdr:colOff>
      <xdr:row>39</xdr:row>
      <xdr:rowOff>129540</xdr:rowOff>
    </xdr:to>
    <xdr:cxnSp macro="">
      <xdr:nvCxnSpPr>
        <xdr:cNvPr id="129" name="直線コネクタ 128"/>
        <xdr:cNvCxnSpPr/>
      </xdr:nvCxnSpPr>
      <xdr:spPr>
        <a:xfrm flipV="1">
          <a:off x="9639300" y="68122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84455</xdr:rowOff>
    </xdr:from>
    <xdr:to>
      <xdr:col>46</xdr:col>
      <xdr:colOff>38100</xdr:colOff>
      <xdr:row>40</xdr:row>
      <xdr:rowOff>14605</xdr:rowOff>
    </xdr:to>
    <xdr:sp macro="" textlink="">
      <xdr:nvSpPr>
        <xdr:cNvPr id="130" name="楕円 129"/>
        <xdr:cNvSpPr/>
      </xdr:nvSpPr>
      <xdr:spPr>
        <a:xfrm>
          <a:off x="8699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129540</xdr:rowOff>
    </xdr:from>
    <xdr:to>
      <xdr:col>50</xdr:col>
      <xdr:colOff>114300</xdr:colOff>
      <xdr:row>39</xdr:row>
      <xdr:rowOff>135255</xdr:rowOff>
    </xdr:to>
    <xdr:cxnSp macro="">
      <xdr:nvCxnSpPr>
        <xdr:cNvPr id="131" name="直線コネクタ 130"/>
        <xdr:cNvCxnSpPr/>
      </xdr:nvCxnSpPr>
      <xdr:spPr>
        <a:xfrm flipV="1">
          <a:off x="8750300" y="6816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32" name="楕円 131"/>
        <xdr:cNvSpPr/>
      </xdr:nvSpPr>
      <xdr:spPr>
        <a:xfrm>
          <a:off x="781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135255</xdr:rowOff>
    </xdr:from>
    <xdr:to>
      <xdr:col>45</xdr:col>
      <xdr:colOff>177800</xdr:colOff>
      <xdr:row>39</xdr:row>
      <xdr:rowOff>140970</xdr:rowOff>
    </xdr:to>
    <xdr:cxnSp macro="">
      <xdr:nvCxnSpPr>
        <xdr:cNvPr id="133" name="直線コネクタ 132"/>
        <xdr:cNvCxnSpPr/>
      </xdr:nvCxnSpPr>
      <xdr:spPr>
        <a:xfrm flipV="1">
          <a:off x="7861300" y="6821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4"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35" name="n_2aveValue【図書館】&#10;一人当たり面積"/>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36" name="n_3aveValue【図書館】&#10;一人当たり面積"/>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92092</xdr:rowOff>
    </xdr:from>
    <xdr:ext cx="469744" cy="259045"/>
    <xdr:sp macro="" textlink="">
      <xdr:nvSpPr>
        <xdr:cNvPr id="137" name="n_4aveValue【図書館】&#10;一人当たり面積"/>
        <xdr:cNvSpPr txBox="1"/>
      </xdr:nvSpPr>
      <xdr:spPr>
        <a:xfrm>
          <a:off x="6737427"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xdr:rowOff>
    </xdr:from>
    <xdr:ext cx="469744" cy="259045"/>
    <xdr:sp macro="" textlink="">
      <xdr:nvSpPr>
        <xdr:cNvPr id="138" name="n_1mainValue【図書館】&#10;一人当たり面積"/>
        <xdr:cNvSpPr txBox="1"/>
      </xdr:nvSpPr>
      <xdr:spPr>
        <a:xfrm>
          <a:off x="93917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5732</xdr:rowOff>
    </xdr:from>
    <xdr:ext cx="469744" cy="259045"/>
    <xdr:sp macro="" textlink="">
      <xdr:nvSpPr>
        <xdr:cNvPr id="139" name="n_2mainValue【図書館】&#10;一人当たり面積"/>
        <xdr:cNvSpPr txBox="1"/>
      </xdr:nvSpPr>
      <xdr:spPr>
        <a:xfrm>
          <a:off x="85154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36847</xdr:rowOff>
    </xdr:from>
    <xdr:ext cx="469744" cy="259045"/>
    <xdr:sp macro="" textlink="">
      <xdr:nvSpPr>
        <xdr:cNvPr id="140" name="n_3mainValue【図書館】&#10;一人当たり面積"/>
        <xdr:cNvSpPr txBox="1"/>
      </xdr:nvSpPr>
      <xdr:spPr>
        <a:xfrm>
          <a:off x="7626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171"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76" name="フローチャート: 判断 175"/>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133713</xdr:rowOff>
    </xdr:from>
    <xdr:to>
      <xdr:col>24</xdr:col>
      <xdr:colOff>114300</xdr:colOff>
      <xdr:row>60</xdr:row>
      <xdr:rowOff>63863</xdr:rowOff>
    </xdr:to>
    <xdr:sp macro="" textlink="">
      <xdr:nvSpPr>
        <xdr:cNvPr id="182" name="楕円 181"/>
        <xdr:cNvSpPr/>
      </xdr:nvSpPr>
      <xdr:spPr>
        <a:xfrm>
          <a:off x="4584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156590</xdr:rowOff>
    </xdr:from>
    <xdr:ext cx="405111" cy="259045"/>
    <xdr:sp macro="" textlink="">
      <xdr:nvSpPr>
        <xdr:cNvPr id="183" name="【体育館・プール】&#10;有形固定資産減価償却率該当値テキスト"/>
        <xdr:cNvSpPr txBox="1"/>
      </xdr:nvSpPr>
      <xdr:spPr>
        <a:xfrm>
          <a:off x="4673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84" name="楕円 183"/>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13063</xdr:rowOff>
    </xdr:to>
    <xdr:cxnSp macro="">
      <xdr:nvCxnSpPr>
        <xdr:cNvPr id="185" name="直線コネクタ 184"/>
        <xdr:cNvCxnSpPr/>
      </xdr:nvCxnSpPr>
      <xdr:spPr>
        <a:xfrm>
          <a:off x="3797300" y="102641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37374</xdr:rowOff>
    </xdr:from>
    <xdr:to>
      <xdr:col>15</xdr:col>
      <xdr:colOff>101600</xdr:colOff>
      <xdr:row>59</xdr:row>
      <xdr:rowOff>138974</xdr:rowOff>
    </xdr:to>
    <xdr:sp macro="" textlink="">
      <xdr:nvSpPr>
        <xdr:cNvPr id="186" name="楕円 185"/>
        <xdr:cNvSpPr/>
      </xdr:nvSpPr>
      <xdr:spPr>
        <a:xfrm>
          <a:off x="2857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88174</xdr:rowOff>
    </xdr:from>
    <xdr:to>
      <xdr:col>19</xdr:col>
      <xdr:colOff>177800</xdr:colOff>
      <xdr:row>59</xdr:row>
      <xdr:rowOff>148590</xdr:rowOff>
    </xdr:to>
    <xdr:cxnSp macro="">
      <xdr:nvCxnSpPr>
        <xdr:cNvPr id="187" name="直線コネクタ 186"/>
        <xdr:cNvCxnSpPr/>
      </xdr:nvCxnSpPr>
      <xdr:spPr>
        <a:xfrm>
          <a:off x="2908300" y="1020372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138612</xdr:rowOff>
    </xdr:from>
    <xdr:to>
      <xdr:col>10</xdr:col>
      <xdr:colOff>165100</xdr:colOff>
      <xdr:row>59</xdr:row>
      <xdr:rowOff>68762</xdr:rowOff>
    </xdr:to>
    <xdr:sp macro="" textlink="">
      <xdr:nvSpPr>
        <xdr:cNvPr id="188" name="楕円 187"/>
        <xdr:cNvSpPr/>
      </xdr:nvSpPr>
      <xdr:spPr>
        <a:xfrm>
          <a:off x="1968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17962</xdr:rowOff>
    </xdr:from>
    <xdr:to>
      <xdr:col>15</xdr:col>
      <xdr:colOff>50800</xdr:colOff>
      <xdr:row>59</xdr:row>
      <xdr:rowOff>88174</xdr:rowOff>
    </xdr:to>
    <xdr:cxnSp macro="">
      <xdr:nvCxnSpPr>
        <xdr:cNvPr id="189" name="直線コネクタ 188"/>
        <xdr:cNvCxnSpPr/>
      </xdr:nvCxnSpPr>
      <xdr:spPr>
        <a:xfrm>
          <a:off x="2019300" y="1013351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90" name="n_1aveValue【体育館・プー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91" name="n_2aveValue【体育館・プー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92" name="n_3aveValue【体育館・プー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193" name="n_4aveValue【体育館・プール】&#10;有形固定資産減価償却率"/>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94" name="n_1mainValue【体育館・プー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155501</xdr:rowOff>
    </xdr:from>
    <xdr:ext cx="405111" cy="259045"/>
    <xdr:sp macro="" textlink="">
      <xdr:nvSpPr>
        <xdr:cNvPr id="195" name="n_2mainValue【体育館・プール】&#10;有形固定資産減価償却率"/>
        <xdr:cNvSpPr txBox="1"/>
      </xdr:nvSpPr>
      <xdr:spPr>
        <a:xfrm>
          <a:off x="2705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85289</xdr:rowOff>
    </xdr:from>
    <xdr:ext cx="405111" cy="259045"/>
    <xdr:sp macro="" textlink="">
      <xdr:nvSpPr>
        <xdr:cNvPr id="196" name="n_3mainValue【体育館・プール】&#10;有形固定資産減価償却率"/>
        <xdr:cNvSpPr txBox="1"/>
      </xdr:nvSpPr>
      <xdr:spPr>
        <a:xfrm>
          <a:off x="1816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27"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0" name="フローチャート: 判断 229"/>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1" name="フローチャート: 判断 230"/>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120486</xdr:rowOff>
    </xdr:from>
    <xdr:to>
      <xdr:col>36</xdr:col>
      <xdr:colOff>165100</xdr:colOff>
      <xdr:row>64</xdr:row>
      <xdr:rowOff>50636</xdr:rowOff>
    </xdr:to>
    <xdr:sp macro="" textlink="">
      <xdr:nvSpPr>
        <xdr:cNvPr id="232" name="フローチャート: 判断 231"/>
        <xdr:cNvSpPr/>
      </xdr:nvSpPr>
      <xdr:spPr>
        <a:xfrm>
          <a:off x="6921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75583</xdr:rowOff>
    </xdr:from>
    <xdr:to>
      <xdr:col>55</xdr:col>
      <xdr:colOff>50800</xdr:colOff>
      <xdr:row>64</xdr:row>
      <xdr:rowOff>5733</xdr:rowOff>
    </xdr:to>
    <xdr:sp macro="" textlink="">
      <xdr:nvSpPr>
        <xdr:cNvPr id="238" name="楕円 237"/>
        <xdr:cNvSpPr/>
      </xdr:nvSpPr>
      <xdr:spPr>
        <a:xfrm>
          <a:off x="10426700" y="108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98460</xdr:rowOff>
    </xdr:from>
    <xdr:ext cx="469744" cy="259045"/>
    <xdr:sp macro="" textlink="">
      <xdr:nvSpPr>
        <xdr:cNvPr id="239" name="【体育館・プール】&#10;一人当たり面積該当値テキスト"/>
        <xdr:cNvSpPr txBox="1"/>
      </xdr:nvSpPr>
      <xdr:spPr>
        <a:xfrm>
          <a:off x="10515600" y="1072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77053</xdr:rowOff>
    </xdr:from>
    <xdr:to>
      <xdr:col>50</xdr:col>
      <xdr:colOff>165100</xdr:colOff>
      <xdr:row>64</xdr:row>
      <xdr:rowOff>7203</xdr:rowOff>
    </xdr:to>
    <xdr:sp macro="" textlink="">
      <xdr:nvSpPr>
        <xdr:cNvPr id="240" name="楕円 239"/>
        <xdr:cNvSpPr/>
      </xdr:nvSpPr>
      <xdr:spPr>
        <a:xfrm>
          <a:off x="9588500" y="108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126383</xdr:rowOff>
    </xdr:from>
    <xdr:to>
      <xdr:col>55</xdr:col>
      <xdr:colOff>0</xdr:colOff>
      <xdr:row>63</xdr:row>
      <xdr:rowOff>127853</xdr:rowOff>
    </xdr:to>
    <xdr:cxnSp macro="">
      <xdr:nvCxnSpPr>
        <xdr:cNvPr id="241" name="直線コネクタ 240"/>
        <xdr:cNvCxnSpPr/>
      </xdr:nvCxnSpPr>
      <xdr:spPr>
        <a:xfrm flipV="1">
          <a:off x="9639300" y="10927733"/>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90115</xdr:rowOff>
    </xdr:from>
    <xdr:to>
      <xdr:col>46</xdr:col>
      <xdr:colOff>38100</xdr:colOff>
      <xdr:row>64</xdr:row>
      <xdr:rowOff>20265</xdr:rowOff>
    </xdr:to>
    <xdr:sp macro="" textlink="">
      <xdr:nvSpPr>
        <xdr:cNvPr id="242" name="楕円 241"/>
        <xdr:cNvSpPr/>
      </xdr:nvSpPr>
      <xdr:spPr>
        <a:xfrm>
          <a:off x="8699500" y="108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127853</xdr:rowOff>
    </xdr:from>
    <xdr:to>
      <xdr:col>50</xdr:col>
      <xdr:colOff>114300</xdr:colOff>
      <xdr:row>63</xdr:row>
      <xdr:rowOff>140915</xdr:rowOff>
    </xdr:to>
    <xdr:cxnSp macro="">
      <xdr:nvCxnSpPr>
        <xdr:cNvPr id="243" name="直線コネクタ 242"/>
        <xdr:cNvCxnSpPr/>
      </xdr:nvCxnSpPr>
      <xdr:spPr>
        <a:xfrm flipV="1">
          <a:off x="8750300" y="1092920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92239</xdr:rowOff>
    </xdr:from>
    <xdr:to>
      <xdr:col>41</xdr:col>
      <xdr:colOff>101600</xdr:colOff>
      <xdr:row>64</xdr:row>
      <xdr:rowOff>22389</xdr:rowOff>
    </xdr:to>
    <xdr:sp macro="" textlink="">
      <xdr:nvSpPr>
        <xdr:cNvPr id="244" name="楕円 243"/>
        <xdr:cNvSpPr/>
      </xdr:nvSpPr>
      <xdr:spPr>
        <a:xfrm>
          <a:off x="7810500" y="108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140915</xdr:rowOff>
    </xdr:from>
    <xdr:to>
      <xdr:col>45</xdr:col>
      <xdr:colOff>177800</xdr:colOff>
      <xdr:row>63</xdr:row>
      <xdr:rowOff>143039</xdr:rowOff>
    </xdr:to>
    <xdr:cxnSp macro="">
      <xdr:nvCxnSpPr>
        <xdr:cNvPr id="245" name="直線コネクタ 244"/>
        <xdr:cNvCxnSpPr/>
      </xdr:nvCxnSpPr>
      <xdr:spPr>
        <a:xfrm flipV="1">
          <a:off x="7861300" y="10942265"/>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246"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47"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48"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67163</xdr:rowOff>
    </xdr:from>
    <xdr:ext cx="469744" cy="259045"/>
    <xdr:sp macro="" textlink="">
      <xdr:nvSpPr>
        <xdr:cNvPr id="249" name="n_4aveValue【体育館・プール】&#10;一人当たり面積"/>
        <xdr:cNvSpPr txBox="1"/>
      </xdr:nvSpPr>
      <xdr:spPr>
        <a:xfrm>
          <a:off x="6737427" y="106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23730</xdr:rowOff>
    </xdr:from>
    <xdr:ext cx="469744" cy="259045"/>
    <xdr:sp macro="" textlink="">
      <xdr:nvSpPr>
        <xdr:cNvPr id="250" name="n_1mainValue【体育館・プール】&#10;一人当たり面積"/>
        <xdr:cNvSpPr txBox="1"/>
      </xdr:nvSpPr>
      <xdr:spPr>
        <a:xfrm>
          <a:off x="9391727" y="1065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11392</xdr:rowOff>
    </xdr:from>
    <xdr:ext cx="469744" cy="259045"/>
    <xdr:sp macro="" textlink="">
      <xdr:nvSpPr>
        <xdr:cNvPr id="251" name="n_2mainValue【体育館・プール】&#10;一人当たり面積"/>
        <xdr:cNvSpPr txBox="1"/>
      </xdr:nvSpPr>
      <xdr:spPr>
        <a:xfrm>
          <a:off x="8515427" y="109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13516</xdr:rowOff>
    </xdr:from>
    <xdr:ext cx="469744" cy="259045"/>
    <xdr:sp macro="" textlink="">
      <xdr:nvSpPr>
        <xdr:cNvPr id="252" name="n_3mainValue【体育館・プール】&#10;一人当たり面積"/>
        <xdr:cNvSpPr txBox="1"/>
      </xdr:nvSpPr>
      <xdr:spPr>
        <a:xfrm>
          <a:off x="7626427" y="1098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7" name="直線コネクタ 276"/>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0"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81" name="直線コネクタ 280"/>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2" name="【福祉施設】&#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84" name="フローチャート: 判断 283"/>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85" name="フローチャート: 判断 284"/>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86" name="フローチャート: 判断 285"/>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99695</xdr:rowOff>
    </xdr:from>
    <xdr:to>
      <xdr:col>6</xdr:col>
      <xdr:colOff>38100</xdr:colOff>
      <xdr:row>81</xdr:row>
      <xdr:rowOff>29845</xdr:rowOff>
    </xdr:to>
    <xdr:sp macro="" textlink="">
      <xdr:nvSpPr>
        <xdr:cNvPr id="287" name="フローチャート: 判断 286"/>
        <xdr:cNvSpPr/>
      </xdr:nvSpPr>
      <xdr:spPr>
        <a:xfrm>
          <a:off x="1079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15875</xdr:rowOff>
    </xdr:from>
    <xdr:to>
      <xdr:col>24</xdr:col>
      <xdr:colOff>114300</xdr:colOff>
      <xdr:row>78</xdr:row>
      <xdr:rowOff>117475</xdr:rowOff>
    </xdr:to>
    <xdr:sp macro="" textlink="">
      <xdr:nvSpPr>
        <xdr:cNvPr id="293" name="楕円 292"/>
        <xdr:cNvSpPr/>
      </xdr:nvSpPr>
      <xdr:spPr>
        <a:xfrm>
          <a:off x="4584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102252</xdr:rowOff>
    </xdr:from>
    <xdr:ext cx="405111" cy="259045"/>
    <xdr:sp macro="" textlink="">
      <xdr:nvSpPr>
        <xdr:cNvPr id="294" name="【福祉施設】&#10;有形固定資産減価償却率該当値テキスト"/>
        <xdr:cNvSpPr txBox="1"/>
      </xdr:nvSpPr>
      <xdr:spPr>
        <a:xfrm>
          <a:off x="4673600" y="1330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124461</xdr:rowOff>
    </xdr:from>
    <xdr:to>
      <xdr:col>20</xdr:col>
      <xdr:colOff>38100</xdr:colOff>
      <xdr:row>78</xdr:row>
      <xdr:rowOff>54611</xdr:rowOff>
    </xdr:to>
    <xdr:sp macro="" textlink="">
      <xdr:nvSpPr>
        <xdr:cNvPr id="295" name="楕円 294"/>
        <xdr:cNvSpPr/>
      </xdr:nvSpPr>
      <xdr:spPr>
        <a:xfrm>
          <a:off x="3746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3811</xdr:rowOff>
    </xdr:from>
    <xdr:to>
      <xdr:col>24</xdr:col>
      <xdr:colOff>63500</xdr:colOff>
      <xdr:row>78</xdr:row>
      <xdr:rowOff>66675</xdr:rowOff>
    </xdr:to>
    <xdr:cxnSp macro="">
      <xdr:nvCxnSpPr>
        <xdr:cNvPr id="296" name="直線コネクタ 295"/>
        <xdr:cNvCxnSpPr/>
      </xdr:nvCxnSpPr>
      <xdr:spPr>
        <a:xfrm>
          <a:off x="3797300" y="1337691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27305</xdr:rowOff>
    </xdr:from>
    <xdr:to>
      <xdr:col>15</xdr:col>
      <xdr:colOff>101600</xdr:colOff>
      <xdr:row>79</xdr:row>
      <xdr:rowOff>128905</xdr:rowOff>
    </xdr:to>
    <xdr:sp macro="" textlink="">
      <xdr:nvSpPr>
        <xdr:cNvPr id="297" name="楕円 296"/>
        <xdr:cNvSpPr/>
      </xdr:nvSpPr>
      <xdr:spPr>
        <a:xfrm>
          <a:off x="2857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3811</xdr:rowOff>
    </xdr:from>
    <xdr:to>
      <xdr:col>19</xdr:col>
      <xdr:colOff>177800</xdr:colOff>
      <xdr:row>79</xdr:row>
      <xdr:rowOff>78105</xdr:rowOff>
    </xdr:to>
    <xdr:cxnSp macro="">
      <xdr:nvCxnSpPr>
        <xdr:cNvPr id="298" name="直線コネクタ 297"/>
        <xdr:cNvCxnSpPr/>
      </xdr:nvCxnSpPr>
      <xdr:spPr>
        <a:xfrm flipV="1">
          <a:off x="2908300" y="13376911"/>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xdr:rowOff>
    </xdr:from>
    <xdr:to>
      <xdr:col>10</xdr:col>
      <xdr:colOff>165100</xdr:colOff>
      <xdr:row>79</xdr:row>
      <xdr:rowOff>106045</xdr:rowOff>
    </xdr:to>
    <xdr:sp macro="" textlink="">
      <xdr:nvSpPr>
        <xdr:cNvPr id="299" name="楕円 298"/>
        <xdr:cNvSpPr/>
      </xdr:nvSpPr>
      <xdr:spPr>
        <a:xfrm>
          <a:off x="1968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55245</xdr:rowOff>
    </xdr:from>
    <xdr:to>
      <xdr:col>15</xdr:col>
      <xdr:colOff>50800</xdr:colOff>
      <xdr:row>79</xdr:row>
      <xdr:rowOff>78105</xdr:rowOff>
    </xdr:to>
    <xdr:cxnSp macro="">
      <xdr:nvCxnSpPr>
        <xdr:cNvPr id="300" name="直線コネクタ 299"/>
        <xdr:cNvCxnSpPr/>
      </xdr:nvCxnSpPr>
      <xdr:spPr>
        <a:xfrm>
          <a:off x="2019300" y="13599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301" name="n_1aveValue【福祉施設】&#10;有形固定資産減価償却率"/>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302" name="n_2aveValue【福祉施設】&#10;有形固定資産減価償却率"/>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303" name="n_3aveValue【福祉施設】&#10;有形固定資産減価償却率"/>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46372</xdr:rowOff>
    </xdr:from>
    <xdr:ext cx="405111" cy="259045"/>
    <xdr:sp macro="" textlink="">
      <xdr:nvSpPr>
        <xdr:cNvPr id="304" name="n_4aveValue【福祉施設】&#10;有形固定資産減価償却率"/>
        <xdr:cNvSpPr txBox="1"/>
      </xdr:nvSpPr>
      <xdr:spPr>
        <a:xfrm>
          <a:off x="927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71138</xdr:rowOff>
    </xdr:from>
    <xdr:ext cx="405111" cy="259045"/>
    <xdr:sp macro="" textlink="">
      <xdr:nvSpPr>
        <xdr:cNvPr id="305" name="n_1mainValue【福祉施設】&#10;有形固定資産減価償却率"/>
        <xdr:cNvSpPr txBox="1"/>
      </xdr:nvSpPr>
      <xdr:spPr>
        <a:xfrm>
          <a:off x="35820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145432</xdr:rowOff>
    </xdr:from>
    <xdr:ext cx="405111" cy="259045"/>
    <xdr:sp macro="" textlink="">
      <xdr:nvSpPr>
        <xdr:cNvPr id="306" name="n_2mainValue【福祉施設】&#10;有形固定資産減価償却率"/>
        <xdr:cNvSpPr txBox="1"/>
      </xdr:nvSpPr>
      <xdr:spPr>
        <a:xfrm>
          <a:off x="27057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122572</xdr:rowOff>
    </xdr:from>
    <xdr:ext cx="405111" cy="259045"/>
    <xdr:sp macro="" textlink="">
      <xdr:nvSpPr>
        <xdr:cNvPr id="307" name="n_3mainValue【福祉施設】&#10;有形固定資産減価償却率"/>
        <xdr:cNvSpPr txBox="1"/>
      </xdr:nvSpPr>
      <xdr:spPr>
        <a:xfrm>
          <a:off x="1816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31" name="直線コネクタ 330"/>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32" name="【福祉施設】&#10;一人当たり面積最小値テキスト"/>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33" name="直線コネクタ 332"/>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34" name="【福祉施設】&#10;一人当たり面積最大値テキスト"/>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35" name="直線コネクタ 334"/>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36" name="【福祉施設】&#10;一人当たり面積平均値テキスト"/>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37" name="フローチャート: 判断 336"/>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38" name="フローチャート: 判断 337"/>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39" name="フローチャート: 判断 338"/>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40" name="フローチャート: 判断 339"/>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169799</xdr:rowOff>
    </xdr:from>
    <xdr:to>
      <xdr:col>36</xdr:col>
      <xdr:colOff>165100</xdr:colOff>
      <xdr:row>85</xdr:row>
      <xdr:rowOff>99949</xdr:rowOff>
    </xdr:to>
    <xdr:sp macro="" textlink="">
      <xdr:nvSpPr>
        <xdr:cNvPr id="341" name="フローチャート: 判断 340"/>
        <xdr:cNvSpPr/>
      </xdr:nvSpPr>
      <xdr:spPr>
        <a:xfrm>
          <a:off x="6921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137795</xdr:rowOff>
    </xdr:from>
    <xdr:to>
      <xdr:col>55</xdr:col>
      <xdr:colOff>50800</xdr:colOff>
      <xdr:row>86</xdr:row>
      <xdr:rowOff>67945</xdr:rowOff>
    </xdr:to>
    <xdr:sp macro="" textlink="">
      <xdr:nvSpPr>
        <xdr:cNvPr id="347" name="楕円 346"/>
        <xdr:cNvSpPr/>
      </xdr:nvSpPr>
      <xdr:spPr>
        <a:xfrm>
          <a:off x="104267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52722</xdr:rowOff>
    </xdr:from>
    <xdr:ext cx="469744" cy="259045"/>
    <xdr:sp macro="" textlink="">
      <xdr:nvSpPr>
        <xdr:cNvPr id="348" name="【福祉施設】&#10;一人当たり面積該当値テキスト"/>
        <xdr:cNvSpPr txBox="1"/>
      </xdr:nvSpPr>
      <xdr:spPr>
        <a:xfrm>
          <a:off x="10515600" y="146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138557</xdr:rowOff>
    </xdr:from>
    <xdr:to>
      <xdr:col>50</xdr:col>
      <xdr:colOff>165100</xdr:colOff>
      <xdr:row>86</xdr:row>
      <xdr:rowOff>68707</xdr:rowOff>
    </xdr:to>
    <xdr:sp macro="" textlink="">
      <xdr:nvSpPr>
        <xdr:cNvPr id="349" name="楕円 348"/>
        <xdr:cNvSpPr/>
      </xdr:nvSpPr>
      <xdr:spPr>
        <a:xfrm>
          <a:off x="9588500" y="147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17145</xdr:rowOff>
    </xdr:from>
    <xdr:to>
      <xdr:col>55</xdr:col>
      <xdr:colOff>0</xdr:colOff>
      <xdr:row>86</xdr:row>
      <xdr:rowOff>17907</xdr:rowOff>
    </xdr:to>
    <xdr:cxnSp macro="">
      <xdr:nvCxnSpPr>
        <xdr:cNvPr id="350" name="直線コネクタ 349"/>
        <xdr:cNvCxnSpPr/>
      </xdr:nvCxnSpPr>
      <xdr:spPr>
        <a:xfrm flipV="1">
          <a:off x="9639300" y="1476184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49785</xdr:rowOff>
    </xdr:from>
    <xdr:to>
      <xdr:col>46</xdr:col>
      <xdr:colOff>38100</xdr:colOff>
      <xdr:row>85</xdr:row>
      <xdr:rowOff>151385</xdr:rowOff>
    </xdr:to>
    <xdr:sp macro="" textlink="">
      <xdr:nvSpPr>
        <xdr:cNvPr id="351" name="楕円 350"/>
        <xdr:cNvSpPr/>
      </xdr:nvSpPr>
      <xdr:spPr>
        <a:xfrm>
          <a:off x="8699500" y="146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100585</xdr:rowOff>
    </xdr:from>
    <xdr:to>
      <xdr:col>50</xdr:col>
      <xdr:colOff>114300</xdr:colOff>
      <xdr:row>86</xdr:row>
      <xdr:rowOff>17907</xdr:rowOff>
    </xdr:to>
    <xdr:cxnSp macro="">
      <xdr:nvCxnSpPr>
        <xdr:cNvPr id="352" name="直線コネクタ 351"/>
        <xdr:cNvCxnSpPr/>
      </xdr:nvCxnSpPr>
      <xdr:spPr>
        <a:xfrm>
          <a:off x="8750300" y="14673835"/>
          <a:ext cx="889000" cy="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52070</xdr:rowOff>
    </xdr:from>
    <xdr:to>
      <xdr:col>41</xdr:col>
      <xdr:colOff>101600</xdr:colOff>
      <xdr:row>85</xdr:row>
      <xdr:rowOff>153670</xdr:rowOff>
    </xdr:to>
    <xdr:sp macro="" textlink="">
      <xdr:nvSpPr>
        <xdr:cNvPr id="353" name="楕円 352"/>
        <xdr:cNvSpPr/>
      </xdr:nvSpPr>
      <xdr:spPr>
        <a:xfrm>
          <a:off x="7810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100585</xdr:rowOff>
    </xdr:from>
    <xdr:to>
      <xdr:col>45</xdr:col>
      <xdr:colOff>177800</xdr:colOff>
      <xdr:row>85</xdr:row>
      <xdr:rowOff>102870</xdr:rowOff>
    </xdr:to>
    <xdr:cxnSp macro="">
      <xdr:nvCxnSpPr>
        <xdr:cNvPr id="354" name="直線コネクタ 353"/>
        <xdr:cNvCxnSpPr/>
      </xdr:nvCxnSpPr>
      <xdr:spPr>
        <a:xfrm flipV="1">
          <a:off x="7861300" y="146738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55" name="n_1aveValue【福祉施設】&#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56"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57" name="n_3aveValue【福祉施設】&#10;一人当たり面積"/>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116476</xdr:rowOff>
    </xdr:from>
    <xdr:ext cx="469744" cy="259045"/>
    <xdr:sp macro="" textlink="">
      <xdr:nvSpPr>
        <xdr:cNvPr id="358" name="n_4aveValue【福祉施設】&#10;一人当たり面積"/>
        <xdr:cNvSpPr txBox="1"/>
      </xdr:nvSpPr>
      <xdr:spPr>
        <a:xfrm>
          <a:off x="6737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59834</xdr:rowOff>
    </xdr:from>
    <xdr:ext cx="469744" cy="259045"/>
    <xdr:sp macro="" textlink="">
      <xdr:nvSpPr>
        <xdr:cNvPr id="359" name="n_1mainValue【福祉施設】&#10;一人当たり面積"/>
        <xdr:cNvSpPr txBox="1"/>
      </xdr:nvSpPr>
      <xdr:spPr>
        <a:xfrm>
          <a:off x="9391727" y="1480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142512</xdr:rowOff>
    </xdr:from>
    <xdr:ext cx="469744" cy="259045"/>
    <xdr:sp macro="" textlink="">
      <xdr:nvSpPr>
        <xdr:cNvPr id="360" name="n_2mainValue【福祉施設】&#10;一人当たり面積"/>
        <xdr:cNvSpPr txBox="1"/>
      </xdr:nvSpPr>
      <xdr:spPr>
        <a:xfrm>
          <a:off x="8515427" y="147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144797</xdr:rowOff>
    </xdr:from>
    <xdr:ext cx="469744" cy="259045"/>
    <xdr:sp macro="" textlink="">
      <xdr:nvSpPr>
        <xdr:cNvPr id="361" name="n_3mainValue【福祉施設】&#10;一人当たり面積"/>
        <xdr:cNvSpPr txBox="1"/>
      </xdr:nvSpPr>
      <xdr:spPr>
        <a:xfrm>
          <a:off x="7626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3" name="直線コネクタ 3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74" name="テキスト ボックス 373"/>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5" name="直線コネクタ 3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6" name="テキスト ボックス 3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7" name="直線コネクタ 3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8" name="テキスト ボックス 3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9" name="直線コネクタ 3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0" name="テキスト ボックス 3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2" name="テキスト ボックス 38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84" name="直線コネクタ 383"/>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85"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6" name="直線コネクタ 385"/>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87" name="【市民会館】&#10;有形固定資産減価償却率最大値テキスト"/>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88" name="直線コネクタ 387"/>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389" name="【市民会館】&#10;有形固定資産減価償却率平均値テキスト"/>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90" name="フローチャート: 判断 389"/>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91" name="フローチャート: 判断 390"/>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92" name="フローチャート: 判断 391"/>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93" name="フローチャート: 判断 392"/>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23113</xdr:rowOff>
    </xdr:from>
    <xdr:to>
      <xdr:col>6</xdr:col>
      <xdr:colOff>38100</xdr:colOff>
      <xdr:row>101</xdr:row>
      <xdr:rowOff>124713</xdr:rowOff>
    </xdr:to>
    <xdr:sp macro="" textlink="">
      <xdr:nvSpPr>
        <xdr:cNvPr id="394" name="フローチャート: 判断 393"/>
        <xdr:cNvSpPr/>
      </xdr:nvSpPr>
      <xdr:spPr>
        <a:xfrm>
          <a:off x="1079500" y="1733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00" name="楕円 399"/>
        <xdr:cNvSpPr/>
      </xdr:nvSpPr>
      <xdr:spPr>
        <a:xfrm>
          <a:off x="4584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152416</xdr:rowOff>
    </xdr:from>
    <xdr:ext cx="405111" cy="259045"/>
    <xdr:sp macro="" textlink="">
      <xdr:nvSpPr>
        <xdr:cNvPr id="401" name="【市民会館】&#10;有形固定資産減価償却率該当値テキスト"/>
        <xdr:cNvSpPr txBox="1"/>
      </xdr:nvSpPr>
      <xdr:spPr>
        <a:xfrm>
          <a:off x="4673600"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128270</xdr:rowOff>
    </xdr:from>
    <xdr:to>
      <xdr:col>20</xdr:col>
      <xdr:colOff>38100</xdr:colOff>
      <xdr:row>103</xdr:row>
      <xdr:rowOff>58420</xdr:rowOff>
    </xdr:to>
    <xdr:sp macro="" textlink="">
      <xdr:nvSpPr>
        <xdr:cNvPr id="402" name="楕円 401"/>
        <xdr:cNvSpPr/>
      </xdr:nvSpPr>
      <xdr:spPr>
        <a:xfrm>
          <a:off x="3746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xdr:rowOff>
    </xdr:from>
    <xdr:to>
      <xdr:col>24</xdr:col>
      <xdr:colOff>63500</xdr:colOff>
      <xdr:row>103</xdr:row>
      <xdr:rowOff>53339</xdr:rowOff>
    </xdr:to>
    <xdr:cxnSp macro="">
      <xdr:nvCxnSpPr>
        <xdr:cNvPr id="403" name="直線コネクタ 402"/>
        <xdr:cNvCxnSpPr/>
      </xdr:nvCxnSpPr>
      <xdr:spPr>
        <a:xfrm>
          <a:off x="3797300" y="176669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123698</xdr:rowOff>
    </xdr:from>
    <xdr:to>
      <xdr:col>15</xdr:col>
      <xdr:colOff>101600</xdr:colOff>
      <xdr:row>102</xdr:row>
      <xdr:rowOff>53848</xdr:rowOff>
    </xdr:to>
    <xdr:sp macro="" textlink="">
      <xdr:nvSpPr>
        <xdr:cNvPr id="404" name="楕円 403"/>
        <xdr:cNvSpPr/>
      </xdr:nvSpPr>
      <xdr:spPr>
        <a:xfrm>
          <a:off x="28575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3048</xdr:rowOff>
    </xdr:from>
    <xdr:to>
      <xdr:col>19</xdr:col>
      <xdr:colOff>177800</xdr:colOff>
      <xdr:row>103</xdr:row>
      <xdr:rowOff>7620</xdr:rowOff>
    </xdr:to>
    <xdr:cxnSp macro="">
      <xdr:nvCxnSpPr>
        <xdr:cNvPr id="405" name="直線コネクタ 404"/>
        <xdr:cNvCxnSpPr/>
      </xdr:nvCxnSpPr>
      <xdr:spPr>
        <a:xfrm>
          <a:off x="2908300" y="1749094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167132</xdr:rowOff>
    </xdr:from>
    <xdr:to>
      <xdr:col>10</xdr:col>
      <xdr:colOff>165100</xdr:colOff>
      <xdr:row>100</xdr:row>
      <xdr:rowOff>97282</xdr:rowOff>
    </xdr:to>
    <xdr:sp macro="" textlink="">
      <xdr:nvSpPr>
        <xdr:cNvPr id="406" name="楕円 405"/>
        <xdr:cNvSpPr/>
      </xdr:nvSpPr>
      <xdr:spPr>
        <a:xfrm>
          <a:off x="1968500" y="171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46482</xdr:rowOff>
    </xdr:from>
    <xdr:to>
      <xdr:col>15</xdr:col>
      <xdr:colOff>50800</xdr:colOff>
      <xdr:row>102</xdr:row>
      <xdr:rowOff>3048</xdr:rowOff>
    </xdr:to>
    <xdr:cxnSp macro="">
      <xdr:nvCxnSpPr>
        <xdr:cNvPr id="407" name="直線コネクタ 406"/>
        <xdr:cNvCxnSpPr/>
      </xdr:nvCxnSpPr>
      <xdr:spPr>
        <a:xfrm>
          <a:off x="2019300" y="17191482"/>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408" name="n_1aveValue【市民会館】&#10;有形固定資産減価償却率"/>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102125</xdr:rowOff>
    </xdr:from>
    <xdr:ext cx="405111" cy="259045"/>
    <xdr:sp macro="" textlink="">
      <xdr:nvSpPr>
        <xdr:cNvPr id="409" name="n_2aveValue【市民会館】&#10;有形固定資産減価償却率"/>
        <xdr:cNvSpPr txBox="1"/>
      </xdr:nvSpPr>
      <xdr:spPr>
        <a:xfrm>
          <a:off x="2705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410" name="n_3aveValue【市民会館】&#10;有形固定資産減価償却率"/>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141240</xdr:rowOff>
    </xdr:from>
    <xdr:ext cx="405111" cy="259045"/>
    <xdr:sp macro="" textlink="">
      <xdr:nvSpPr>
        <xdr:cNvPr id="411" name="n_4aveValue【市民会館】&#10;有形固定資産減価償却率"/>
        <xdr:cNvSpPr txBox="1"/>
      </xdr:nvSpPr>
      <xdr:spPr>
        <a:xfrm>
          <a:off x="927744" y="1711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49547</xdr:rowOff>
    </xdr:from>
    <xdr:ext cx="405111" cy="259045"/>
    <xdr:sp macro="" textlink="">
      <xdr:nvSpPr>
        <xdr:cNvPr id="412" name="n_1mainValue【市民会館】&#10;有形固定資産減価償却率"/>
        <xdr:cNvSpPr txBox="1"/>
      </xdr:nvSpPr>
      <xdr:spPr>
        <a:xfrm>
          <a:off x="35820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70375</xdr:rowOff>
    </xdr:from>
    <xdr:ext cx="405111" cy="259045"/>
    <xdr:sp macro="" textlink="">
      <xdr:nvSpPr>
        <xdr:cNvPr id="413" name="n_2mainValue【市民会館】&#10;有形固定資産減価償却率"/>
        <xdr:cNvSpPr txBox="1"/>
      </xdr:nvSpPr>
      <xdr:spPr>
        <a:xfrm>
          <a:off x="2705744" y="1721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113809</xdr:rowOff>
    </xdr:from>
    <xdr:ext cx="405111" cy="259045"/>
    <xdr:sp macro="" textlink="">
      <xdr:nvSpPr>
        <xdr:cNvPr id="414" name="n_3mainValue【市民会館】&#10;有形固定資産減価償却率"/>
        <xdr:cNvSpPr txBox="1"/>
      </xdr:nvSpPr>
      <xdr:spPr>
        <a:xfrm>
          <a:off x="1816744" y="1691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36" name="直線コネクタ 435"/>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37" name="【市民会館】&#10;一人当たり面積最小値テキスト"/>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38" name="直線コネクタ 437"/>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39" name="【市民会館】&#10;一人当たり面積最大値テキスト"/>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40" name="直線コネクタ 439"/>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441" name="【市民会館】&#10;一人当たり面積平均値テキスト"/>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42" name="フローチャート: 判断 441"/>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43" name="フローチャート: 判断 442"/>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44" name="フローチャート: 判断 443"/>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45" name="フローチャート: 判断 444"/>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73406</xdr:rowOff>
    </xdr:from>
    <xdr:to>
      <xdr:col>36</xdr:col>
      <xdr:colOff>165100</xdr:colOff>
      <xdr:row>106</xdr:row>
      <xdr:rowOff>3556</xdr:rowOff>
    </xdr:to>
    <xdr:sp macro="" textlink="">
      <xdr:nvSpPr>
        <xdr:cNvPr id="446" name="フローチャート: 判断 445"/>
        <xdr:cNvSpPr/>
      </xdr:nvSpPr>
      <xdr:spPr>
        <a:xfrm>
          <a:off x="6921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52" name="楕円 451"/>
        <xdr:cNvSpPr/>
      </xdr:nvSpPr>
      <xdr:spPr>
        <a:xfrm>
          <a:off x="10426700" y="183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143730</xdr:rowOff>
    </xdr:from>
    <xdr:ext cx="469744" cy="259045"/>
    <xdr:sp macro="" textlink="">
      <xdr:nvSpPr>
        <xdr:cNvPr id="453" name="【市民会館】&#10;一人当たり面積該当値テキスト"/>
        <xdr:cNvSpPr txBox="1"/>
      </xdr:nvSpPr>
      <xdr:spPr>
        <a:xfrm>
          <a:off x="10515600" y="183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167132</xdr:rowOff>
    </xdr:from>
    <xdr:to>
      <xdr:col>50</xdr:col>
      <xdr:colOff>165100</xdr:colOff>
      <xdr:row>107</xdr:row>
      <xdr:rowOff>97282</xdr:rowOff>
    </xdr:to>
    <xdr:sp macro="" textlink="">
      <xdr:nvSpPr>
        <xdr:cNvPr id="454" name="楕円 453"/>
        <xdr:cNvSpPr/>
      </xdr:nvSpPr>
      <xdr:spPr>
        <a:xfrm>
          <a:off x="9588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44653</xdr:rowOff>
    </xdr:from>
    <xdr:to>
      <xdr:col>55</xdr:col>
      <xdr:colOff>0</xdr:colOff>
      <xdr:row>107</xdr:row>
      <xdr:rowOff>46482</xdr:rowOff>
    </xdr:to>
    <xdr:cxnSp macro="">
      <xdr:nvCxnSpPr>
        <xdr:cNvPr id="455" name="直線コネクタ 454"/>
        <xdr:cNvCxnSpPr/>
      </xdr:nvCxnSpPr>
      <xdr:spPr>
        <a:xfrm flipV="1">
          <a:off x="9639300" y="1838980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51460</xdr:rowOff>
    </xdr:from>
    <xdr:to>
      <xdr:col>46</xdr:col>
      <xdr:colOff>38100</xdr:colOff>
      <xdr:row>107</xdr:row>
      <xdr:rowOff>153060</xdr:rowOff>
    </xdr:to>
    <xdr:sp macro="" textlink="">
      <xdr:nvSpPr>
        <xdr:cNvPr id="456" name="楕円 455"/>
        <xdr:cNvSpPr/>
      </xdr:nvSpPr>
      <xdr:spPr>
        <a:xfrm>
          <a:off x="86995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46482</xdr:rowOff>
    </xdr:from>
    <xdr:to>
      <xdr:col>50</xdr:col>
      <xdr:colOff>114300</xdr:colOff>
      <xdr:row>107</xdr:row>
      <xdr:rowOff>102260</xdr:rowOff>
    </xdr:to>
    <xdr:cxnSp macro="">
      <xdr:nvCxnSpPr>
        <xdr:cNvPr id="457" name="直線コネクタ 456"/>
        <xdr:cNvCxnSpPr/>
      </xdr:nvCxnSpPr>
      <xdr:spPr>
        <a:xfrm flipV="1">
          <a:off x="8750300" y="18391632"/>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53290</xdr:rowOff>
    </xdr:from>
    <xdr:to>
      <xdr:col>41</xdr:col>
      <xdr:colOff>101600</xdr:colOff>
      <xdr:row>107</xdr:row>
      <xdr:rowOff>154890</xdr:rowOff>
    </xdr:to>
    <xdr:sp macro="" textlink="">
      <xdr:nvSpPr>
        <xdr:cNvPr id="458" name="楕円 457"/>
        <xdr:cNvSpPr/>
      </xdr:nvSpPr>
      <xdr:spPr>
        <a:xfrm>
          <a:off x="7810500" y="183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102260</xdr:rowOff>
    </xdr:from>
    <xdr:to>
      <xdr:col>45</xdr:col>
      <xdr:colOff>177800</xdr:colOff>
      <xdr:row>107</xdr:row>
      <xdr:rowOff>104090</xdr:rowOff>
    </xdr:to>
    <xdr:cxnSp macro="">
      <xdr:nvCxnSpPr>
        <xdr:cNvPr id="459" name="直線コネクタ 458"/>
        <xdr:cNvCxnSpPr/>
      </xdr:nvCxnSpPr>
      <xdr:spPr>
        <a:xfrm flipV="1">
          <a:off x="7861300" y="18447410"/>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460" name="n_1aveValue【市民会館】&#10;一人当たり面積"/>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461" name="n_2aveValue【市民会館】&#10;一人当たり面積"/>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462" name="n_3aveValue【市民会館】&#10;一人当たり面積"/>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20083</xdr:rowOff>
    </xdr:from>
    <xdr:ext cx="469744" cy="259045"/>
    <xdr:sp macro="" textlink="">
      <xdr:nvSpPr>
        <xdr:cNvPr id="463" name="n_4aveValue【市民会館】&#10;一人当たり面積"/>
        <xdr:cNvSpPr txBox="1"/>
      </xdr:nvSpPr>
      <xdr:spPr>
        <a:xfrm>
          <a:off x="67374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88409</xdr:rowOff>
    </xdr:from>
    <xdr:ext cx="469744" cy="259045"/>
    <xdr:sp macro="" textlink="">
      <xdr:nvSpPr>
        <xdr:cNvPr id="464" name="n_1mainValue【市民会館】&#10;一人当たり面積"/>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144187</xdr:rowOff>
    </xdr:from>
    <xdr:ext cx="469744" cy="259045"/>
    <xdr:sp macro="" textlink="">
      <xdr:nvSpPr>
        <xdr:cNvPr id="465" name="n_2mainValue【市民会館】&#10;一人当たり面積"/>
        <xdr:cNvSpPr txBox="1"/>
      </xdr:nvSpPr>
      <xdr:spPr>
        <a:xfrm>
          <a:off x="851542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146017</xdr:rowOff>
    </xdr:from>
    <xdr:ext cx="469744" cy="259045"/>
    <xdr:sp macro="" textlink="">
      <xdr:nvSpPr>
        <xdr:cNvPr id="466" name="n_3mainValue【市民会館】&#10;一人当たり面積"/>
        <xdr:cNvSpPr txBox="1"/>
      </xdr:nvSpPr>
      <xdr:spPr>
        <a:xfrm>
          <a:off x="7626427" y="184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92" name="直線コネクタ 491"/>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4" name="直線コネクタ 49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95"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96" name="直線コネクタ 495"/>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497" name="【一般廃棄物処理施設】&#10;有形固定資産減価償却率平均値テキスト"/>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98" name="フローチャート: 判断 497"/>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99" name="フローチャート: 判断 498"/>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500" name="フローチャート: 判断 499"/>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501" name="フローチャート: 判断 500"/>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502" name="フローチャート: 判断 501"/>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508" name="楕円 507"/>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509" name="【一般廃棄物処理施設】&#10;有形固定資産減価償却率該当値テキスト"/>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129903</xdr:rowOff>
    </xdr:from>
    <xdr:to>
      <xdr:col>81</xdr:col>
      <xdr:colOff>101600</xdr:colOff>
      <xdr:row>39</xdr:row>
      <xdr:rowOff>60053</xdr:rowOff>
    </xdr:to>
    <xdr:sp macro="" textlink="">
      <xdr:nvSpPr>
        <xdr:cNvPr id="510" name="楕円 509"/>
        <xdr:cNvSpPr/>
      </xdr:nvSpPr>
      <xdr:spPr>
        <a:xfrm>
          <a:off x="15430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9253</xdr:rowOff>
    </xdr:from>
    <xdr:to>
      <xdr:col>85</xdr:col>
      <xdr:colOff>127000</xdr:colOff>
      <xdr:row>39</xdr:row>
      <xdr:rowOff>53340</xdr:rowOff>
    </xdr:to>
    <xdr:cxnSp macro="">
      <xdr:nvCxnSpPr>
        <xdr:cNvPr id="511" name="直線コネクタ 510"/>
        <xdr:cNvCxnSpPr/>
      </xdr:nvCxnSpPr>
      <xdr:spPr>
        <a:xfrm>
          <a:off x="15481300" y="669580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72753</xdr:rowOff>
    </xdr:from>
    <xdr:to>
      <xdr:col>76</xdr:col>
      <xdr:colOff>165100</xdr:colOff>
      <xdr:row>39</xdr:row>
      <xdr:rowOff>2903</xdr:rowOff>
    </xdr:to>
    <xdr:sp macro="" textlink="">
      <xdr:nvSpPr>
        <xdr:cNvPr id="512" name="楕円 511"/>
        <xdr:cNvSpPr/>
      </xdr:nvSpPr>
      <xdr:spPr>
        <a:xfrm>
          <a:off x="14541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123553</xdr:rowOff>
    </xdr:from>
    <xdr:to>
      <xdr:col>81</xdr:col>
      <xdr:colOff>50800</xdr:colOff>
      <xdr:row>39</xdr:row>
      <xdr:rowOff>9253</xdr:rowOff>
    </xdr:to>
    <xdr:cxnSp macro="">
      <xdr:nvCxnSpPr>
        <xdr:cNvPr id="513" name="直線コネクタ 512"/>
        <xdr:cNvCxnSpPr/>
      </xdr:nvCxnSpPr>
      <xdr:spPr>
        <a:xfrm>
          <a:off x="14592300" y="663865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xdr:rowOff>
    </xdr:from>
    <xdr:to>
      <xdr:col>72</xdr:col>
      <xdr:colOff>38100</xdr:colOff>
      <xdr:row>38</xdr:row>
      <xdr:rowOff>113937</xdr:rowOff>
    </xdr:to>
    <xdr:sp macro="" textlink="">
      <xdr:nvSpPr>
        <xdr:cNvPr id="514" name="楕円 513"/>
        <xdr:cNvSpPr/>
      </xdr:nvSpPr>
      <xdr:spPr>
        <a:xfrm>
          <a:off x="13652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63137</xdr:rowOff>
    </xdr:from>
    <xdr:to>
      <xdr:col>76</xdr:col>
      <xdr:colOff>114300</xdr:colOff>
      <xdr:row>38</xdr:row>
      <xdr:rowOff>123553</xdr:rowOff>
    </xdr:to>
    <xdr:cxnSp macro="">
      <xdr:nvCxnSpPr>
        <xdr:cNvPr id="515" name="直線コネクタ 514"/>
        <xdr:cNvCxnSpPr/>
      </xdr:nvCxnSpPr>
      <xdr:spPr>
        <a:xfrm>
          <a:off x="13703300" y="657823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516"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517"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518" name="n_3aveValue【一般廃棄物処理施設】&#10;有形固定資産減価償却率"/>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519" name="n_4aveValue【一般廃棄物処理施設】&#10;有形固定資産減価償却率"/>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51180</xdr:rowOff>
    </xdr:from>
    <xdr:ext cx="405111" cy="259045"/>
    <xdr:sp macro="" textlink="">
      <xdr:nvSpPr>
        <xdr:cNvPr id="520" name="n_1mainValue【一般廃棄物処理施設】&#10;有形固定資産減価償却率"/>
        <xdr:cNvSpPr txBox="1"/>
      </xdr:nvSpPr>
      <xdr:spPr>
        <a:xfrm>
          <a:off x="152660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21" name="n_2main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522" name="n_3mainValue【一般廃棄物処理施設】&#10;有形固定資産減価償却率"/>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3" name="直線コネクタ 5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4" name="テキスト ボックス 53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5" name="直線コネクタ 5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6" name="テキスト ボックス 53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7" name="直線コネクタ 5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38" name="テキスト ボックス 53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9" name="直線コネクタ 5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0" name="テキスト ボックス 53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1" name="直線コネクタ 5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42" name="テキスト ボックス 54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3" name="直線コネクタ 5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44" name="テキスト ボックス 54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6" name="テキスト ボックス 5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48" name="直線コネクタ 547"/>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49"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50" name="直線コネクタ 549"/>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51"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52" name="直線コネクタ 551"/>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553" name="【一般廃棄物処理施設】&#10;一人当たり有形固定資産（償却資産）額平均値テキスト"/>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54" name="フローチャート: 判断 553"/>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55" name="フローチャート: 判断 554"/>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556" name="フローチャート: 判断 555"/>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557" name="フローチャート: 判断 556"/>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558" name="フローチャート: 判断 557"/>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105071</xdr:rowOff>
    </xdr:from>
    <xdr:to>
      <xdr:col>116</xdr:col>
      <xdr:colOff>114300</xdr:colOff>
      <xdr:row>42</xdr:row>
      <xdr:rowOff>35221</xdr:rowOff>
    </xdr:to>
    <xdr:sp macro="" textlink="">
      <xdr:nvSpPr>
        <xdr:cNvPr id="564" name="楕円 563"/>
        <xdr:cNvSpPr/>
      </xdr:nvSpPr>
      <xdr:spPr>
        <a:xfrm>
          <a:off x="22110700" y="71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20399</xdr:rowOff>
    </xdr:from>
    <xdr:ext cx="534377" cy="259045"/>
    <xdr:sp macro="" textlink="">
      <xdr:nvSpPr>
        <xdr:cNvPr id="565" name="【一般廃棄物処理施設】&#10;一人当たり有形固定資産（償却資産）額該当値テキスト"/>
        <xdr:cNvSpPr txBox="1"/>
      </xdr:nvSpPr>
      <xdr:spPr>
        <a:xfrm>
          <a:off x="22199600" y="70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101574</xdr:rowOff>
    </xdr:from>
    <xdr:to>
      <xdr:col>112</xdr:col>
      <xdr:colOff>38100</xdr:colOff>
      <xdr:row>42</xdr:row>
      <xdr:rowOff>31724</xdr:rowOff>
    </xdr:to>
    <xdr:sp macro="" textlink="">
      <xdr:nvSpPr>
        <xdr:cNvPr id="566" name="楕円 565"/>
        <xdr:cNvSpPr/>
      </xdr:nvSpPr>
      <xdr:spPr>
        <a:xfrm>
          <a:off x="21272500" y="71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152374</xdr:rowOff>
    </xdr:from>
    <xdr:to>
      <xdr:col>116</xdr:col>
      <xdr:colOff>63500</xdr:colOff>
      <xdr:row>41</xdr:row>
      <xdr:rowOff>155871</xdr:rowOff>
    </xdr:to>
    <xdr:cxnSp macro="">
      <xdr:nvCxnSpPr>
        <xdr:cNvPr id="567" name="直線コネクタ 566"/>
        <xdr:cNvCxnSpPr/>
      </xdr:nvCxnSpPr>
      <xdr:spPr>
        <a:xfrm>
          <a:off x="21323300" y="7181824"/>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2124</xdr:rowOff>
    </xdr:from>
    <xdr:to>
      <xdr:col>107</xdr:col>
      <xdr:colOff>101600</xdr:colOff>
      <xdr:row>41</xdr:row>
      <xdr:rowOff>103724</xdr:rowOff>
    </xdr:to>
    <xdr:sp macro="" textlink="">
      <xdr:nvSpPr>
        <xdr:cNvPr id="568" name="楕円 567"/>
        <xdr:cNvSpPr/>
      </xdr:nvSpPr>
      <xdr:spPr>
        <a:xfrm>
          <a:off x="20383500" y="703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52924</xdr:rowOff>
    </xdr:from>
    <xdr:to>
      <xdr:col>111</xdr:col>
      <xdr:colOff>177800</xdr:colOff>
      <xdr:row>41</xdr:row>
      <xdr:rowOff>152374</xdr:rowOff>
    </xdr:to>
    <xdr:cxnSp macro="">
      <xdr:nvCxnSpPr>
        <xdr:cNvPr id="569" name="直線コネクタ 568"/>
        <xdr:cNvCxnSpPr/>
      </xdr:nvCxnSpPr>
      <xdr:spPr>
        <a:xfrm>
          <a:off x="20434300" y="7082374"/>
          <a:ext cx="889000" cy="9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160847</xdr:rowOff>
    </xdr:from>
    <xdr:to>
      <xdr:col>102</xdr:col>
      <xdr:colOff>165100</xdr:colOff>
      <xdr:row>41</xdr:row>
      <xdr:rowOff>90997</xdr:rowOff>
    </xdr:to>
    <xdr:sp macro="" textlink="">
      <xdr:nvSpPr>
        <xdr:cNvPr id="570" name="楕円 569"/>
        <xdr:cNvSpPr/>
      </xdr:nvSpPr>
      <xdr:spPr>
        <a:xfrm>
          <a:off x="19494500" y="70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40197</xdr:rowOff>
    </xdr:from>
    <xdr:to>
      <xdr:col>107</xdr:col>
      <xdr:colOff>50800</xdr:colOff>
      <xdr:row>41</xdr:row>
      <xdr:rowOff>52924</xdr:rowOff>
    </xdr:to>
    <xdr:cxnSp macro="">
      <xdr:nvCxnSpPr>
        <xdr:cNvPr id="571" name="直線コネクタ 570"/>
        <xdr:cNvCxnSpPr/>
      </xdr:nvCxnSpPr>
      <xdr:spPr>
        <a:xfrm>
          <a:off x="19545300" y="7069647"/>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572"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573" name="n_2aveValue【一般廃棄物処理施設】&#10;一人当たり有形固定資産（償却資産）額"/>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574" name="n_3aveValue【一般廃棄物処理施設】&#10;一人当たり有形固定資産（償却資産）額"/>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575" name="n_4aveValue【一般廃棄物処理施設】&#10;一人当たり有形固定資産（償却資産）額"/>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22851</xdr:rowOff>
    </xdr:from>
    <xdr:ext cx="599010" cy="259045"/>
    <xdr:sp macro="" textlink="">
      <xdr:nvSpPr>
        <xdr:cNvPr id="576" name="n_1mainValue【一般廃棄物処理施設】&#10;一人当たり有形固定資産（償却資産）額"/>
        <xdr:cNvSpPr txBox="1"/>
      </xdr:nvSpPr>
      <xdr:spPr>
        <a:xfrm>
          <a:off x="21011095" y="72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120251</xdr:rowOff>
    </xdr:from>
    <xdr:ext cx="599010" cy="259045"/>
    <xdr:sp macro="" textlink="">
      <xdr:nvSpPr>
        <xdr:cNvPr id="577" name="n_2mainValue【一般廃棄物処理施設】&#10;一人当たり有形固定資産（償却資産）額"/>
        <xdr:cNvSpPr txBox="1"/>
      </xdr:nvSpPr>
      <xdr:spPr>
        <a:xfrm>
          <a:off x="20134795" y="680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107524</xdr:rowOff>
    </xdr:from>
    <xdr:ext cx="599010" cy="259045"/>
    <xdr:sp macro="" textlink="">
      <xdr:nvSpPr>
        <xdr:cNvPr id="578" name="n_3mainValue【一般廃棄物処理施設】&#10;一人当たり有形固定資産（償却資産）額"/>
        <xdr:cNvSpPr txBox="1"/>
      </xdr:nvSpPr>
      <xdr:spPr>
        <a:xfrm>
          <a:off x="19245795" y="679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0" name="直線コネクタ 5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1" name="テキスト ボックス 59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2" name="直線コネクタ 5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3" name="テキスト ボックス 5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4" name="直線コネクタ 5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5" name="テキスト ボックス 5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6" name="直線コネクタ 5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7" name="テキスト ボックス 5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8" name="直線コネクタ 5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9" name="テキスト ボックス 5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0" name="直線コネクタ 5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1" name="テキスト ボックス 60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604" name="直線コネクタ 603"/>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05"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06" name="直線コネクタ 605"/>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07"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08" name="直線コネクタ 607"/>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609"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610" name="フローチャート: 判断 609"/>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11" name="フローチャート: 判断 610"/>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12" name="フローチャート: 判断 611"/>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13" name="フローチャート: 判断 612"/>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40640</xdr:rowOff>
    </xdr:from>
    <xdr:to>
      <xdr:col>67</xdr:col>
      <xdr:colOff>101600</xdr:colOff>
      <xdr:row>59</xdr:row>
      <xdr:rowOff>142240</xdr:rowOff>
    </xdr:to>
    <xdr:sp macro="" textlink="">
      <xdr:nvSpPr>
        <xdr:cNvPr id="614" name="フローチャート: 判断 613"/>
        <xdr:cNvSpPr/>
      </xdr:nvSpPr>
      <xdr:spPr>
        <a:xfrm>
          <a:off x="12763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20" name="楕円 619"/>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621" name="【保健センター・保健所】&#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145143</xdr:rowOff>
    </xdr:from>
    <xdr:to>
      <xdr:col>81</xdr:col>
      <xdr:colOff>101600</xdr:colOff>
      <xdr:row>60</xdr:row>
      <xdr:rowOff>75293</xdr:rowOff>
    </xdr:to>
    <xdr:sp macro="" textlink="">
      <xdr:nvSpPr>
        <xdr:cNvPr id="622" name="楕円 621"/>
        <xdr:cNvSpPr/>
      </xdr:nvSpPr>
      <xdr:spPr>
        <a:xfrm>
          <a:off x="15430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24493</xdr:rowOff>
    </xdr:from>
    <xdr:to>
      <xdr:col>85</xdr:col>
      <xdr:colOff>127000</xdr:colOff>
      <xdr:row>60</xdr:row>
      <xdr:rowOff>68580</xdr:rowOff>
    </xdr:to>
    <xdr:cxnSp macro="">
      <xdr:nvCxnSpPr>
        <xdr:cNvPr id="623" name="直線コネクタ 622"/>
        <xdr:cNvCxnSpPr/>
      </xdr:nvCxnSpPr>
      <xdr:spPr>
        <a:xfrm>
          <a:off x="15481300" y="103114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56969</xdr:rowOff>
    </xdr:from>
    <xdr:to>
      <xdr:col>76</xdr:col>
      <xdr:colOff>165100</xdr:colOff>
      <xdr:row>59</xdr:row>
      <xdr:rowOff>158569</xdr:rowOff>
    </xdr:to>
    <xdr:sp macro="" textlink="">
      <xdr:nvSpPr>
        <xdr:cNvPr id="624" name="楕円 623"/>
        <xdr:cNvSpPr/>
      </xdr:nvSpPr>
      <xdr:spPr>
        <a:xfrm>
          <a:off x="14541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107769</xdr:rowOff>
    </xdr:from>
    <xdr:to>
      <xdr:col>81</xdr:col>
      <xdr:colOff>50800</xdr:colOff>
      <xdr:row>60</xdr:row>
      <xdr:rowOff>24493</xdr:rowOff>
    </xdr:to>
    <xdr:cxnSp macro="">
      <xdr:nvCxnSpPr>
        <xdr:cNvPr id="625" name="直線コネクタ 624"/>
        <xdr:cNvCxnSpPr/>
      </xdr:nvCxnSpPr>
      <xdr:spPr>
        <a:xfrm>
          <a:off x="14592300" y="1022331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87993</xdr:rowOff>
    </xdr:from>
    <xdr:to>
      <xdr:col>72</xdr:col>
      <xdr:colOff>38100</xdr:colOff>
      <xdr:row>59</xdr:row>
      <xdr:rowOff>18143</xdr:rowOff>
    </xdr:to>
    <xdr:sp macro="" textlink="">
      <xdr:nvSpPr>
        <xdr:cNvPr id="626" name="楕円 625"/>
        <xdr:cNvSpPr/>
      </xdr:nvSpPr>
      <xdr:spPr>
        <a:xfrm>
          <a:off x="13652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138793</xdr:rowOff>
    </xdr:from>
    <xdr:to>
      <xdr:col>76</xdr:col>
      <xdr:colOff>114300</xdr:colOff>
      <xdr:row>59</xdr:row>
      <xdr:rowOff>107769</xdr:rowOff>
    </xdr:to>
    <xdr:cxnSp macro="">
      <xdr:nvCxnSpPr>
        <xdr:cNvPr id="627" name="直線コネクタ 626"/>
        <xdr:cNvCxnSpPr/>
      </xdr:nvCxnSpPr>
      <xdr:spPr>
        <a:xfrm>
          <a:off x="13703300" y="1008289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628"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29" name="n_2aveValue【保健センター・保健所】&#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30"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158767</xdr:rowOff>
    </xdr:from>
    <xdr:ext cx="405111" cy="259045"/>
    <xdr:sp macro="" textlink="">
      <xdr:nvSpPr>
        <xdr:cNvPr id="631" name="n_4aveValue【保健センター・保健所】&#10;有形固定資産減価償却率"/>
        <xdr:cNvSpPr txBox="1"/>
      </xdr:nvSpPr>
      <xdr:spPr>
        <a:xfrm>
          <a:off x="12611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66420</xdr:rowOff>
    </xdr:from>
    <xdr:ext cx="405111" cy="259045"/>
    <xdr:sp macro="" textlink="">
      <xdr:nvSpPr>
        <xdr:cNvPr id="632" name="n_1mainValue【保健センター・保健所】&#10;有形固定資産減価償却率"/>
        <xdr:cNvSpPr txBox="1"/>
      </xdr:nvSpPr>
      <xdr:spPr>
        <a:xfrm>
          <a:off x="15266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3646</xdr:rowOff>
    </xdr:from>
    <xdr:ext cx="405111" cy="259045"/>
    <xdr:sp macro="" textlink="">
      <xdr:nvSpPr>
        <xdr:cNvPr id="633" name="n_2mainValue【保健センター・保健所】&#10;有形固定資産減価償却率"/>
        <xdr:cNvSpPr txBox="1"/>
      </xdr:nvSpPr>
      <xdr:spPr>
        <a:xfrm>
          <a:off x="14389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34670</xdr:rowOff>
    </xdr:from>
    <xdr:ext cx="405111" cy="259045"/>
    <xdr:sp macro="" textlink="">
      <xdr:nvSpPr>
        <xdr:cNvPr id="634" name="n_3mainValue【保健センター・保健所】&#10;有形固定資産減価償却率"/>
        <xdr:cNvSpPr txBox="1"/>
      </xdr:nvSpPr>
      <xdr:spPr>
        <a:xfrm>
          <a:off x="13500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658" name="直線コネクタ 657"/>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659"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660" name="直線コネクタ 659"/>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661"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662" name="直線コネクタ 661"/>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663" name="【保健センター・保健所】&#10;一人当たり面積平均値テキスト"/>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664" name="フローチャート: 判断 663"/>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665" name="フローチャート: 判断 664"/>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666" name="フローチャート: 判断 665"/>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667" name="フローチャート: 判断 666"/>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108458</xdr:rowOff>
    </xdr:from>
    <xdr:to>
      <xdr:col>98</xdr:col>
      <xdr:colOff>38100</xdr:colOff>
      <xdr:row>63</xdr:row>
      <xdr:rowOff>38608</xdr:rowOff>
    </xdr:to>
    <xdr:sp macro="" textlink="">
      <xdr:nvSpPr>
        <xdr:cNvPr id="668" name="フローチャート: 判断 667"/>
        <xdr:cNvSpPr/>
      </xdr:nvSpPr>
      <xdr:spPr>
        <a:xfrm>
          <a:off x="18605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74" name="楕円 673"/>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675" name="【保健センター・保健所】&#10;一人当たり面積該当値テキスト"/>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71882</xdr:rowOff>
    </xdr:from>
    <xdr:to>
      <xdr:col>112</xdr:col>
      <xdr:colOff>38100</xdr:colOff>
      <xdr:row>64</xdr:row>
      <xdr:rowOff>2032</xdr:rowOff>
    </xdr:to>
    <xdr:sp macro="" textlink="">
      <xdr:nvSpPr>
        <xdr:cNvPr id="676" name="楕円 675"/>
        <xdr:cNvSpPr/>
      </xdr:nvSpPr>
      <xdr:spPr>
        <a:xfrm>
          <a:off x="212725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122682</xdr:rowOff>
    </xdr:to>
    <xdr:cxnSp macro="">
      <xdr:nvCxnSpPr>
        <xdr:cNvPr id="677" name="直線コネクタ 676"/>
        <xdr:cNvCxnSpPr/>
      </xdr:nvCxnSpPr>
      <xdr:spPr>
        <a:xfrm flipV="1">
          <a:off x="21323300" y="1092327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74168</xdr:rowOff>
    </xdr:from>
    <xdr:to>
      <xdr:col>107</xdr:col>
      <xdr:colOff>101600</xdr:colOff>
      <xdr:row>64</xdr:row>
      <xdr:rowOff>4318</xdr:rowOff>
    </xdr:to>
    <xdr:sp macro="" textlink="">
      <xdr:nvSpPr>
        <xdr:cNvPr id="678" name="楕円 677"/>
        <xdr:cNvSpPr/>
      </xdr:nvSpPr>
      <xdr:spPr>
        <a:xfrm>
          <a:off x="20383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122682</xdr:rowOff>
    </xdr:from>
    <xdr:to>
      <xdr:col>111</xdr:col>
      <xdr:colOff>177800</xdr:colOff>
      <xdr:row>63</xdr:row>
      <xdr:rowOff>124968</xdr:rowOff>
    </xdr:to>
    <xdr:cxnSp macro="">
      <xdr:nvCxnSpPr>
        <xdr:cNvPr id="679" name="直線コネクタ 678"/>
        <xdr:cNvCxnSpPr/>
      </xdr:nvCxnSpPr>
      <xdr:spPr>
        <a:xfrm flipV="1">
          <a:off x="20434300" y="10924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75692</xdr:rowOff>
    </xdr:from>
    <xdr:to>
      <xdr:col>102</xdr:col>
      <xdr:colOff>165100</xdr:colOff>
      <xdr:row>64</xdr:row>
      <xdr:rowOff>5842</xdr:rowOff>
    </xdr:to>
    <xdr:sp macro="" textlink="">
      <xdr:nvSpPr>
        <xdr:cNvPr id="680" name="楕円 679"/>
        <xdr:cNvSpPr/>
      </xdr:nvSpPr>
      <xdr:spPr>
        <a:xfrm>
          <a:off x="19494500" y="108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124968</xdr:rowOff>
    </xdr:from>
    <xdr:to>
      <xdr:col>107</xdr:col>
      <xdr:colOff>50800</xdr:colOff>
      <xdr:row>63</xdr:row>
      <xdr:rowOff>126492</xdr:rowOff>
    </xdr:to>
    <xdr:cxnSp macro="">
      <xdr:nvCxnSpPr>
        <xdr:cNvPr id="681" name="直線コネクタ 680"/>
        <xdr:cNvCxnSpPr/>
      </xdr:nvCxnSpPr>
      <xdr:spPr>
        <a:xfrm flipV="1">
          <a:off x="19545300" y="109263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682"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683"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684"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55135</xdr:rowOff>
    </xdr:from>
    <xdr:ext cx="469744" cy="259045"/>
    <xdr:sp macro="" textlink="">
      <xdr:nvSpPr>
        <xdr:cNvPr id="685" name="n_4aveValue【保健センター・保健所】&#10;一人当たり面積"/>
        <xdr:cNvSpPr txBox="1"/>
      </xdr:nvSpPr>
      <xdr:spPr>
        <a:xfrm>
          <a:off x="18421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164609</xdr:rowOff>
    </xdr:from>
    <xdr:ext cx="469744" cy="259045"/>
    <xdr:sp macro="" textlink="">
      <xdr:nvSpPr>
        <xdr:cNvPr id="686" name="n_1mainValue【保健センター・保健所】&#10;一人当たり面積"/>
        <xdr:cNvSpPr txBox="1"/>
      </xdr:nvSpPr>
      <xdr:spPr>
        <a:xfrm>
          <a:off x="21075727" y="109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166895</xdr:rowOff>
    </xdr:from>
    <xdr:ext cx="469744" cy="259045"/>
    <xdr:sp macro="" textlink="">
      <xdr:nvSpPr>
        <xdr:cNvPr id="687" name="n_2mainValue【保健センター・保健所】&#10;一人当たり面積"/>
        <xdr:cNvSpPr txBox="1"/>
      </xdr:nvSpPr>
      <xdr:spPr>
        <a:xfrm>
          <a:off x="201994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168419</xdr:rowOff>
    </xdr:from>
    <xdr:ext cx="469744" cy="259045"/>
    <xdr:sp macro="" textlink="">
      <xdr:nvSpPr>
        <xdr:cNvPr id="688" name="n_3mainValue【保健センター・保健所】&#10;一人当たり面積"/>
        <xdr:cNvSpPr txBox="1"/>
      </xdr:nvSpPr>
      <xdr:spPr>
        <a:xfrm>
          <a:off x="19310427" y="109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0" name="直線コネクタ 6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1" name="テキスト ボックス 70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2" name="直線コネクタ 7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3" name="テキスト ボックス 7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4" name="直線コネクタ 7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5" name="テキスト ボックス 7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6" name="直線コネクタ 7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7" name="テキスト ボックス 7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8" name="直線コネクタ 7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9" name="テキスト ボックス 7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0" name="直線コネクタ 7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1" name="テキスト ボックス 71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2" name="直線コネクタ 7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714" name="直線コネクタ 713"/>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6" name="直線コネクタ 71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717"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18" name="直線コネクタ 71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719" name="【消防施設】&#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720" name="フローチャート: 判断 719"/>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721" name="フローチャート: 判断 720"/>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22" name="フローチャート: 判断 721"/>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723" name="フローチャート: 判断 722"/>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724" name="フローチャート: 判断 723"/>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23223</xdr:rowOff>
    </xdr:from>
    <xdr:to>
      <xdr:col>85</xdr:col>
      <xdr:colOff>177800</xdr:colOff>
      <xdr:row>85</xdr:row>
      <xdr:rowOff>124823</xdr:rowOff>
    </xdr:to>
    <xdr:sp macro="" textlink="">
      <xdr:nvSpPr>
        <xdr:cNvPr id="730" name="楕円 729"/>
        <xdr:cNvSpPr/>
      </xdr:nvSpPr>
      <xdr:spPr>
        <a:xfrm>
          <a:off x="162687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1650</xdr:rowOff>
    </xdr:from>
    <xdr:ext cx="405111" cy="259045"/>
    <xdr:sp macro="" textlink="">
      <xdr:nvSpPr>
        <xdr:cNvPr id="731" name="【消防施設】&#10;有形固定資産減価償却率該当値テキスト"/>
        <xdr:cNvSpPr txBox="1"/>
      </xdr:nvSpPr>
      <xdr:spPr>
        <a:xfrm>
          <a:off x="16357600"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157118</xdr:rowOff>
    </xdr:from>
    <xdr:to>
      <xdr:col>81</xdr:col>
      <xdr:colOff>101600</xdr:colOff>
      <xdr:row>85</xdr:row>
      <xdr:rowOff>87268</xdr:rowOff>
    </xdr:to>
    <xdr:sp macro="" textlink="">
      <xdr:nvSpPr>
        <xdr:cNvPr id="732" name="楕円 731"/>
        <xdr:cNvSpPr/>
      </xdr:nvSpPr>
      <xdr:spPr>
        <a:xfrm>
          <a:off x="1543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36468</xdr:rowOff>
    </xdr:from>
    <xdr:to>
      <xdr:col>85</xdr:col>
      <xdr:colOff>127000</xdr:colOff>
      <xdr:row>85</xdr:row>
      <xdr:rowOff>74023</xdr:rowOff>
    </xdr:to>
    <xdr:cxnSp macro="">
      <xdr:nvCxnSpPr>
        <xdr:cNvPr id="733" name="直線コネクタ 732"/>
        <xdr:cNvCxnSpPr/>
      </xdr:nvCxnSpPr>
      <xdr:spPr>
        <a:xfrm>
          <a:off x="15481300" y="1460971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41184</xdr:rowOff>
    </xdr:from>
    <xdr:to>
      <xdr:col>76</xdr:col>
      <xdr:colOff>165100</xdr:colOff>
      <xdr:row>84</xdr:row>
      <xdr:rowOff>142784</xdr:rowOff>
    </xdr:to>
    <xdr:sp macro="" textlink="">
      <xdr:nvSpPr>
        <xdr:cNvPr id="734" name="楕円 733"/>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85</xdr:row>
      <xdr:rowOff>36468</xdr:rowOff>
    </xdr:to>
    <xdr:cxnSp macro="">
      <xdr:nvCxnSpPr>
        <xdr:cNvPr id="735" name="直線コネクタ 734"/>
        <xdr:cNvCxnSpPr/>
      </xdr:nvCxnSpPr>
      <xdr:spPr>
        <a:xfrm>
          <a:off x="14592300" y="14493784"/>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68943</xdr:rowOff>
    </xdr:from>
    <xdr:to>
      <xdr:col>72</xdr:col>
      <xdr:colOff>38100</xdr:colOff>
      <xdr:row>82</xdr:row>
      <xdr:rowOff>170543</xdr:rowOff>
    </xdr:to>
    <xdr:sp macro="" textlink="">
      <xdr:nvSpPr>
        <xdr:cNvPr id="736" name="楕円 735"/>
        <xdr:cNvSpPr/>
      </xdr:nvSpPr>
      <xdr:spPr>
        <a:xfrm>
          <a:off x="1365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119743</xdr:rowOff>
    </xdr:from>
    <xdr:to>
      <xdr:col>76</xdr:col>
      <xdr:colOff>114300</xdr:colOff>
      <xdr:row>84</xdr:row>
      <xdr:rowOff>91984</xdr:rowOff>
    </xdr:to>
    <xdr:cxnSp macro="">
      <xdr:nvCxnSpPr>
        <xdr:cNvPr id="737" name="直線コネクタ 736"/>
        <xdr:cNvCxnSpPr/>
      </xdr:nvCxnSpPr>
      <xdr:spPr>
        <a:xfrm>
          <a:off x="13703300" y="14178643"/>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738" name="n_1aveValue【消防施設】&#10;有形固定資産減価償却率"/>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39"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740" name="n_3aveValue【消防施設】&#10;有形固定資産減価償却率"/>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741" name="n_4aveValue【消防施設】&#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78395</xdr:rowOff>
    </xdr:from>
    <xdr:ext cx="405111" cy="259045"/>
    <xdr:sp macro="" textlink="">
      <xdr:nvSpPr>
        <xdr:cNvPr id="742" name="n_1mainValue【消防施設】&#10;有形固定資産減価償却率"/>
        <xdr:cNvSpPr txBox="1"/>
      </xdr:nvSpPr>
      <xdr:spPr>
        <a:xfrm>
          <a:off x="152660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743" name="n_2mainValue【消防施設】&#10;有形固定資産減価償却率"/>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744" name="n_3mainValue【消防施設】&#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768" name="直線コネクタ 767"/>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69"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70" name="直線コネクタ 769"/>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771"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772" name="直線コネクタ 771"/>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773" name="【消防施設】&#10;一人当たり面積平均値テキスト"/>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774" name="フローチャート: 判断 773"/>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775" name="フローチャート: 判断 774"/>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776" name="フローチャート: 判断 775"/>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777" name="フローチャート: 判断 776"/>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161798</xdr:rowOff>
    </xdr:from>
    <xdr:to>
      <xdr:col>98</xdr:col>
      <xdr:colOff>38100</xdr:colOff>
      <xdr:row>85</xdr:row>
      <xdr:rowOff>91948</xdr:rowOff>
    </xdr:to>
    <xdr:sp macro="" textlink="">
      <xdr:nvSpPr>
        <xdr:cNvPr id="778" name="フローチャート: 判断 777"/>
        <xdr:cNvSpPr/>
      </xdr:nvSpPr>
      <xdr:spPr>
        <a:xfrm>
          <a:off x="18605500" y="1456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10922</xdr:rowOff>
    </xdr:from>
    <xdr:to>
      <xdr:col>116</xdr:col>
      <xdr:colOff>114300</xdr:colOff>
      <xdr:row>86</xdr:row>
      <xdr:rowOff>112522</xdr:rowOff>
    </xdr:to>
    <xdr:sp macro="" textlink="">
      <xdr:nvSpPr>
        <xdr:cNvPr id="784" name="楕円 783"/>
        <xdr:cNvSpPr/>
      </xdr:nvSpPr>
      <xdr:spPr>
        <a:xfrm>
          <a:off x="221107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97299</xdr:rowOff>
    </xdr:from>
    <xdr:ext cx="469744" cy="259045"/>
    <xdr:sp macro="" textlink="">
      <xdr:nvSpPr>
        <xdr:cNvPr id="785" name="【消防施設】&#10;一人当たり面積該当値テキスト"/>
        <xdr:cNvSpPr txBox="1"/>
      </xdr:nvSpPr>
      <xdr:spPr>
        <a:xfrm>
          <a:off x="22199600" y="1467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10922</xdr:rowOff>
    </xdr:from>
    <xdr:to>
      <xdr:col>112</xdr:col>
      <xdr:colOff>38100</xdr:colOff>
      <xdr:row>86</xdr:row>
      <xdr:rowOff>112522</xdr:rowOff>
    </xdr:to>
    <xdr:sp macro="" textlink="">
      <xdr:nvSpPr>
        <xdr:cNvPr id="786" name="楕円 785"/>
        <xdr:cNvSpPr/>
      </xdr:nvSpPr>
      <xdr:spPr>
        <a:xfrm>
          <a:off x="21272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61722</xdr:rowOff>
    </xdr:from>
    <xdr:to>
      <xdr:col>116</xdr:col>
      <xdr:colOff>63500</xdr:colOff>
      <xdr:row>86</xdr:row>
      <xdr:rowOff>61722</xdr:rowOff>
    </xdr:to>
    <xdr:cxnSp macro="">
      <xdr:nvCxnSpPr>
        <xdr:cNvPr id="787" name="直線コネクタ 786"/>
        <xdr:cNvCxnSpPr/>
      </xdr:nvCxnSpPr>
      <xdr:spPr>
        <a:xfrm>
          <a:off x="21323300" y="14806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155702</xdr:rowOff>
    </xdr:from>
    <xdr:to>
      <xdr:col>107</xdr:col>
      <xdr:colOff>101600</xdr:colOff>
      <xdr:row>86</xdr:row>
      <xdr:rowOff>85852</xdr:rowOff>
    </xdr:to>
    <xdr:sp macro="" textlink="">
      <xdr:nvSpPr>
        <xdr:cNvPr id="788" name="楕円 787"/>
        <xdr:cNvSpPr/>
      </xdr:nvSpPr>
      <xdr:spPr>
        <a:xfrm>
          <a:off x="20383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35052</xdr:rowOff>
    </xdr:from>
    <xdr:to>
      <xdr:col>111</xdr:col>
      <xdr:colOff>177800</xdr:colOff>
      <xdr:row>86</xdr:row>
      <xdr:rowOff>61722</xdr:rowOff>
    </xdr:to>
    <xdr:cxnSp macro="">
      <xdr:nvCxnSpPr>
        <xdr:cNvPr id="789" name="直線コネクタ 788"/>
        <xdr:cNvCxnSpPr/>
      </xdr:nvCxnSpPr>
      <xdr:spPr>
        <a:xfrm>
          <a:off x="20434300" y="1477975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107696</xdr:rowOff>
    </xdr:from>
    <xdr:to>
      <xdr:col>102</xdr:col>
      <xdr:colOff>165100</xdr:colOff>
      <xdr:row>84</xdr:row>
      <xdr:rowOff>37846</xdr:rowOff>
    </xdr:to>
    <xdr:sp macro="" textlink="">
      <xdr:nvSpPr>
        <xdr:cNvPr id="790" name="楕円 789"/>
        <xdr:cNvSpPr/>
      </xdr:nvSpPr>
      <xdr:spPr>
        <a:xfrm>
          <a:off x="19494500" y="1433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158496</xdr:rowOff>
    </xdr:from>
    <xdr:to>
      <xdr:col>107</xdr:col>
      <xdr:colOff>50800</xdr:colOff>
      <xdr:row>86</xdr:row>
      <xdr:rowOff>35052</xdr:rowOff>
    </xdr:to>
    <xdr:cxnSp macro="">
      <xdr:nvCxnSpPr>
        <xdr:cNvPr id="791" name="直線コネクタ 790"/>
        <xdr:cNvCxnSpPr/>
      </xdr:nvCxnSpPr>
      <xdr:spPr>
        <a:xfrm>
          <a:off x="19545300" y="14388846"/>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792" name="n_1aveValue【消防施設】&#10;一人当たり面積"/>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793"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794" name="n_3aveValue【消防施設】&#10;一人当たり面積"/>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108475</xdr:rowOff>
    </xdr:from>
    <xdr:ext cx="469744" cy="259045"/>
    <xdr:sp macro="" textlink="">
      <xdr:nvSpPr>
        <xdr:cNvPr id="795" name="n_4aveValue【消防施設】&#10;一人当たり面積"/>
        <xdr:cNvSpPr txBox="1"/>
      </xdr:nvSpPr>
      <xdr:spPr>
        <a:xfrm>
          <a:off x="18421427" y="1433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103649</xdr:rowOff>
    </xdr:from>
    <xdr:ext cx="469744" cy="259045"/>
    <xdr:sp macro="" textlink="">
      <xdr:nvSpPr>
        <xdr:cNvPr id="796" name="n_1mainValue【消防施設】&#10;一人当たり面積"/>
        <xdr:cNvSpPr txBox="1"/>
      </xdr:nvSpPr>
      <xdr:spPr>
        <a:xfrm>
          <a:off x="210757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76979</xdr:rowOff>
    </xdr:from>
    <xdr:ext cx="469744" cy="259045"/>
    <xdr:sp macro="" textlink="">
      <xdr:nvSpPr>
        <xdr:cNvPr id="797" name="n_2mainValue【消防施設】&#10;一人当たり面積"/>
        <xdr:cNvSpPr txBox="1"/>
      </xdr:nvSpPr>
      <xdr:spPr>
        <a:xfrm>
          <a:off x="201994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54373</xdr:rowOff>
    </xdr:from>
    <xdr:ext cx="469744" cy="259045"/>
    <xdr:sp macro="" textlink="">
      <xdr:nvSpPr>
        <xdr:cNvPr id="798" name="n_3mainValue【消防施設】&#10;一人当たり面積"/>
        <xdr:cNvSpPr txBox="1"/>
      </xdr:nvSpPr>
      <xdr:spPr>
        <a:xfrm>
          <a:off x="19310427" y="1411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0" name="直線コネクタ 8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1" name="テキスト ボックス 81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2" name="直線コネクタ 8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3" name="テキスト ボックス 8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4" name="直線コネクタ 8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5" name="テキスト ボックス 8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6" name="直線コネクタ 8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7" name="テキスト ボックス 8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8" name="直線コネクタ 8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19" name="テキスト ボックス 81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22" name="直線コネクタ 82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23"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24" name="直線コネクタ 82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25"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26" name="直線コネクタ 82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827" name="【庁舎】&#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28" name="フローチャート: 判断 82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829" name="フローチャート: 判断 828"/>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830" name="フローチャート: 判断 829"/>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831" name="フローチャート: 判断 830"/>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35561</xdr:rowOff>
    </xdr:from>
    <xdr:to>
      <xdr:col>67</xdr:col>
      <xdr:colOff>101600</xdr:colOff>
      <xdr:row>104</xdr:row>
      <xdr:rowOff>137161</xdr:rowOff>
    </xdr:to>
    <xdr:sp macro="" textlink="">
      <xdr:nvSpPr>
        <xdr:cNvPr id="832" name="フローチャート: 判断 831"/>
        <xdr:cNvSpPr/>
      </xdr:nvSpPr>
      <xdr:spPr>
        <a:xfrm>
          <a:off x="12763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39370</xdr:rowOff>
    </xdr:from>
    <xdr:to>
      <xdr:col>85</xdr:col>
      <xdr:colOff>177800</xdr:colOff>
      <xdr:row>102</xdr:row>
      <xdr:rowOff>140970</xdr:rowOff>
    </xdr:to>
    <xdr:sp macro="" textlink="">
      <xdr:nvSpPr>
        <xdr:cNvPr id="838" name="楕円 837"/>
        <xdr:cNvSpPr/>
      </xdr:nvSpPr>
      <xdr:spPr>
        <a:xfrm>
          <a:off x="16268700" y="175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62247</xdr:rowOff>
    </xdr:from>
    <xdr:ext cx="405111" cy="259045"/>
    <xdr:sp macro="" textlink="">
      <xdr:nvSpPr>
        <xdr:cNvPr id="839" name="【庁舎】&#10;有形固定資産減価償却率該当値テキスト"/>
        <xdr:cNvSpPr txBox="1"/>
      </xdr:nvSpPr>
      <xdr:spPr>
        <a:xfrm>
          <a:off x="16357600"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8889</xdr:rowOff>
    </xdr:from>
    <xdr:to>
      <xdr:col>81</xdr:col>
      <xdr:colOff>101600</xdr:colOff>
      <xdr:row>102</xdr:row>
      <xdr:rowOff>110489</xdr:rowOff>
    </xdr:to>
    <xdr:sp macro="" textlink="">
      <xdr:nvSpPr>
        <xdr:cNvPr id="840" name="楕円 839"/>
        <xdr:cNvSpPr/>
      </xdr:nvSpPr>
      <xdr:spPr>
        <a:xfrm>
          <a:off x="15430500" y="174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59689</xdr:rowOff>
    </xdr:from>
    <xdr:to>
      <xdr:col>85</xdr:col>
      <xdr:colOff>127000</xdr:colOff>
      <xdr:row>102</xdr:row>
      <xdr:rowOff>90170</xdr:rowOff>
    </xdr:to>
    <xdr:cxnSp macro="">
      <xdr:nvCxnSpPr>
        <xdr:cNvPr id="841" name="直線コネクタ 840"/>
        <xdr:cNvCxnSpPr/>
      </xdr:nvCxnSpPr>
      <xdr:spPr>
        <a:xfrm>
          <a:off x="15481300" y="175475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78739</xdr:rowOff>
    </xdr:from>
    <xdr:to>
      <xdr:col>76</xdr:col>
      <xdr:colOff>165100</xdr:colOff>
      <xdr:row>106</xdr:row>
      <xdr:rowOff>8889</xdr:rowOff>
    </xdr:to>
    <xdr:sp macro="" textlink="">
      <xdr:nvSpPr>
        <xdr:cNvPr id="842" name="楕円 841"/>
        <xdr:cNvSpPr/>
      </xdr:nvSpPr>
      <xdr:spPr>
        <a:xfrm>
          <a:off x="14541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59689</xdr:rowOff>
    </xdr:from>
    <xdr:to>
      <xdr:col>81</xdr:col>
      <xdr:colOff>50800</xdr:colOff>
      <xdr:row>105</xdr:row>
      <xdr:rowOff>129539</xdr:rowOff>
    </xdr:to>
    <xdr:cxnSp macro="">
      <xdr:nvCxnSpPr>
        <xdr:cNvPr id="843" name="直線コネクタ 842"/>
        <xdr:cNvCxnSpPr/>
      </xdr:nvCxnSpPr>
      <xdr:spPr>
        <a:xfrm flipV="1">
          <a:off x="14592300" y="17547589"/>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96520</xdr:rowOff>
    </xdr:from>
    <xdr:to>
      <xdr:col>72</xdr:col>
      <xdr:colOff>38100</xdr:colOff>
      <xdr:row>104</xdr:row>
      <xdr:rowOff>26670</xdr:rowOff>
    </xdr:to>
    <xdr:sp macro="" textlink="">
      <xdr:nvSpPr>
        <xdr:cNvPr id="844" name="楕円 843"/>
        <xdr:cNvSpPr/>
      </xdr:nvSpPr>
      <xdr:spPr>
        <a:xfrm>
          <a:off x="136525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147320</xdr:rowOff>
    </xdr:from>
    <xdr:to>
      <xdr:col>76</xdr:col>
      <xdr:colOff>114300</xdr:colOff>
      <xdr:row>105</xdr:row>
      <xdr:rowOff>129539</xdr:rowOff>
    </xdr:to>
    <xdr:cxnSp macro="">
      <xdr:nvCxnSpPr>
        <xdr:cNvPr id="845" name="直線コネクタ 844"/>
        <xdr:cNvCxnSpPr/>
      </xdr:nvCxnSpPr>
      <xdr:spPr>
        <a:xfrm>
          <a:off x="13703300" y="17806670"/>
          <a:ext cx="889000" cy="3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846" name="n_1aveValue【庁舎】&#10;有形固定資産減価償却率"/>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847"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848" name="n_3aveValue【庁舎】&#10;有形固定資産減価償却率"/>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153688</xdr:rowOff>
    </xdr:from>
    <xdr:ext cx="405111" cy="259045"/>
    <xdr:sp macro="" textlink="">
      <xdr:nvSpPr>
        <xdr:cNvPr id="849" name="n_4aveValue【庁舎】&#10;有形固定資産減価償却率"/>
        <xdr:cNvSpPr txBox="1"/>
      </xdr:nvSpPr>
      <xdr:spPr>
        <a:xfrm>
          <a:off x="126117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127016</xdr:rowOff>
    </xdr:from>
    <xdr:ext cx="405111" cy="259045"/>
    <xdr:sp macro="" textlink="">
      <xdr:nvSpPr>
        <xdr:cNvPr id="850" name="n_1mainValue【庁舎】&#10;有形固定資産減価償却率"/>
        <xdr:cNvSpPr txBox="1"/>
      </xdr:nvSpPr>
      <xdr:spPr>
        <a:xfrm>
          <a:off x="15266044" y="1727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xdr:rowOff>
    </xdr:from>
    <xdr:ext cx="405111" cy="259045"/>
    <xdr:sp macro="" textlink="">
      <xdr:nvSpPr>
        <xdr:cNvPr id="851" name="n_2mainValue【庁舎】&#10;有形固定資産減価償却率"/>
        <xdr:cNvSpPr txBox="1"/>
      </xdr:nvSpPr>
      <xdr:spPr>
        <a:xfrm>
          <a:off x="14389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43197</xdr:rowOff>
    </xdr:from>
    <xdr:ext cx="405111" cy="259045"/>
    <xdr:sp macro="" textlink="">
      <xdr:nvSpPr>
        <xdr:cNvPr id="852" name="n_3mainValue【庁舎】&#10;有形固定資産減価償却率"/>
        <xdr:cNvSpPr txBox="1"/>
      </xdr:nvSpPr>
      <xdr:spPr>
        <a:xfrm>
          <a:off x="13500744" y="1753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876" name="直線コネクタ 875"/>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877"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78" name="直線コネクタ 877"/>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879"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880" name="直線コネクタ 879"/>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881"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82" name="フローチャート: 判断 881"/>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83" name="フローチャート: 判断 882"/>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84" name="フローチャート: 判断 883"/>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85" name="フローチャート: 判断 884"/>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886" name="フローチャート: 判断 885"/>
        <xdr:cNvSpPr/>
      </xdr:nvSpPr>
      <xdr:spPr>
        <a:xfrm>
          <a:off x="186055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21971</xdr:rowOff>
    </xdr:from>
    <xdr:to>
      <xdr:col>116</xdr:col>
      <xdr:colOff>114300</xdr:colOff>
      <xdr:row>106</xdr:row>
      <xdr:rowOff>123571</xdr:rowOff>
    </xdr:to>
    <xdr:sp macro="" textlink="">
      <xdr:nvSpPr>
        <xdr:cNvPr id="892" name="楕円 891"/>
        <xdr:cNvSpPr/>
      </xdr:nvSpPr>
      <xdr:spPr>
        <a:xfrm>
          <a:off x="22110700" y="181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44848</xdr:rowOff>
    </xdr:from>
    <xdr:ext cx="469744" cy="259045"/>
    <xdr:sp macro="" textlink="">
      <xdr:nvSpPr>
        <xdr:cNvPr id="893" name="【庁舎】&#10;一人当たり面積該当値テキスト"/>
        <xdr:cNvSpPr txBox="1"/>
      </xdr:nvSpPr>
      <xdr:spPr>
        <a:xfrm>
          <a:off x="22199600" y="1804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94" name="楕円 893"/>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72771</xdr:rowOff>
    </xdr:from>
    <xdr:to>
      <xdr:col>116</xdr:col>
      <xdr:colOff>63500</xdr:colOff>
      <xdr:row>106</xdr:row>
      <xdr:rowOff>76200</xdr:rowOff>
    </xdr:to>
    <xdr:cxnSp macro="">
      <xdr:nvCxnSpPr>
        <xdr:cNvPr id="895" name="直線コネクタ 894"/>
        <xdr:cNvCxnSpPr/>
      </xdr:nvCxnSpPr>
      <xdr:spPr>
        <a:xfrm flipV="1">
          <a:off x="21323300" y="182464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66548</xdr:rowOff>
    </xdr:from>
    <xdr:to>
      <xdr:col>107</xdr:col>
      <xdr:colOff>101600</xdr:colOff>
      <xdr:row>107</xdr:row>
      <xdr:rowOff>168148</xdr:rowOff>
    </xdr:to>
    <xdr:sp macro="" textlink="">
      <xdr:nvSpPr>
        <xdr:cNvPr id="896" name="楕円 895"/>
        <xdr:cNvSpPr/>
      </xdr:nvSpPr>
      <xdr:spPr>
        <a:xfrm>
          <a:off x="20383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107</xdr:row>
      <xdr:rowOff>117348</xdr:rowOff>
    </xdr:to>
    <xdr:cxnSp macro="">
      <xdr:nvCxnSpPr>
        <xdr:cNvPr id="897" name="直線コネクタ 896"/>
        <xdr:cNvCxnSpPr/>
      </xdr:nvCxnSpPr>
      <xdr:spPr>
        <a:xfrm flipV="1">
          <a:off x="20434300" y="1824990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69214</xdr:rowOff>
    </xdr:from>
    <xdr:to>
      <xdr:col>102</xdr:col>
      <xdr:colOff>165100</xdr:colOff>
      <xdr:row>107</xdr:row>
      <xdr:rowOff>170814</xdr:rowOff>
    </xdr:to>
    <xdr:sp macro="" textlink="">
      <xdr:nvSpPr>
        <xdr:cNvPr id="898" name="楕円 897"/>
        <xdr:cNvSpPr/>
      </xdr:nvSpPr>
      <xdr:spPr>
        <a:xfrm>
          <a:off x="19494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117348</xdr:rowOff>
    </xdr:from>
    <xdr:to>
      <xdr:col>107</xdr:col>
      <xdr:colOff>50800</xdr:colOff>
      <xdr:row>107</xdr:row>
      <xdr:rowOff>120014</xdr:rowOff>
    </xdr:to>
    <xdr:cxnSp macro="">
      <xdr:nvCxnSpPr>
        <xdr:cNvPr id="899" name="直線コネクタ 898"/>
        <xdr:cNvCxnSpPr/>
      </xdr:nvCxnSpPr>
      <xdr:spPr>
        <a:xfrm flipV="1">
          <a:off x="19545300" y="1846249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900" name="n_1aveValue【庁舎】&#10;一人当たり面積"/>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901"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902"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65803</xdr:rowOff>
    </xdr:from>
    <xdr:ext cx="469744" cy="259045"/>
    <xdr:sp macro="" textlink="">
      <xdr:nvSpPr>
        <xdr:cNvPr id="903" name="n_4aveValue【庁舎】&#10;一人当たり面積"/>
        <xdr:cNvSpPr txBox="1"/>
      </xdr:nvSpPr>
      <xdr:spPr>
        <a:xfrm>
          <a:off x="18421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904" name="n_1mainValue【庁舎】&#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159275</xdr:rowOff>
    </xdr:from>
    <xdr:ext cx="469744" cy="259045"/>
    <xdr:sp macro="" textlink="">
      <xdr:nvSpPr>
        <xdr:cNvPr id="905" name="n_2mainValue【庁舎】&#10;一人当たり面積"/>
        <xdr:cNvSpPr txBox="1"/>
      </xdr:nvSpPr>
      <xdr:spPr>
        <a:xfrm>
          <a:off x="20199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161941</xdr:rowOff>
    </xdr:from>
    <xdr:ext cx="469744" cy="259045"/>
    <xdr:sp macro="" textlink="">
      <xdr:nvSpPr>
        <xdr:cNvPr id="906" name="n_3mainValue【庁舎】&#10;一人当たり面積"/>
        <xdr:cNvSpPr txBox="1"/>
      </xdr:nvSpPr>
      <xdr:spPr>
        <a:xfrm>
          <a:off x="19310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以降は、帰還困難区域内にある公共施設の改修ができず年々有形固定資産減価償却率が上昇傾向にあり、類似団体内平均値を下回る公共施設は震災以前に電源地域対策交付金を財源とし建設また改修したため有形固定資産減価償却率は低い数値となっていた。しかし平成３０年度以降帰町に向けた復興拠点内の整備により、新規に整備を行った本庁舎、福祉施設については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10,313
10,271
78.71
28,232,509
26,976,478
339,943
5,219,886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において、固定資産税算定に係る福島第一原子力発電所構内にある汚水タンク等の償却資産が震災後大きなウエイトを占めている。そのため税収減をカバーできているため、震災以前の水準を保っている。しかし今後は、減価償却等により税収減が見込まれることから、経常的な歳出の削減等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102447</xdr:rowOff>
    </xdr:from>
    <xdr:to>
      <xdr:col>23</xdr:col>
      <xdr:colOff>133350</xdr:colOff>
      <xdr:row>37</xdr:row>
      <xdr:rowOff>126577</xdr:rowOff>
    </xdr:to>
    <xdr:cxnSp macro="">
      <xdr:nvCxnSpPr>
        <xdr:cNvPr id="68" name="直線コネクタ 67"/>
        <xdr:cNvCxnSpPr/>
      </xdr:nvCxnSpPr>
      <xdr:spPr>
        <a:xfrm flipV="1">
          <a:off x="4114800" y="644609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78317</xdr:rowOff>
    </xdr:from>
    <xdr:to>
      <xdr:col>19</xdr:col>
      <xdr:colOff>133350</xdr:colOff>
      <xdr:row>37</xdr:row>
      <xdr:rowOff>126577</xdr:rowOff>
    </xdr:to>
    <xdr:cxnSp macro="">
      <xdr:nvCxnSpPr>
        <xdr:cNvPr id="71" name="直線コネクタ 70"/>
        <xdr:cNvCxnSpPr/>
      </xdr:nvCxnSpPr>
      <xdr:spPr>
        <a:xfrm>
          <a:off x="3225800" y="64219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78317</xdr:rowOff>
    </xdr:from>
    <xdr:to>
      <xdr:col>15</xdr:col>
      <xdr:colOff>82550</xdr:colOff>
      <xdr:row>37</xdr:row>
      <xdr:rowOff>150707</xdr:rowOff>
    </xdr:to>
    <xdr:cxnSp macro="">
      <xdr:nvCxnSpPr>
        <xdr:cNvPr id="74" name="直線コネクタ 73"/>
        <xdr:cNvCxnSpPr/>
      </xdr:nvCxnSpPr>
      <xdr:spPr>
        <a:xfrm flipV="1">
          <a:off x="2336800" y="642196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150707</xdr:rowOff>
    </xdr:from>
    <xdr:to>
      <xdr:col>11</xdr:col>
      <xdr:colOff>31750</xdr:colOff>
      <xdr:row>38</xdr:row>
      <xdr:rowOff>3387</xdr:rowOff>
    </xdr:to>
    <xdr:cxnSp macro="">
      <xdr:nvCxnSpPr>
        <xdr:cNvPr id="77" name="直線コネクタ 76"/>
        <xdr:cNvCxnSpPr/>
      </xdr:nvCxnSpPr>
      <xdr:spPr>
        <a:xfrm flipV="1">
          <a:off x="1447800" y="64943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80" name="フローチャート: 判断 79"/>
        <xdr:cNvSpPr/>
      </xdr:nvSpPr>
      <xdr:spPr>
        <a:xfrm>
          <a:off x="1397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81" name="テキスト ボックス 80"/>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51647</xdr:rowOff>
    </xdr:from>
    <xdr:to>
      <xdr:col>23</xdr:col>
      <xdr:colOff>184150</xdr:colOff>
      <xdr:row>37</xdr:row>
      <xdr:rowOff>153247</xdr:rowOff>
    </xdr:to>
    <xdr:sp macro="" textlink="">
      <xdr:nvSpPr>
        <xdr:cNvPr id="87" name="楕円 86"/>
        <xdr:cNvSpPr/>
      </xdr:nvSpPr>
      <xdr:spPr>
        <a:xfrm>
          <a:off x="4902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144374</xdr:rowOff>
    </xdr:from>
    <xdr:ext cx="762000" cy="259045"/>
    <xdr:sp macro="" textlink="">
      <xdr:nvSpPr>
        <xdr:cNvPr id="88" name="財政力該当値テキスト"/>
        <xdr:cNvSpPr txBox="1"/>
      </xdr:nvSpPr>
      <xdr:spPr>
        <a:xfrm>
          <a:off x="5041900" y="631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75777</xdr:rowOff>
    </xdr:from>
    <xdr:to>
      <xdr:col>19</xdr:col>
      <xdr:colOff>184150</xdr:colOff>
      <xdr:row>38</xdr:row>
      <xdr:rowOff>5927</xdr:rowOff>
    </xdr:to>
    <xdr:sp macro="" textlink="">
      <xdr:nvSpPr>
        <xdr:cNvPr id="89" name="楕円 88"/>
        <xdr:cNvSpPr/>
      </xdr:nvSpPr>
      <xdr:spPr>
        <a:xfrm>
          <a:off x="4064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16104</xdr:rowOff>
    </xdr:from>
    <xdr:ext cx="736600" cy="259045"/>
    <xdr:sp macro="" textlink="">
      <xdr:nvSpPr>
        <xdr:cNvPr id="90" name="テキスト ボックス 89"/>
        <xdr:cNvSpPr txBox="1"/>
      </xdr:nvSpPr>
      <xdr:spPr>
        <a:xfrm>
          <a:off x="3733800" y="618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27517</xdr:rowOff>
    </xdr:from>
    <xdr:to>
      <xdr:col>15</xdr:col>
      <xdr:colOff>133350</xdr:colOff>
      <xdr:row>37</xdr:row>
      <xdr:rowOff>129117</xdr:rowOff>
    </xdr:to>
    <xdr:sp macro="" textlink="">
      <xdr:nvSpPr>
        <xdr:cNvPr id="91" name="楕円 90"/>
        <xdr:cNvSpPr/>
      </xdr:nvSpPr>
      <xdr:spPr>
        <a:xfrm>
          <a:off x="3175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139294</xdr:rowOff>
    </xdr:from>
    <xdr:ext cx="762000" cy="259045"/>
    <xdr:sp macro="" textlink="">
      <xdr:nvSpPr>
        <xdr:cNvPr id="92" name="テキスト ボックス 91"/>
        <xdr:cNvSpPr txBox="1"/>
      </xdr:nvSpPr>
      <xdr:spPr>
        <a:xfrm>
          <a:off x="2844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99907</xdr:rowOff>
    </xdr:from>
    <xdr:to>
      <xdr:col>11</xdr:col>
      <xdr:colOff>82550</xdr:colOff>
      <xdr:row>38</xdr:row>
      <xdr:rowOff>30057</xdr:rowOff>
    </xdr:to>
    <xdr:sp macro="" textlink="">
      <xdr:nvSpPr>
        <xdr:cNvPr id="93" name="楕円 92"/>
        <xdr:cNvSpPr/>
      </xdr:nvSpPr>
      <xdr:spPr>
        <a:xfrm>
          <a:off x="2286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40234</xdr:rowOff>
    </xdr:from>
    <xdr:ext cx="762000" cy="259045"/>
    <xdr:sp macro="" textlink="">
      <xdr:nvSpPr>
        <xdr:cNvPr id="94" name="テキスト ボックス 93"/>
        <xdr:cNvSpPr txBox="1"/>
      </xdr:nvSpPr>
      <xdr:spPr>
        <a:xfrm>
          <a:off x="1955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124037</xdr:rowOff>
    </xdr:from>
    <xdr:to>
      <xdr:col>7</xdr:col>
      <xdr:colOff>31750</xdr:colOff>
      <xdr:row>38</xdr:row>
      <xdr:rowOff>54187</xdr:rowOff>
    </xdr:to>
    <xdr:sp macro="" textlink="">
      <xdr:nvSpPr>
        <xdr:cNvPr id="95" name="楕円 94"/>
        <xdr:cNvSpPr/>
      </xdr:nvSpPr>
      <xdr:spPr>
        <a:xfrm>
          <a:off x="1397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64364</xdr:rowOff>
    </xdr:from>
    <xdr:ext cx="762000" cy="259045"/>
    <xdr:sp macro="" textlink="">
      <xdr:nvSpPr>
        <xdr:cNvPr id="96" name="テキスト ボックス 95"/>
        <xdr:cNvSpPr txBox="1"/>
      </xdr:nvSpPr>
      <xdr:spPr>
        <a:xfrm>
          <a:off x="1066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震災後、減免している税収減があるものの、財政力指数の分析欄のもあるように固定資産税の税収が増加している。そのため現在の水準を維持できている。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117566</xdr:rowOff>
    </xdr:from>
    <xdr:to>
      <xdr:col>23</xdr:col>
      <xdr:colOff>133350</xdr:colOff>
      <xdr:row>67</xdr:row>
      <xdr:rowOff>166188</xdr:rowOff>
    </xdr:to>
    <xdr:cxnSp macro="">
      <xdr:nvCxnSpPr>
        <xdr:cNvPr id="128" name="直線コネクタ 127"/>
        <xdr:cNvCxnSpPr/>
      </xdr:nvCxnSpPr>
      <xdr:spPr>
        <a:xfrm flipV="1">
          <a:off x="4953000" y="10233116"/>
          <a:ext cx="0" cy="1420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138265</xdr:rowOff>
    </xdr:from>
    <xdr:ext cx="762000" cy="259045"/>
    <xdr:sp macro="" textlink="">
      <xdr:nvSpPr>
        <xdr:cNvPr id="129" name="財政構造の弾力性最小値テキスト"/>
        <xdr:cNvSpPr txBox="1"/>
      </xdr:nvSpPr>
      <xdr:spPr>
        <a:xfrm>
          <a:off x="5041900" y="116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166188</xdr:rowOff>
    </xdr:from>
    <xdr:to>
      <xdr:col>24</xdr:col>
      <xdr:colOff>12700</xdr:colOff>
      <xdr:row>67</xdr:row>
      <xdr:rowOff>166188</xdr:rowOff>
    </xdr:to>
    <xdr:cxnSp macro="">
      <xdr:nvCxnSpPr>
        <xdr:cNvPr id="130" name="直線コネクタ 129"/>
        <xdr:cNvCxnSpPr/>
      </xdr:nvCxnSpPr>
      <xdr:spPr>
        <a:xfrm>
          <a:off x="4864100" y="11653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32493</xdr:rowOff>
    </xdr:from>
    <xdr:ext cx="762000" cy="259045"/>
    <xdr:sp macro="" textlink="">
      <xdr:nvSpPr>
        <xdr:cNvPr id="131" name="財政構造の弾力性最大値テキスト"/>
        <xdr:cNvSpPr txBox="1"/>
      </xdr:nvSpPr>
      <xdr:spPr>
        <a:xfrm>
          <a:off x="5041900" y="99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117566</xdr:rowOff>
    </xdr:from>
    <xdr:to>
      <xdr:col>24</xdr:col>
      <xdr:colOff>12700</xdr:colOff>
      <xdr:row>59</xdr:row>
      <xdr:rowOff>117566</xdr:rowOff>
    </xdr:to>
    <xdr:cxnSp macro="">
      <xdr:nvCxnSpPr>
        <xdr:cNvPr id="132" name="直線コネクタ 131"/>
        <xdr:cNvCxnSpPr/>
      </xdr:nvCxnSpPr>
      <xdr:spPr>
        <a:xfrm>
          <a:off x="4864100" y="10233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117566</xdr:rowOff>
    </xdr:from>
    <xdr:to>
      <xdr:col>23</xdr:col>
      <xdr:colOff>133350</xdr:colOff>
      <xdr:row>60</xdr:row>
      <xdr:rowOff>59872</xdr:rowOff>
    </xdr:to>
    <xdr:cxnSp macro="">
      <xdr:nvCxnSpPr>
        <xdr:cNvPr id="133" name="直線コネクタ 132"/>
        <xdr:cNvCxnSpPr/>
      </xdr:nvCxnSpPr>
      <xdr:spPr>
        <a:xfrm flipV="1">
          <a:off x="4114800" y="10233116"/>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105427</xdr:rowOff>
    </xdr:from>
    <xdr:ext cx="762000" cy="259045"/>
    <xdr:sp macro="" textlink="">
      <xdr:nvSpPr>
        <xdr:cNvPr id="134" name="財政構造の弾力性平均値テキスト"/>
        <xdr:cNvSpPr txBox="1"/>
      </xdr:nvSpPr>
      <xdr:spPr>
        <a:xfrm>
          <a:off x="5041900" y="1107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5" name="フローチャート: 判断 134"/>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52070</xdr:rowOff>
    </xdr:from>
    <xdr:to>
      <xdr:col>19</xdr:col>
      <xdr:colOff>133350</xdr:colOff>
      <xdr:row>60</xdr:row>
      <xdr:rowOff>59872</xdr:rowOff>
    </xdr:to>
    <xdr:cxnSp macro="">
      <xdr:nvCxnSpPr>
        <xdr:cNvPr id="136" name="直線コネクタ 135"/>
        <xdr:cNvCxnSpPr/>
      </xdr:nvCxnSpPr>
      <xdr:spPr>
        <a:xfrm>
          <a:off x="3225800" y="10167620"/>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112667</xdr:rowOff>
    </xdr:from>
    <xdr:to>
      <xdr:col>19</xdr:col>
      <xdr:colOff>184150</xdr:colOff>
      <xdr:row>65</xdr:row>
      <xdr:rowOff>42817</xdr:rowOff>
    </xdr:to>
    <xdr:sp macro="" textlink="">
      <xdr:nvSpPr>
        <xdr:cNvPr id="137" name="フローチャート: 判断 136"/>
        <xdr:cNvSpPr/>
      </xdr:nvSpPr>
      <xdr:spPr>
        <a:xfrm>
          <a:off x="4064000" y="1108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27594</xdr:rowOff>
    </xdr:from>
    <xdr:ext cx="736600" cy="259045"/>
    <xdr:sp macro="" textlink="">
      <xdr:nvSpPr>
        <xdr:cNvPr id="138" name="テキスト ボックス 137"/>
        <xdr:cNvSpPr txBox="1"/>
      </xdr:nvSpPr>
      <xdr:spPr>
        <a:xfrm>
          <a:off x="3733800" y="1117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52070</xdr:rowOff>
    </xdr:from>
    <xdr:to>
      <xdr:col>15</xdr:col>
      <xdr:colOff>82550</xdr:colOff>
      <xdr:row>59</xdr:row>
      <xdr:rowOff>52070</xdr:rowOff>
    </xdr:to>
    <xdr:cxnSp macro="">
      <xdr:nvCxnSpPr>
        <xdr:cNvPr id="139" name="直線コネクタ 138"/>
        <xdr:cNvCxnSpPr/>
      </xdr:nvCxnSpPr>
      <xdr:spPr>
        <a:xfrm>
          <a:off x="2336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57513</xdr:rowOff>
    </xdr:from>
    <xdr:to>
      <xdr:col>15</xdr:col>
      <xdr:colOff>133350</xdr:colOff>
      <xdr:row>64</xdr:row>
      <xdr:rowOff>159113</xdr:rowOff>
    </xdr:to>
    <xdr:sp macro="" textlink="">
      <xdr:nvSpPr>
        <xdr:cNvPr id="140" name="フローチャート: 判断 139"/>
        <xdr:cNvSpPr/>
      </xdr:nvSpPr>
      <xdr:spPr>
        <a:xfrm>
          <a:off x="31750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143890</xdr:rowOff>
    </xdr:from>
    <xdr:ext cx="762000" cy="259045"/>
    <xdr:sp macro="" textlink="">
      <xdr:nvSpPr>
        <xdr:cNvPr id="141" name="テキスト ボックス 140"/>
        <xdr:cNvSpPr txBox="1"/>
      </xdr:nvSpPr>
      <xdr:spPr>
        <a:xfrm>
          <a:off x="2844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109765</xdr:rowOff>
    </xdr:from>
    <xdr:to>
      <xdr:col>11</xdr:col>
      <xdr:colOff>31750</xdr:colOff>
      <xdr:row>59</xdr:row>
      <xdr:rowOff>52070</xdr:rowOff>
    </xdr:to>
    <xdr:cxnSp macro="">
      <xdr:nvCxnSpPr>
        <xdr:cNvPr id="142" name="直線コネクタ 141"/>
        <xdr:cNvCxnSpPr/>
      </xdr:nvCxnSpPr>
      <xdr:spPr>
        <a:xfrm>
          <a:off x="1447800" y="10053865"/>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156573</xdr:rowOff>
    </xdr:from>
    <xdr:to>
      <xdr:col>11</xdr:col>
      <xdr:colOff>82550</xdr:colOff>
      <xdr:row>64</xdr:row>
      <xdr:rowOff>86723</xdr:rowOff>
    </xdr:to>
    <xdr:sp macro="" textlink="">
      <xdr:nvSpPr>
        <xdr:cNvPr id="143" name="フローチャート: 判断 142"/>
        <xdr:cNvSpPr/>
      </xdr:nvSpPr>
      <xdr:spPr>
        <a:xfrm>
          <a:off x="2286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71500</xdr:rowOff>
    </xdr:from>
    <xdr:ext cx="762000" cy="259045"/>
    <xdr:sp macro="" textlink="">
      <xdr:nvSpPr>
        <xdr:cNvPr id="144" name="テキスト ボックス 143"/>
        <xdr:cNvSpPr txBox="1"/>
      </xdr:nvSpPr>
      <xdr:spPr>
        <a:xfrm>
          <a:off x="1955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91077</xdr:rowOff>
    </xdr:from>
    <xdr:to>
      <xdr:col>7</xdr:col>
      <xdr:colOff>31750</xdr:colOff>
      <xdr:row>64</xdr:row>
      <xdr:rowOff>21227</xdr:rowOff>
    </xdr:to>
    <xdr:sp macro="" textlink="">
      <xdr:nvSpPr>
        <xdr:cNvPr id="145" name="フローチャート: 判断 144"/>
        <xdr:cNvSpPr/>
      </xdr:nvSpPr>
      <xdr:spPr>
        <a:xfrm>
          <a:off x="1397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6004</xdr:rowOff>
    </xdr:from>
    <xdr:ext cx="762000" cy="259045"/>
    <xdr:sp macro="" textlink="">
      <xdr:nvSpPr>
        <xdr:cNvPr id="146" name="テキスト ボックス 145"/>
        <xdr:cNvSpPr txBox="1"/>
      </xdr:nvSpPr>
      <xdr:spPr>
        <a:xfrm>
          <a:off x="1066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66766</xdr:rowOff>
    </xdr:from>
    <xdr:to>
      <xdr:col>23</xdr:col>
      <xdr:colOff>184150</xdr:colOff>
      <xdr:row>59</xdr:row>
      <xdr:rowOff>168366</xdr:rowOff>
    </xdr:to>
    <xdr:sp macro="" textlink="">
      <xdr:nvSpPr>
        <xdr:cNvPr id="152" name="楕円 151"/>
        <xdr:cNvSpPr/>
      </xdr:nvSpPr>
      <xdr:spPr>
        <a:xfrm>
          <a:off x="4902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159493</xdr:rowOff>
    </xdr:from>
    <xdr:ext cx="762000" cy="259045"/>
    <xdr:sp macro="" textlink="">
      <xdr:nvSpPr>
        <xdr:cNvPr id="153" name="財政構造の弾力性該当値テキスト"/>
        <xdr:cNvSpPr txBox="1"/>
      </xdr:nvSpPr>
      <xdr:spPr>
        <a:xfrm>
          <a:off x="5041900" y="1010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9072</xdr:rowOff>
    </xdr:from>
    <xdr:to>
      <xdr:col>19</xdr:col>
      <xdr:colOff>184150</xdr:colOff>
      <xdr:row>60</xdr:row>
      <xdr:rowOff>110672</xdr:rowOff>
    </xdr:to>
    <xdr:sp macro="" textlink="">
      <xdr:nvSpPr>
        <xdr:cNvPr id="154" name="楕円 153"/>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120849</xdr:rowOff>
    </xdr:from>
    <xdr:ext cx="736600" cy="259045"/>
    <xdr:sp macro="" textlink="">
      <xdr:nvSpPr>
        <xdr:cNvPr id="155" name="テキスト ボックス 154"/>
        <xdr:cNvSpPr txBox="1"/>
      </xdr:nvSpPr>
      <xdr:spPr>
        <a:xfrm>
          <a:off x="3733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1270</xdr:rowOff>
    </xdr:from>
    <xdr:to>
      <xdr:col>15</xdr:col>
      <xdr:colOff>133350</xdr:colOff>
      <xdr:row>59</xdr:row>
      <xdr:rowOff>102870</xdr:rowOff>
    </xdr:to>
    <xdr:sp macro="" textlink="">
      <xdr:nvSpPr>
        <xdr:cNvPr id="156" name="楕円 155"/>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113047</xdr:rowOff>
    </xdr:from>
    <xdr:ext cx="762000" cy="259045"/>
    <xdr:sp macro="" textlink="">
      <xdr:nvSpPr>
        <xdr:cNvPr id="157" name="テキスト ボックス 156"/>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1270</xdr:rowOff>
    </xdr:from>
    <xdr:to>
      <xdr:col>11</xdr:col>
      <xdr:colOff>82550</xdr:colOff>
      <xdr:row>59</xdr:row>
      <xdr:rowOff>102870</xdr:rowOff>
    </xdr:to>
    <xdr:sp macro="" textlink="">
      <xdr:nvSpPr>
        <xdr:cNvPr id="158" name="楕円 157"/>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59" name="テキスト ボックス 158"/>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58965</xdr:rowOff>
    </xdr:from>
    <xdr:to>
      <xdr:col>7</xdr:col>
      <xdr:colOff>31750</xdr:colOff>
      <xdr:row>58</xdr:row>
      <xdr:rowOff>160565</xdr:rowOff>
    </xdr:to>
    <xdr:sp macro="" textlink="">
      <xdr:nvSpPr>
        <xdr:cNvPr id="160" name="楕円 159"/>
        <xdr:cNvSpPr/>
      </xdr:nvSpPr>
      <xdr:spPr>
        <a:xfrm>
          <a:off x="1397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170742</xdr:rowOff>
    </xdr:from>
    <xdr:ext cx="762000" cy="259045"/>
    <xdr:sp macro="" textlink="">
      <xdr:nvSpPr>
        <xdr:cNvPr id="161" name="テキスト ボックス 160"/>
        <xdr:cNvSpPr txBox="1"/>
      </xdr:nvSpPr>
      <xdr:spPr>
        <a:xfrm>
          <a:off x="1066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それに伴う原子力発電所事故による復旧・復興のため業務委託契約等の件数が増え、また、その業務を担う正規職員や被災地応援職員数も増加している。それにより人口１人当たりの人件費・物件費等決算額が年々上昇傾向となっ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2" name="直線コネクタ 191"/>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3"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4" name="直線コネクタ 193"/>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5"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6" name="直線コネクタ 195"/>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109215</xdr:rowOff>
    </xdr:from>
    <xdr:to>
      <xdr:col>23</xdr:col>
      <xdr:colOff>133350</xdr:colOff>
      <xdr:row>82</xdr:row>
      <xdr:rowOff>132068</xdr:rowOff>
    </xdr:to>
    <xdr:cxnSp macro="">
      <xdr:nvCxnSpPr>
        <xdr:cNvPr id="197" name="直線コネクタ 196"/>
        <xdr:cNvCxnSpPr/>
      </xdr:nvCxnSpPr>
      <xdr:spPr>
        <a:xfrm>
          <a:off x="4114800" y="14168115"/>
          <a:ext cx="838200" cy="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8"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9" name="フローチャート: 判断 198"/>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50000</xdr:rowOff>
    </xdr:from>
    <xdr:to>
      <xdr:col>19</xdr:col>
      <xdr:colOff>133350</xdr:colOff>
      <xdr:row>82</xdr:row>
      <xdr:rowOff>109215</xdr:rowOff>
    </xdr:to>
    <xdr:cxnSp macro="">
      <xdr:nvCxnSpPr>
        <xdr:cNvPr id="200" name="直線コネクタ 199"/>
        <xdr:cNvCxnSpPr/>
      </xdr:nvCxnSpPr>
      <xdr:spPr>
        <a:xfrm>
          <a:off x="3225800" y="14108900"/>
          <a:ext cx="8890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201" name="フローチャート: 判断 200"/>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2" name="テキスト ボックス 201"/>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41943</xdr:rowOff>
    </xdr:from>
    <xdr:to>
      <xdr:col>15</xdr:col>
      <xdr:colOff>82550</xdr:colOff>
      <xdr:row>82</xdr:row>
      <xdr:rowOff>50000</xdr:rowOff>
    </xdr:to>
    <xdr:cxnSp macro="">
      <xdr:nvCxnSpPr>
        <xdr:cNvPr id="203" name="直線コネクタ 202"/>
        <xdr:cNvCxnSpPr/>
      </xdr:nvCxnSpPr>
      <xdr:spPr>
        <a:xfrm>
          <a:off x="2336800" y="14100843"/>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4" name="フローチャート: 判断 203"/>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5" name="テキスト ボックス 204"/>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163781</xdr:rowOff>
    </xdr:from>
    <xdr:to>
      <xdr:col>11</xdr:col>
      <xdr:colOff>31750</xdr:colOff>
      <xdr:row>82</xdr:row>
      <xdr:rowOff>41943</xdr:rowOff>
    </xdr:to>
    <xdr:cxnSp macro="">
      <xdr:nvCxnSpPr>
        <xdr:cNvPr id="206" name="直線コネクタ 205"/>
        <xdr:cNvCxnSpPr/>
      </xdr:nvCxnSpPr>
      <xdr:spPr>
        <a:xfrm>
          <a:off x="1447800" y="14051231"/>
          <a:ext cx="889000" cy="4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7" name="フローチャート: 判断 206"/>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8" name="テキスト ボックス 207"/>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31548</xdr:rowOff>
    </xdr:from>
    <xdr:to>
      <xdr:col>7</xdr:col>
      <xdr:colOff>31750</xdr:colOff>
      <xdr:row>83</xdr:row>
      <xdr:rowOff>133148</xdr:rowOff>
    </xdr:to>
    <xdr:sp macro="" textlink="">
      <xdr:nvSpPr>
        <xdr:cNvPr id="209" name="フローチャート: 判断 208"/>
        <xdr:cNvSpPr/>
      </xdr:nvSpPr>
      <xdr:spPr>
        <a:xfrm>
          <a:off x="1397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117925</xdr:rowOff>
    </xdr:from>
    <xdr:ext cx="762000" cy="259045"/>
    <xdr:sp macro="" textlink="">
      <xdr:nvSpPr>
        <xdr:cNvPr id="210" name="テキスト ボックス 209"/>
        <xdr:cNvSpPr txBox="1"/>
      </xdr:nvSpPr>
      <xdr:spPr>
        <a:xfrm>
          <a:off x="1066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81268</xdr:rowOff>
    </xdr:from>
    <xdr:to>
      <xdr:col>23</xdr:col>
      <xdr:colOff>184150</xdr:colOff>
      <xdr:row>83</xdr:row>
      <xdr:rowOff>11418</xdr:rowOff>
    </xdr:to>
    <xdr:sp macro="" textlink="">
      <xdr:nvSpPr>
        <xdr:cNvPr id="216" name="楕円 215"/>
        <xdr:cNvSpPr/>
      </xdr:nvSpPr>
      <xdr:spPr>
        <a:xfrm>
          <a:off x="4902200" y="1414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97795</xdr:rowOff>
    </xdr:from>
    <xdr:ext cx="762000" cy="259045"/>
    <xdr:sp macro="" textlink="">
      <xdr:nvSpPr>
        <xdr:cNvPr id="217" name="人件費・物件費等の状況該当値テキスト"/>
        <xdr:cNvSpPr txBox="1"/>
      </xdr:nvSpPr>
      <xdr:spPr>
        <a:xfrm>
          <a:off x="5041900" y="139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58415</xdr:rowOff>
    </xdr:from>
    <xdr:to>
      <xdr:col>19</xdr:col>
      <xdr:colOff>184150</xdr:colOff>
      <xdr:row>82</xdr:row>
      <xdr:rowOff>160015</xdr:rowOff>
    </xdr:to>
    <xdr:sp macro="" textlink="">
      <xdr:nvSpPr>
        <xdr:cNvPr id="218" name="楕円 217"/>
        <xdr:cNvSpPr/>
      </xdr:nvSpPr>
      <xdr:spPr>
        <a:xfrm>
          <a:off x="4064000" y="141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170192</xdr:rowOff>
    </xdr:from>
    <xdr:ext cx="736600" cy="259045"/>
    <xdr:sp macro="" textlink="">
      <xdr:nvSpPr>
        <xdr:cNvPr id="219" name="テキスト ボックス 218"/>
        <xdr:cNvSpPr txBox="1"/>
      </xdr:nvSpPr>
      <xdr:spPr>
        <a:xfrm>
          <a:off x="3733800" y="138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170650</xdr:rowOff>
    </xdr:from>
    <xdr:to>
      <xdr:col>15</xdr:col>
      <xdr:colOff>133350</xdr:colOff>
      <xdr:row>82</xdr:row>
      <xdr:rowOff>100800</xdr:rowOff>
    </xdr:to>
    <xdr:sp macro="" textlink="">
      <xdr:nvSpPr>
        <xdr:cNvPr id="220" name="楕円 219"/>
        <xdr:cNvSpPr/>
      </xdr:nvSpPr>
      <xdr:spPr>
        <a:xfrm>
          <a:off x="3175000" y="140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110977</xdr:rowOff>
    </xdr:from>
    <xdr:ext cx="762000" cy="259045"/>
    <xdr:sp macro="" textlink="">
      <xdr:nvSpPr>
        <xdr:cNvPr id="221" name="テキスト ボックス 220"/>
        <xdr:cNvSpPr txBox="1"/>
      </xdr:nvSpPr>
      <xdr:spPr>
        <a:xfrm>
          <a:off x="2844800" y="1382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162593</xdr:rowOff>
    </xdr:from>
    <xdr:to>
      <xdr:col>11</xdr:col>
      <xdr:colOff>82550</xdr:colOff>
      <xdr:row>82</xdr:row>
      <xdr:rowOff>92743</xdr:rowOff>
    </xdr:to>
    <xdr:sp macro="" textlink="">
      <xdr:nvSpPr>
        <xdr:cNvPr id="222" name="楕円 221"/>
        <xdr:cNvSpPr/>
      </xdr:nvSpPr>
      <xdr:spPr>
        <a:xfrm>
          <a:off x="2286000" y="140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102920</xdr:rowOff>
    </xdr:from>
    <xdr:ext cx="762000" cy="259045"/>
    <xdr:sp macro="" textlink="">
      <xdr:nvSpPr>
        <xdr:cNvPr id="223" name="テキスト ボックス 222"/>
        <xdr:cNvSpPr txBox="1"/>
      </xdr:nvSpPr>
      <xdr:spPr>
        <a:xfrm>
          <a:off x="1955800" y="1381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112981</xdr:rowOff>
    </xdr:from>
    <xdr:to>
      <xdr:col>7</xdr:col>
      <xdr:colOff>31750</xdr:colOff>
      <xdr:row>82</xdr:row>
      <xdr:rowOff>43131</xdr:rowOff>
    </xdr:to>
    <xdr:sp macro="" textlink="">
      <xdr:nvSpPr>
        <xdr:cNvPr id="224" name="楕円 223"/>
        <xdr:cNvSpPr/>
      </xdr:nvSpPr>
      <xdr:spPr>
        <a:xfrm>
          <a:off x="1397000" y="140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53308</xdr:rowOff>
    </xdr:from>
    <xdr:ext cx="762000" cy="259045"/>
    <xdr:sp macro="" textlink="">
      <xdr:nvSpPr>
        <xdr:cNvPr id="225" name="テキスト ボックス 224"/>
        <xdr:cNvSpPr txBox="1"/>
      </xdr:nvSpPr>
      <xdr:spPr>
        <a:xfrm>
          <a:off x="1066800" y="1376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ラスパイレス指数はほぼ前年度水準となっており、類似団体・全国町村の平均を若干下回っている。今後も給与水準の適正化に努めていく。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4" name="直線コネクタ 253"/>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5"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6" name="直線コネクタ 255"/>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7"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8" name="直線コネクタ 257"/>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87</xdr:row>
      <xdr:rowOff>42757</xdr:rowOff>
    </xdr:to>
    <xdr:cxnSp macro="">
      <xdr:nvCxnSpPr>
        <xdr:cNvPr id="259" name="直線コネクタ 258"/>
        <xdr:cNvCxnSpPr/>
      </xdr:nvCxnSpPr>
      <xdr:spPr>
        <a:xfrm>
          <a:off x="16179800" y="1490260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60" name="給与水準   （国との比較）平均値テキスト"/>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61" name="フローチャート: 判断 260"/>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157904</xdr:rowOff>
    </xdr:from>
    <xdr:to>
      <xdr:col>77</xdr:col>
      <xdr:colOff>44450</xdr:colOff>
      <xdr:row>87</xdr:row>
      <xdr:rowOff>42757</xdr:rowOff>
    </xdr:to>
    <xdr:cxnSp macro="">
      <xdr:nvCxnSpPr>
        <xdr:cNvPr id="262" name="直線コネクタ 261"/>
        <xdr:cNvCxnSpPr/>
      </xdr:nvCxnSpPr>
      <xdr:spPr>
        <a:xfrm flipV="1">
          <a:off x="15290800" y="149026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3" name="フローチャート: 判断 262"/>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4" name="テキスト ボックス 263"/>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42757</xdr:rowOff>
    </xdr:from>
    <xdr:to>
      <xdr:col>72</xdr:col>
      <xdr:colOff>203200</xdr:colOff>
      <xdr:row>88</xdr:row>
      <xdr:rowOff>56304</xdr:rowOff>
    </xdr:to>
    <xdr:cxnSp macro="">
      <xdr:nvCxnSpPr>
        <xdr:cNvPr id="265" name="直線コネクタ 264"/>
        <xdr:cNvCxnSpPr/>
      </xdr:nvCxnSpPr>
      <xdr:spPr>
        <a:xfrm flipV="1">
          <a:off x="14401800" y="14958907"/>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6" name="フローチャート: 判断 265"/>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7" name="テキスト ボックス 266"/>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56304</xdr:rowOff>
    </xdr:from>
    <xdr:to>
      <xdr:col>68</xdr:col>
      <xdr:colOff>152400</xdr:colOff>
      <xdr:row>88</xdr:row>
      <xdr:rowOff>104563</xdr:rowOff>
    </xdr:to>
    <xdr:cxnSp macro="">
      <xdr:nvCxnSpPr>
        <xdr:cNvPr id="268" name="直線コネクタ 267"/>
        <xdr:cNvCxnSpPr/>
      </xdr:nvCxnSpPr>
      <xdr:spPr>
        <a:xfrm flipV="1">
          <a:off x="13512800" y="151439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9" name="フローチャート: 判断 268"/>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70" name="テキスト ボックス 269"/>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71" name="フローチャート: 判断 270"/>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72" name="テキスト ボックス 271"/>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8" name="楕円 277"/>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8484</xdr:rowOff>
    </xdr:from>
    <xdr:ext cx="762000" cy="259045"/>
    <xdr:sp macro="" textlink="">
      <xdr:nvSpPr>
        <xdr:cNvPr id="279" name="給与水準   （国との比較）該当値テキスト"/>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107104</xdr:rowOff>
    </xdr:from>
    <xdr:to>
      <xdr:col>77</xdr:col>
      <xdr:colOff>95250</xdr:colOff>
      <xdr:row>87</xdr:row>
      <xdr:rowOff>37254</xdr:rowOff>
    </xdr:to>
    <xdr:sp macro="" textlink="">
      <xdr:nvSpPr>
        <xdr:cNvPr id="280" name="楕円 279"/>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47431</xdr:rowOff>
    </xdr:from>
    <xdr:ext cx="736600" cy="259045"/>
    <xdr:sp macro="" textlink="">
      <xdr:nvSpPr>
        <xdr:cNvPr id="281" name="テキスト ボックス 280"/>
        <xdr:cNvSpPr txBox="1"/>
      </xdr:nvSpPr>
      <xdr:spPr>
        <a:xfrm>
          <a:off x="15798800" y="146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163407</xdr:rowOff>
    </xdr:from>
    <xdr:to>
      <xdr:col>73</xdr:col>
      <xdr:colOff>44450</xdr:colOff>
      <xdr:row>87</xdr:row>
      <xdr:rowOff>93557</xdr:rowOff>
    </xdr:to>
    <xdr:sp macro="" textlink="">
      <xdr:nvSpPr>
        <xdr:cNvPr id="282" name="楕円 281"/>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103734</xdr:rowOff>
    </xdr:from>
    <xdr:ext cx="762000" cy="259045"/>
    <xdr:sp macro="" textlink="">
      <xdr:nvSpPr>
        <xdr:cNvPr id="283" name="テキスト ボックス 282"/>
        <xdr:cNvSpPr txBox="1"/>
      </xdr:nvSpPr>
      <xdr:spPr>
        <a:xfrm>
          <a:off x="14909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5504</xdr:rowOff>
    </xdr:from>
    <xdr:to>
      <xdr:col>68</xdr:col>
      <xdr:colOff>203200</xdr:colOff>
      <xdr:row>88</xdr:row>
      <xdr:rowOff>107104</xdr:rowOff>
    </xdr:to>
    <xdr:sp macro="" textlink="">
      <xdr:nvSpPr>
        <xdr:cNvPr id="284" name="楕円 283"/>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91881</xdr:rowOff>
    </xdr:from>
    <xdr:ext cx="762000" cy="259045"/>
    <xdr:sp macro="" textlink="">
      <xdr:nvSpPr>
        <xdr:cNvPr id="285" name="テキスト ボックス 284"/>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53763</xdr:rowOff>
    </xdr:from>
    <xdr:to>
      <xdr:col>64</xdr:col>
      <xdr:colOff>152400</xdr:colOff>
      <xdr:row>88</xdr:row>
      <xdr:rowOff>155363</xdr:rowOff>
    </xdr:to>
    <xdr:sp macro="" textlink="">
      <xdr:nvSpPr>
        <xdr:cNvPr id="286" name="楕円 285"/>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140140</xdr:rowOff>
    </xdr:from>
    <xdr:ext cx="762000" cy="259045"/>
    <xdr:sp macro="" textlink="">
      <xdr:nvSpPr>
        <xdr:cNvPr id="287" name="テキスト ボックス 286"/>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後、住民の避難状況により、避難者が多い自治体に出張所等を設置している。その住民対応のために通常よりも多く保健師等の専門職を配置したことや、復興事業対応のため技術職を増員したために、職員数は多くなっ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9" name="直線コネクタ 318"/>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20"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21" name="直線コネクタ 320"/>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2"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3" name="直線コネクタ 322"/>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35306</xdr:rowOff>
    </xdr:from>
    <xdr:to>
      <xdr:col>81</xdr:col>
      <xdr:colOff>44450</xdr:colOff>
      <xdr:row>58</xdr:row>
      <xdr:rowOff>42201</xdr:rowOff>
    </xdr:to>
    <xdr:cxnSp macro="">
      <xdr:nvCxnSpPr>
        <xdr:cNvPr id="324" name="直線コネクタ 323"/>
        <xdr:cNvCxnSpPr/>
      </xdr:nvCxnSpPr>
      <xdr:spPr>
        <a:xfrm flipV="1">
          <a:off x="16179800" y="997940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5"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6" name="フローチャート: 判断 325"/>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40477</xdr:rowOff>
    </xdr:from>
    <xdr:to>
      <xdr:col>77</xdr:col>
      <xdr:colOff>44450</xdr:colOff>
      <xdr:row>58</xdr:row>
      <xdr:rowOff>42201</xdr:rowOff>
    </xdr:to>
    <xdr:cxnSp macro="">
      <xdr:nvCxnSpPr>
        <xdr:cNvPr id="327" name="直線コネクタ 326"/>
        <xdr:cNvCxnSpPr/>
      </xdr:nvCxnSpPr>
      <xdr:spPr>
        <a:xfrm>
          <a:off x="15290800" y="998457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8" name="フローチャート: 判断 327"/>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9" name="テキスト ボックス 328"/>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32203</xdr:rowOff>
    </xdr:from>
    <xdr:to>
      <xdr:col>72</xdr:col>
      <xdr:colOff>203200</xdr:colOff>
      <xdr:row>58</xdr:row>
      <xdr:rowOff>40477</xdr:rowOff>
    </xdr:to>
    <xdr:cxnSp macro="">
      <xdr:nvCxnSpPr>
        <xdr:cNvPr id="330" name="直線コネクタ 329"/>
        <xdr:cNvCxnSpPr/>
      </xdr:nvCxnSpPr>
      <xdr:spPr>
        <a:xfrm>
          <a:off x="14401800" y="9976303"/>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31" name="フローチャート: 判断 330"/>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2" name="テキスト ボックス 331"/>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25309</xdr:rowOff>
    </xdr:from>
    <xdr:to>
      <xdr:col>68</xdr:col>
      <xdr:colOff>152400</xdr:colOff>
      <xdr:row>58</xdr:row>
      <xdr:rowOff>32203</xdr:rowOff>
    </xdr:to>
    <xdr:cxnSp macro="">
      <xdr:nvCxnSpPr>
        <xdr:cNvPr id="333" name="直線コネクタ 332"/>
        <xdr:cNvCxnSpPr/>
      </xdr:nvCxnSpPr>
      <xdr:spPr>
        <a:xfrm>
          <a:off x="13512800" y="99694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4" name="フローチャート: 判断 333"/>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5" name="テキスト ボックス 334"/>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24239</xdr:rowOff>
    </xdr:from>
    <xdr:to>
      <xdr:col>64</xdr:col>
      <xdr:colOff>152400</xdr:colOff>
      <xdr:row>60</xdr:row>
      <xdr:rowOff>125839</xdr:rowOff>
    </xdr:to>
    <xdr:sp macro="" textlink="">
      <xdr:nvSpPr>
        <xdr:cNvPr id="336" name="フローチャート: 判断 335"/>
        <xdr:cNvSpPr/>
      </xdr:nvSpPr>
      <xdr:spPr>
        <a:xfrm>
          <a:off x="13462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110616</xdr:rowOff>
    </xdr:from>
    <xdr:ext cx="762000" cy="259045"/>
    <xdr:sp macro="" textlink="">
      <xdr:nvSpPr>
        <xdr:cNvPr id="337" name="テキスト ボックス 336"/>
        <xdr:cNvSpPr txBox="1"/>
      </xdr:nvSpPr>
      <xdr:spPr>
        <a:xfrm>
          <a:off x="13131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155956</xdr:rowOff>
    </xdr:from>
    <xdr:to>
      <xdr:col>81</xdr:col>
      <xdr:colOff>95250</xdr:colOff>
      <xdr:row>58</xdr:row>
      <xdr:rowOff>86106</xdr:rowOff>
    </xdr:to>
    <xdr:sp macro="" textlink="">
      <xdr:nvSpPr>
        <xdr:cNvPr id="343" name="楕円 342"/>
        <xdr:cNvSpPr/>
      </xdr:nvSpPr>
      <xdr:spPr>
        <a:xfrm>
          <a:off x="169672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77233</xdr:rowOff>
    </xdr:from>
    <xdr:ext cx="762000" cy="259045"/>
    <xdr:sp macro="" textlink="">
      <xdr:nvSpPr>
        <xdr:cNvPr id="344" name="定員管理の状況該当値テキスト"/>
        <xdr:cNvSpPr txBox="1"/>
      </xdr:nvSpPr>
      <xdr:spPr>
        <a:xfrm>
          <a:off x="17106900" y="984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162851</xdr:rowOff>
    </xdr:from>
    <xdr:to>
      <xdr:col>77</xdr:col>
      <xdr:colOff>95250</xdr:colOff>
      <xdr:row>58</xdr:row>
      <xdr:rowOff>93001</xdr:rowOff>
    </xdr:to>
    <xdr:sp macro="" textlink="">
      <xdr:nvSpPr>
        <xdr:cNvPr id="345" name="楕円 344"/>
        <xdr:cNvSpPr/>
      </xdr:nvSpPr>
      <xdr:spPr>
        <a:xfrm>
          <a:off x="16129000" y="99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103178</xdr:rowOff>
    </xdr:from>
    <xdr:ext cx="736600" cy="259045"/>
    <xdr:sp macro="" textlink="">
      <xdr:nvSpPr>
        <xdr:cNvPr id="346" name="テキスト ボックス 345"/>
        <xdr:cNvSpPr txBox="1"/>
      </xdr:nvSpPr>
      <xdr:spPr>
        <a:xfrm>
          <a:off x="15798800" y="9704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161127</xdr:rowOff>
    </xdr:from>
    <xdr:to>
      <xdr:col>73</xdr:col>
      <xdr:colOff>44450</xdr:colOff>
      <xdr:row>58</xdr:row>
      <xdr:rowOff>91277</xdr:rowOff>
    </xdr:to>
    <xdr:sp macro="" textlink="">
      <xdr:nvSpPr>
        <xdr:cNvPr id="347" name="楕円 346"/>
        <xdr:cNvSpPr/>
      </xdr:nvSpPr>
      <xdr:spPr>
        <a:xfrm>
          <a:off x="15240000" y="99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101454</xdr:rowOff>
    </xdr:from>
    <xdr:ext cx="762000" cy="259045"/>
    <xdr:sp macro="" textlink="">
      <xdr:nvSpPr>
        <xdr:cNvPr id="348" name="テキスト ボックス 347"/>
        <xdr:cNvSpPr txBox="1"/>
      </xdr:nvSpPr>
      <xdr:spPr>
        <a:xfrm>
          <a:off x="14909800" y="970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152853</xdr:rowOff>
    </xdr:from>
    <xdr:to>
      <xdr:col>68</xdr:col>
      <xdr:colOff>203200</xdr:colOff>
      <xdr:row>58</xdr:row>
      <xdr:rowOff>83003</xdr:rowOff>
    </xdr:to>
    <xdr:sp macro="" textlink="">
      <xdr:nvSpPr>
        <xdr:cNvPr id="349" name="楕円 348"/>
        <xdr:cNvSpPr/>
      </xdr:nvSpPr>
      <xdr:spPr>
        <a:xfrm>
          <a:off x="14351000" y="99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93180</xdr:rowOff>
    </xdr:from>
    <xdr:ext cx="762000" cy="259045"/>
    <xdr:sp macro="" textlink="">
      <xdr:nvSpPr>
        <xdr:cNvPr id="350" name="テキスト ボックス 349"/>
        <xdr:cNvSpPr txBox="1"/>
      </xdr:nvSpPr>
      <xdr:spPr>
        <a:xfrm>
          <a:off x="14020800" y="969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145959</xdr:rowOff>
    </xdr:from>
    <xdr:to>
      <xdr:col>64</xdr:col>
      <xdr:colOff>152400</xdr:colOff>
      <xdr:row>58</xdr:row>
      <xdr:rowOff>76109</xdr:rowOff>
    </xdr:to>
    <xdr:sp macro="" textlink="">
      <xdr:nvSpPr>
        <xdr:cNvPr id="351" name="楕円 350"/>
        <xdr:cNvSpPr/>
      </xdr:nvSpPr>
      <xdr:spPr>
        <a:xfrm>
          <a:off x="13462000" y="9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86286</xdr:rowOff>
    </xdr:from>
    <xdr:ext cx="762000" cy="259045"/>
    <xdr:sp macro="" textlink="">
      <xdr:nvSpPr>
        <xdr:cNvPr id="352" name="テキスト ボックス 351"/>
        <xdr:cNvSpPr txBox="1"/>
      </xdr:nvSpPr>
      <xdr:spPr>
        <a:xfrm>
          <a:off x="13131800" y="968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年度にて全て償還済みであり、若干の一部事務組合等の負担金はあるが将来負担率は皆無に等しい状況である。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8" name="直線コネクタ 377"/>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9"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80" name="直線コネクタ 379"/>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81"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2" name="直線コネクタ 381"/>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112776</xdr:rowOff>
    </xdr:to>
    <xdr:cxnSp macro="">
      <xdr:nvCxnSpPr>
        <xdr:cNvPr id="383" name="直線コネクタ 382"/>
        <xdr:cNvCxnSpPr/>
      </xdr:nvCxnSpPr>
      <xdr:spPr>
        <a:xfrm>
          <a:off x="16179800" y="66278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4"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5" name="フローチャート: 判断 384"/>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38</xdr:row>
      <xdr:rowOff>117602</xdr:rowOff>
    </xdr:to>
    <xdr:cxnSp macro="">
      <xdr:nvCxnSpPr>
        <xdr:cNvPr id="386" name="直線コネクタ 385"/>
        <xdr:cNvCxnSpPr/>
      </xdr:nvCxnSpPr>
      <xdr:spPr>
        <a:xfrm flipV="1">
          <a:off x="15290800" y="66278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7" name="フローチャート: 判断 386"/>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8" name="テキスト ボックス 387"/>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38</xdr:row>
      <xdr:rowOff>117602</xdr:rowOff>
    </xdr:to>
    <xdr:cxnSp macro="">
      <xdr:nvCxnSpPr>
        <xdr:cNvPr id="389" name="直線コネクタ 388"/>
        <xdr:cNvCxnSpPr/>
      </xdr:nvCxnSpPr>
      <xdr:spPr>
        <a:xfrm>
          <a:off x="14401800" y="66278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90" name="フローチャート: 判断 389"/>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91" name="テキスト ボックス 390"/>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38</xdr:row>
      <xdr:rowOff>117602</xdr:rowOff>
    </xdr:to>
    <xdr:cxnSp macro="">
      <xdr:nvCxnSpPr>
        <xdr:cNvPr id="392" name="直線コネクタ 391"/>
        <xdr:cNvCxnSpPr/>
      </xdr:nvCxnSpPr>
      <xdr:spPr>
        <a:xfrm flipV="1">
          <a:off x="13512800" y="66278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3" name="フローチャート: 判断 392"/>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4" name="テキスト ボックス 393"/>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95" name="フローチャート: 判断 394"/>
        <xdr:cNvSpPr/>
      </xdr:nvSpPr>
      <xdr:spPr>
        <a:xfrm>
          <a:off x="13462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58691</xdr:rowOff>
    </xdr:from>
    <xdr:ext cx="762000" cy="259045"/>
    <xdr:sp macro="" textlink="">
      <xdr:nvSpPr>
        <xdr:cNvPr id="396" name="テキスト ボックス 395"/>
        <xdr:cNvSpPr txBox="1"/>
      </xdr:nvSpPr>
      <xdr:spPr>
        <a:xfrm>
          <a:off x="13131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402" name="楕円 401"/>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154703</xdr:rowOff>
    </xdr:from>
    <xdr:ext cx="762000" cy="259045"/>
    <xdr:sp macro="" textlink="">
      <xdr:nvSpPr>
        <xdr:cNvPr id="403" name="公債費負担の状況該当値テキスト"/>
        <xdr:cNvSpPr txBox="1"/>
      </xdr:nvSpPr>
      <xdr:spPr>
        <a:xfrm>
          <a:off x="17106900" y="649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61976</xdr:rowOff>
    </xdr:from>
    <xdr:to>
      <xdr:col>77</xdr:col>
      <xdr:colOff>95250</xdr:colOff>
      <xdr:row>38</xdr:row>
      <xdr:rowOff>163576</xdr:rowOff>
    </xdr:to>
    <xdr:sp macro="" textlink="">
      <xdr:nvSpPr>
        <xdr:cNvPr id="404" name="楕円 403"/>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2303</xdr:rowOff>
    </xdr:from>
    <xdr:ext cx="736600" cy="259045"/>
    <xdr:sp macro="" textlink="">
      <xdr:nvSpPr>
        <xdr:cNvPr id="405" name="テキスト ボックス 404"/>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66802</xdr:rowOff>
    </xdr:from>
    <xdr:to>
      <xdr:col>73</xdr:col>
      <xdr:colOff>44450</xdr:colOff>
      <xdr:row>38</xdr:row>
      <xdr:rowOff>168402</xdr:rowOff>
    </xdr:to>
    <xdr:sp macro="" textlink="">
      <xdr:nvSpPr>
        <xdr:cNvPr id="406" name="楕円 405"/>
        <xdr:cNvSpPr/>
      </xdr:nvSpPr>
      <xdr:spPr>
        <a:xfrm>
          <a:off x="15240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7129</xdr:rowOff>
    </xdr:from>
    <xdr:ext cx="762000" cy="259045"/>
    <xdr:sp macro="" textlink="">
      <xdr:nvSpPr>
        <xdr:cNvPr id="407" name="テキスト ボックス 406"/>
        <xdr:cNvSpPr txBox="1"/>
      </xdr:nvSpPr>
      <xdr:spPr>
        <a:xfrm>
          <a:off x="14909800" y="635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8" name="楕円 407"/>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9" name="テキスト ボックス 408"/>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66802</xdr:rowOff>
    </xdr:from>
    <xdr:to>
      <xdr:col>64</xdr:col>
      <xdr:colOff>152400</xdr:colOff>
      <xdr:row>38</xdr:row>
      <xdr:rowOff>168402</xdr:rowOff>
    </xdr:to>
    <xdr:sp macro="" textlink="">
      <xdr:nvSpPr>
        <xdr:cNvPr id="410" name="楕円 409"/>
        <xdr:cNvSpPr/>
      </xdr:nvSpPr>
      <xdr:spPr>
        <a:xfrm>
          <a:off x="13462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7129</xdr:rowOff>
    </xdr:from>
    <xdr:ext cx="762000" cy="259045"/>
    <xdr:sp macro="" textlink="">
      <xdr:nvSpPr>
        <xdr:cNvPr id="411" name="テキスト ボックス 410"/>
        <xdr:cNvSpPr txBox="1"/>
      </xdr:nvSpPr>
      <xdr:spPr>
        <a:xfrm>
          <a:off x="13131800" y="635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や原子力発電事故の影響により当初は震災前に積立した財政調整基金を取崩す予定であったが、東日本大震災関連の交付金、震災復興特別交付税、自主財源となる固定資産税の増収により起債をする事無く財政運営を行っている。公債費は全て償還済みであり、若干の一部事務組合等の負担金はあるが将来負担率は皆無に等しい状況であ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40" name="直線コネクタ 439"/>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41"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2" name="直線コネクタ 441"/>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10,313
10,271
78.71
28,232,509
26,976,478
339,943
5,219,886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ポイント減となっている。人件費自体は微増しているが、特定財源の増のため、経常経費充当一般財源は減少している。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37</xdr:row>
      <xdr:rowOff>101854</xdr:rowOff>
    </xdr:to>
    <xdr:cxnSp macro="">
      <xdr:nvCxnSpPr>
        <xdr:cNvPr id="64" name="直線コネクタ 63"/>
        <xdr:cNvCxnSpPr/>
      </xdr:nvCxnSpPr>
      <xdr:spPr>
        <a:xfrm flipV="1">
          <a:off x="3987800" y="6166612"/>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101854</xdr:rowOff>
    </xdr:to>
    <xdr:cxnSp macro="">
      <xdr:nvCxnSpPr>
        <xdr:cNvPr id="67" name="直線コネクタ 66"/>
        <xdr:cNvCxnSpPr/>
      </xdr:nvCxnSpPr>
      <xdr:spPr>
        <a:xfrm>
          <a:off x="3098800" y="625805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140716</xdr:rowOff>
    </xdr:to>
    <xdr:cxnSp macro="">
      <xdr:nvCxnSpPr>
        <xdr:cNvPr id="70" name="直線コネクタ 69"/>
        <xdr:cNvCxnSpPr/>
      </xdr:nvCxnSpPr>
      <xdr:spPr>
        <a:xfrm flipV="1">
          <a:off x="2209800" y="6258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140716</xdr:rowOff>
    </xdr:to>
    <xdr:cxnSp macro="">
      <xdr:nvCxnSpPr>
        <xdr:cNvPr id="73" name="直線コネクタ 72"/>
        <xdr:cNvCxnSpPr/>
      </xdr:nvCxnSpPr>
      <xdr:spPr>
        <a:xfrm>
          <a:off x="1320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前年と比較し</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ポイント増加している。昨年度に帰町したことに伴い、施設の維持管理等が増えたことが要因である。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17</xdr:row>
      <xdr:rowOff>39370</xdr:rowOff>
    </xdr:to>
    <xdr:cxnSp macro="">
      <xdr:nvCxnSpPr>
        <xdr:cNvPr id="125" name="直線コネクタ 124"/>
        <xdr:cNvCxnSpPr/>
      </xdr:nvCxnSpPr>
      <xdr:spPr>
        <a:xfrm>
          <a:off x="15671800" y="27787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73660</xdr:rowOff>
    </xdr:to>
    <xdr:cxnSp macro="">
      <xdr:nvCxnSpPr>
        <xdr:cNvPr id="128" name="直線コネクタ 127"/>
        <xdr:cNvCxnSpPr/>
      </xdr:nvCxnSpPr>
      <xdr:spPr>
        <a:xfrm flipV="1">
          <a:off x="14782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16</xdr:row>
      <xdr:rowOff>73660</xdr:rowOff>
    </xdr:to>
    <xdr:cxnSp macro="">
      <xdr:nvCxnSpPr>
        <xdr:cNvPr id="131" name="直線コネクタ 130"/>
        <xdr:cNvCxnSpPr/>
      </xdr:nvCxnSpPr>
      <xdr:spPr>
        <a:xfrm>
          <a:off x="13893800" y="26492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146050</xdr:rowOff>
    </xdr:to>
    <xdr:cxnSp macro="">
      <xdr:nvCxnSpPr>
        <xdr:cNvPr id="134" name="直線コネクタ 133"/>
        <xdr:cNvCxnSpPr/>
      </xdr:nvCxnSpPr>
      <xdr:spPr>
        <a:xfrm flipV="1">
          <a:off x="13004800" y="264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5097</xdr:rowOff>
    </xdr:from>
    <xdr:ext cx="762000" cy="259045"/>
    <xdr:sp macro="" textlink="">
      <xdr:nvSpPr>
        <xdr:cNvPr id="145" name="物件費該当値テキスト"/>
        <xdr:cNvSpPr txBox="1"/>
      </xdr:nvSpPr>
      <xdr:spPr>
        <a:xfrm>
          <a:off x="165989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0" name="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1" name="テキスト ボックス 150"/>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a:t>
          </a:r>
          <a:r>
            <a:rPr kumimoji="1" lang="en-US" altLang="ja-JP" sz="1300">
              <a:latin typeface="ＭＳ Ｐゴシック" panose="020B0600070205080204" pitchFamily="50" charset="-128"/>
              <a:ea typeface="ＭＳ Ｐゴシック" panose="020B0600070205080204" pitchFamily="50" charset="-128"/>
            </a:rPr>
            <a:t>56,369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％）増加している。今後は、資格審査等の適正化による抑制を図る。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44450</xdr:rowOff>
    </xdr:to>
    <xdr:cxnSp macro="">
      <xdr:nvCxnSpPr>
        <xdr:cNvPr id="185" name="直線コネクタ 184"/>
        <xdr:cNvCxnSpPr/>
      </xdr:nvCxnSpPr>
      <xdr:spPr>
        <a:xfrm>
          <a:off x="3987800" y="9309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127000</xdr:rowOff>
    </xdr:to>
    <xdr:cxnSp macro="">
      <xdr:nvCxnSpPr>
        <xdr:cNvPr id="188" name="直線コネクタ 187"/>
        <xdr:cNvCxnSpPr/>
      </xdr:nvCxnSpPr>
      <xdr:spPr>
        <a:xfrm flipV="1">
          <a:off x="3098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139700</xdr:rowOff>
    </xdr:to>
    <xdr:cxnSp macro="">
      <xdr:nvCxnSpPr>
        <xdr:cNvPr id="191" name="直線コネクタ 190"/>
        <xdr:cNvCxnSpPr/>
      </xdr:nvCxnSpPr>
      <xdr:spPr>
        <a:xfrm flipV="1">
          <a:off x="2209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139700</xdr:rowOff>
    </xdr:to>
    <xdr:cxnSp macro="">
      <xdr:nvCxnSpPr>
        <xdr:cNvPr id="194" name="直線コネクタ 193"/>
        <xdr:cNvCxnSpPr/>
      </xdr:nvCxnSpPr>
      <xdr:spPr>
        <a:xfrm>
          <a:off x="1320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7" name="フローチャート: 判断 196"/>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4" name="楕円 203"/>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5"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7" name="テキスト ボックス 206"/>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0" name="楕円 209"/>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1" name="テキスト ボックス 210"/>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2" name="楕円 211"/>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3" name="テキスト ボックス 212"/>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震災後、減少していた維持補修費が大熊町へ帰町したこともあり、</a:t>
          </a:r>
          <a:r>
            <a:rPr kumimoji="1" lang="en-US" altLang="ja-JP" sz="1300">
              <a:latin typeface="ＭＳ Ｐゴシック" panose="020B0600070205080204" pitchFamily="50" charset="-128"/>
              <a:ea typeface="ＭＳ Ｐゴシック" panose="020B0600070205080204" pitchFamily="50" charset="-128"/>
            </a:rPr>
            <a:t>44,577</a:t>
          </a:r>
          <a:r>
            <a:rPr kumimoji="1" lang="ja-JP" altLang="en-US" sz="1300">
              <a:latin typeface="ＭＳ Ｐゴシック" panose="020B0600070205080204" pitchFamily="50" charset="-128"/>
              <a:ea typeface="ＭＳ Ｐゴシック" panose="020B0600070205080204" pitchFamily="50" charset="-128"/>
            </a:rPr>
            <a:t>千円増となったが、繰出金が</a:t>
          </a:r>
          <a:r>
            <a:rPr kumimoji="1" lang="en-US" altLang="ja-JP" sz="1300">
              <a:latin typeface="ＭＳ Ｐゴシック" panose="020B0600070205080204" pitchFamily="50" charset="-128"/>
              <a:ea typeface="ＭＳ Ｐゴシック" panose="020B0600070205080204" pitchFamily="50" charset="-128"/>
            </a:rPr>
            <a:t>78,709</a:t>
          </a:r>
          <a:r>
            <a:rPr kumimoji="1" lang="ja-JP" altLang="en-US" sz="1300">
              <a:latin typeface="ＭＳ Ｐゴシック" panose="020B0600070205080204" pitchFamily="50" charset="-128"/>
              <a:ea typeface="ＭＳ Ｐゴシック" panose="020B0600070205080204" pitchFamily="50" charset="-128"/>
            </a:rPr>
            <a:t>千円減となったため、全体では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ポイント減となっている。今後は下水道事業等への繰出金が増加する見込みである。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54</xdr:row>
      <xdr:rowOff>157480</xdr:rowOff>
    </xdr:to>
    <xdr:cxnSp macro="">
      <xdr:nvCxnSpPr>
        <xdr:cNvPr id="245" name="直線コネクタ 244"/>
        <xdr:cNvCxnSpPr/>
      </xdr:nvCxnSpPr>
      <xdr:spPr>
        <a:xfrm flipV="1">
          <a:off x="15671800" y="939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77470</xdr:rowOff>
    </xdr:from>
    <xdr:to>
      <xdr:col>78</xdr:col>
      <xdr:colOff>69850</xdr:colOff>
      <xdr:row>54</xdr:row>
      <xdr:rowOff>157480</xdr:rowOff>
    </xdr:to>
    <xdr:cxnSp macro="">
      <xdr:nvCxnSpPr>
        <xdr:cNvPr id="248" name="直線コネクタ 247"/>
        <xdr:cNvCxnSpPr/>
      </xdr:nvCxnSpPr>
      <xdr:spPr>
        <a:xfrm>
          <a:off x="14782800" y="93357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77470</xdr:rowOff>
    </xdr:from>
    <xdr:to>
      <xdr:col>73</xdr:col>
      <xdr:colOff>180975</xdr:colOff>
      <xdr:row>54</xdr:row>
      <xdr:rowOff>88900</xdr:rowOff>
    </xdr:to>
    <xdr:cxnSp macro="">
      <xdr:nvCxnSpPr>
        <xdr:cNvPr id="251" name="直線コネクタ 250"/>
        <xdr:cNvCxnSpPr/>
      </xdr:nvCxnSpPr>
      <xdr:spPr>
        <a:xfrm flipV="1">
          <a:off x="13893800" y="9335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127000</xdr:rowOff>
    </xdr:to>
    <xdr:cxnSp macro="">
      <xdr:nvCxnSpPr>
        <xdr:cNvPr id="254" name="直線コネクタ 253"/>
        <xdr:cNvCxnSpPr/>
      </xdr:nvCxnSpPr>
      <xdr:spPr>
        <a:xfrm flipV="1">
          <a:off x="13004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57" name="フローチャート: 判断 256"/>
        <xdr:cNvSpPr/>
      </xdr:nvSpPr>
      <xdr:spPr>
        <a:xfrm>
          <a:off x="12954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86377</xdr:rowOff>
    </xdr:from>
    <xdr:ext cx="762000" cy="259045"/>
    <xdr:sp macro="" textlink="">
      <xdr:nvSpPr>
        <xdr:cNvPr id="258" name="テキスト ボックス 257"/>
        <xdr:cNvSpPr txBox="1"/>
      </xdr:nvSpPr>
      <xdr:spPr>
        <a:xfrm>
          <a:off x="12623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64" name="楕円 263"/>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65"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66" name="楕円 265"/>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67" name="テキスト ボックス 266"/>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26670</xdr:rowOff>
    </xdr:from>
    <xdr:to>
      <xdr:col>74</xdr:col>
      <xdr:colOff>31750</xdr:colOff>
      <xdr:row>54</xdr:row>
      <xdr:rowOff>128270</xdr:rowOff>
    </xdr:to>
    <xdr:sp macro="" textlink="">
      <xdr:nvSpPr>
        <xdr:cNvPr id="268" name="楕円 267"/>
        <xdr:cNvSpPr/>
      </xdr:nvSpPr>
      <xdr:spPr>
        <a:xfrm>
          <a:off x="147320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138447</xdr:rowOff>
    </xdr:from>
    <xdr:ext cx="762000" cy="259045"/>
    <xdr:sp macro="" textlink="">
      <xdr:nvSpPr>
        <xdr:cNvPr id="269" name="テキスト ボックス 268"/>
        <xdr:cNvSpPr txBox="1"/>
      </xdr:nvSpPr>
      <xdr:spPr>
        <a:xfrm>
          <a:off x="144018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0" name="楕円 269"/>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1" name="テキスト ボックス 270"/>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2" name="楕円 271"/>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3" name="テキスト ボックス 272"/>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ほぼ前年度並みだが、類似団体よりも高い数値となっている。今後は補助金を交付するのが適当な事業を行っているかなどについて明確な基準を設けて、不適切な補助金は見直しや廃止を行う方針である。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36</xdr:row>
      <xdr:rowOff>163576</xdr:rowOff>
    </xdr:to>
    <xdr:cxnSp macro="">
      <xdr:nvCxnSpPr>
        <xdr:cNvPr id="303" name="直線コネクタ 302"/>
        <xdr:cNvCxnSpPr/>
      </xdr:nvCxnSpPr>
      <xdr:spPr>
        <a:xfrm flipV="1">
          <a:off x="15671800" y="6331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163576</xdr:rowOff>
    </xdr:to>
    <xdr:cxnSp macro="">
      <xdr:nvCxnSpPr>
        <xdr:cNvPr id="306" name="直線コネクタ 305"/>
        <xdr:cNvCxnSpPr/>
      </xdr:nvCxnSpPr>
      <xdr:spPr>
        <a:xfrm>
          <a:off x="14782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10414</xdr:rowOff>
    </xdr:to>
    <xdr:cxnSp macro="">
      <xdr:nvCxnSpPr>
        <xdr:cNvPr id="309" name="直線コネクタ 308"/>
        <xdr:cNvCxnSpPr/>
      </xdr:nvCxnSpPr>
      <xdr:spPr>
        <a:xfrm flipV="1">
          <a:off x="13893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37</xdr:row>
      <xdr:rowOff>10414</xdr:rowOff>
    </xdr:to>
    <xdr:cxnSp macro="">
      <xdr:nvCxnSpPr>
        <xdr:cNvPr id="312" name="直線コネクタ 311"/>
        <xdr:cNvCxnSpPr/>
      </xdr:nvCxnSpPr>
      <xdr:spPr>
        <a:xfrm>
          <a:off x="13004800" y="62260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5" name="フローチャート: 判断 314"/>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6" name="テキスト ボックス 315"/>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2" name="楕円 321"/>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3"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4" name="楕円 323"/>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5" name="テキスト ボックス 324"/>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6" name="楕円 325"/>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7" name="テキスト ボックス 32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8" name="楕円 327"/>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9" name="テキスト ボックス 328"/>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0" name="楕円 329"/>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1" name="テキスト ボックス 33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地方債については償還が終了している。当面、起債の予定はない。</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72</xdr:row>
      <xdr:rowOff>168910</xdr:rowOff>
    </xdr:to>
    <xdr:cxnSp macro="">
      <xdr:nvCxnSpPr>
        <xdr:cNvPr id="363" name="直線コネクタ 362"/>
        <xdr:cNvCxnSpPr/>
      </xdr:nvCxnSpPr>
      <xdr:spPr>
        <a:xfrm flipV="1">
          <a:off x="3987800" y="12509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168910</xdr:rowOff>
    </xdr:from>
    <xdr:to>
      <xdr:col>19</xdr:col>
      <xdr:colOff>187325</xdr:colOff>
      <xdr:row>72</xdr:row>
      <xdr:rowOff>168910</xdr:rowOff>
    </xdr:to>
    <xdr:cxnSp macro="">
      <xdr:nvCxnSpPr>
        <xdr:cNvPr id="366" name="直線コネクタ 365"/>
        <xdr:cNvCxnSpPr/>
      </xdr:nvCxnSpPr>
      <xdr:spPr>
        <a:xfrm>
          <a:off x="3098800" y="12513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168910</xdr:rowOff>
    </xdr:from>
    <xdr:to>
      <xdr:col>15</xdr:col>
      <xdr:colOff>98425</xdr:colOff>
      <xdr:row>73</xdr:row>
      <xdr:rowOff>1270</xdr:rowOff>
    </xdr:to>
    <xdr:cxnSp macro="">
      <xdr:nvCxnSpPr>
        <xdr:cNvPr id="369" name="直線コネクタ 368"/>
        <xdr:cNvCxnSpPr/>
      </xdr:nvCxnSpPr>
      <xdr:spPr>
        <a:xfrm flipV="1">
          <a:off x="2209800" y="12513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1270</xdr:rowOff>
    </xdr:from>
    <xdr:to>
      <xdr:col>11</xdr:col>
      <xdr:colOff>9525</xdr:colOff>
      <xdr:row>73</xdr:row>
      <xdr:rowOff>1270</xdr:rowOff>
    </xdr:to>
    <xdr:cxnSp macro="">
      <xdr:nvCxnSpPr>
        <xdr:cNvPr id="372" name="直線コネクタ 371"/>
        <xdr:cNvCxnSpPr/>
      </xdr:nvCxnSpPr>
      <xdr:spPr>
        <a:xfrm>
          <a:off x="1320800" y="12517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5" name="フローチャート: 判断 374"/>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6" name="テキスト ボックス 375"/>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114300</xdr:rowOff>
    </xdr:from>
    <xdr:to>
      <xdr:col>24</xdr:col>
      <xdr:colOff>76200</xdr:colOff>
      <xdr:row>73</xdr:row>
      <xdr:rowOff>44450</xdr:rowOff>
    </xdr:to>
    <xdr:sp macro="" textlink="">
      <xdr:nvSpPr>
        <xdr:cNvPr id="382" name="楕円 381"/>
        <xdr:cNvSpPr/>
      </xdr:nvSpPr>
      <xdr:spPr>
        <a:xfrm>
          <a:off x="47752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22877</xdr:rowOff>
    </xdr:from>
    <xdr:ext cx="762000" cy="259045"/>
    <xdr:sp macro="" textlink="">
      <xdr:nvSpPr>
        <xdr:cNvPr id="383" name="公債費該当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118110</xdr:rowOff>
    </xdr:from>
    <xdr:to>
      <xdr:col>20</xdr:col>
      <xdr:colOff>38100</xdr:colOff>
      <xdr:row>73</xdr:row>
      <xdr:rowOff>48260</xdr:rowOff>
    </xdr:to>
    <xdr:sp macro="" textlink="">
      <xdr:nvSpPr>
        <xdr:cNvPr id="384" name="楕円 383"/>
        <xdr:cNvSpPr/>
      </xdr:nvSpPr>
      <xdr:spPr>
        <a:xfrm>
          <a:off x="3937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58437</xdr:rowOff>
    </xdr:from>
    <xdr:ext cx="736600" cy="259045"/>
    <xdr:sp macro="" textlink="">
      <xdr:nvSpPr>
        <xdr:cNvPr id="385" name="テキスト ボックス 384"/>
        <xdr:cNvSpPr txBox="1"/>
      </xdr:nvSpPr>
      <xdr:spPr>
        <a:xfrm>
          <a:off x="3606800" y="12231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118110</xdr:rowOff>
    </xdr:from>
    <xdr:to>
      <xdr:col>15</xdr:col>
      <xdr:colOff>149225</xdr:colOff>
      <xdr:row>73</xdr:row>
      <xdr:rowOff>48260</xdr:rowOff>
    </xdr:to>
    <xdr:sp macro="" textlink="">
      <xdr:nvSpPr>
        <xdr:cNvPr id="386" name="楕円 385"/>
        <xdr:cNvSpPr/>
      </xdr:nvSpPr>
      <xdr:spPr>
        <a:xfrm>
          <a:off x="3048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58437</xdr:rowOff>
    </xdr:from>
    <xdr:ext cx="762000" cy="259045"/>
    <xdr:sp macro="" textlink="">
      <xdr:nvSpPr>
        <xdr:cNvPr id="387" name="テキスト ボックス 386"/>
        <xdr:cNvSpPr txBox="1"/>
      </xdr:nvSpPr>
      <xdr:spPr>
        <a:xfrm>
          <a:off x="2717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121920</xdr:rowOff>
    </xdr:from>
    <xdr:to>
      <xdr:col>11</xdr:col>
      <xdr:colOff>60325</xdr:colOff>
      <xdr:row>73</xdr:row>
      <xdr:rowOff>52070</xdr:rowOff>
    </xdr:to>
    <xdr:sp macro="" textlink="">
      <xdr:nvSpPr>
        <xdr:cNvPr id="388" name="楕円 387"/>
        <xdr:cNvSpPr/>
      </xdr:nvSpPr>
      <xdr:spPr>
        <a:xfrm>
          <a:off x="2159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62247</xdr:rowOff>
    </xdr:from>
    <xdr:ext cx="762000" cy="259045"/>
    <xdr:sp macro="" textlink="">
      <xdr:nvSpPr>
        <xdr:cNvPr id="389" name="テキスト ボックス 388"/>
        <xdr:cNvSpPr txBox="1"/>
      </xdr:nvSpPr>
      <xdr:spPr>
        <a:xfrm>
          <a:off x="1828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121920</xdr:rowOff>
    </xdr:from>
    <xdr:to>
      <xdr:col>6</xdr:col>
      <xdr:colOff>171450</xdr:colOff>
      <xdr:row>73</xdr:row>
      <xdr:rowOff>52070</xdr:rowOff>
    </xdr:to>
    <xdr:sp macro="" textlink="">
      <xdr:nvSpPr>
        <xdr:cNvPr id="390" name="楕円 389"/>
        <xdr:cNvSpPr/>
      </xdr:nvSpPr>
      <xdr:spPr>
        <a:xfrm>
          <a:off x="1270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62247</xdr:rowOff>
    </xdr:from>
    <xdr:ext cx="762000" cy="259045"/>
    <xdr:sp macro="" textlink="">
      <xdr:nvSpPr>
        <xdr:cNvPr id="391" name="テキスト ボックス 390"/>
        <xdr:cNvSpPr txBox="1"/>
      </xdr:nvSpPr>
      <xdr:spPr>
        <a:xfrm>
          <a:off x="939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前年度と比較して、経常経費充当一般財源が</a:t>
          </a:r>
          <a:r>
            <a:rPr kumimoji="1" lang="en-US" altLang="ja-JP" sz="1300">
              <a:latin typeface="ＭＳ Ｐゴシック" panose="020B0600070205080204" pitchFamily="50" charset="-128"/>
              <a:ea typeface="ＭＳ Ｐゴシック" panose="020B0600070205080204" pitchFamily="50" charset="-128"/>
            </a:rPr>
            <a:t>11,937</a:t>
          </a:r>
          <a:r>
            <a:rPr kumimoji="1" lang="ja-JP" altLang="en-US" sz="1300">
              <a:latin typeface="ＭＳ Ｐゴシック" panose="020B0600070205080204" pitchFamily="50" charset="-128"/>
              <a:ea typeface="ＭＳ Ｐゴシック" panose="020B0600070205080204" pitchFamily="50" charset="-128"/>
            </a:rPr>
            <a:t>千円減しているため</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ポイント増となっている。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89853</xdr:rowOff>
    </xdr:from>
    <xdr:to>
      <xdr:col>82</xdr:col>
      <xdr:colOff>107950</xdr:colOff>
      <xdr:row>76</xdr:row>
      <xdr:rowOff>9843</xdr:rowOff>
    </xdr:to>
    <xdr:cxnSp macro="">
      <xdr:nvCxnSpPr>
        <xdr:cNvPr id="428" name="直線コネクタ 427"/>
        <xdr:cNvCxnSpPr/>
      </xdr:nvCxnSpPr>
      <xdr:spPr>
        <a:xfrm flipV="1">
          <a:off x="15671800" y="1294860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32703</xdr:rowOff>
    </xdr:from>
    <xdr:to>
      <xdr:col>78</xdr:col>
      <xdr:colOff>69850</xdr:colOff>
      <xdr:row>76</xdr:row>
      <xdr:rowOff>9843</xdr:rowOff>
    </xdr:to>
    <xdr:cxnSp macro="">
      <xdr:nvCxnSpPr>
        <xdr:cNvPr id="431" name="直線コネクタ 430"/>
        <xdr:cNvCxnSpPr/>
      </xdr:nvCxnSpPr>
      <xdr:spPr>
        <a:xfrm>
          <a:off x="14782800" y="12891453"/>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29845</xdr:rowOff>
    </xdr:from>
    <xdr:to>
      <xdr:col>73</xdr:col>
      <xdr:colOff>180975</xdr:colOff>
      <xdr:row>75</xdr:row>
      <xdr:rowOff>32703</xdr:rowOff>
    </xdr:to>
    <xdr:cxnSp macro="">
      <xdr:nvCxnSpPr>
        <xdr:cNvPr id="434" name="直線コネクタ 433"/>
        <xdr:cNvCxnSpPr/>
      </xdr:nvCxnSpPr>
      <xdr:spPr>
        <a:xfrm>
          <a:off x="13893800" y="1288859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106997</xdr:rowOff>
    </xdr:from>
    <xdr:to>
      <xdr:col>69</xdr:col>
      <xdr:colOff>92075</xdr:colOff>
      <xdr:row>75</xdr:row>
      <xdr:rowOff>29845</xdr:rowOff>
    </xdr:to>
    <xdr:cxnSp macro="">
      <xdr:nvCxnSpPr>
        <xdr:cNvPr id="437" name="直線コネクタ 436"/>
        <xdr:cNvCxnSpPr/>
      </xdr:nvCxnSpPr>
      <xdr:spPr>
        <a:xfrm>
          <a:off x="13004800" y="12794297"/>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1" name="テキスト ボックス 440"/>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39053</xdr:rowOff>
    </xdr:from>
    <xdr:to>
      <xdr:col>82</xdr:col>
      <xdr:colOff>158750</xdr:colOff>
      <xdr:row>75</xdr:row>
      <xdr:rowOff>140653</xdr:rowOff>
    </xdr:to>
    <xdr:sp macro="" textlink="">
      <xdr:nvSpPr>
        <xdr:cNvPr id="447" name="楕円 446"/>
        <xdr:cNvSpPr/>
      </xdr:nvSpPr>
      <xdr:spPr>
        <a:xfrm>
          <a:off x="16459200" y="128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55580</xdr:rowOff>
    </xdr:from>
    <xdr:ext cx="762000" cy="259045"/>
    <xdr:sp macro="" textlink="">
      <xdr:nvSpPr>
        <xdr:cNvPr id="448" name="公債費以外該当値テキスト"/>
        <xdr:cNvSpPr txBox="1"/>
      </xdr:nvSpPr>
      <xdr:spPr>
        <a:xfrm>
          <a:off x="16598900" y="1274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130493</xdr:rowOff>
    </xdr:from>
    <xdr:to>
      <xdr:col>78</xdr:col>
      <xdr:colOff>120650</xdr:colOff>
      <xdr:row>76</xdr:row>
      <xdr:rowOff>60643</xdr:rowOff>
    </xdr:to>
    <xdr:sp macro="" textlink="">
      <xdr:nvSpPr>
        <xdr:cNvPr id="449" name="楕円 448"/>
        <xdr:cNvSpPr/>
      </xdr:nvSpPr>
      <xdr:spPr>
        <a:xfrm>
          <a:off x="15621000" y="129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70820</xdr:rowOff>
    </xdr:from>
    <xdr:ext cx="736600" cy="259045"/>
    <xdr:sp macro="" textlink="">
      <xdr:nvSpPr>
        <xdr:cNvPr id="450" name="テキスト ボックス 449"/>
        <xdr:cNvSpPr txBox="1"/>
      </xdr:nvSpPr>
      <xdr:spPr>
        <a:xfrm>
          <a:off x="15290800" y="127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153353</xdr:rowOff>
    </xdr:from>
    <xdr:to>
      <xdr:col>74</xdr:col>
      <xdr:colOff>31750</xdr:colOff>
      <xdr:row>75</xdr:row>
      <xdr:rowOff>83503</xdr:rowOff>
    </xdr:to>
    <xdr:sp macro="" textlink="">
      <xdr:nvSpPr>
        <xdr:cNvPr id="451" name="楕円 450"/>
        <xdr:cNvSpPr/>
      </xdr:nvSpPr>
      <xdr:spPr>
        <a:xfrm>
          <a:off x="14732000" y="128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93680</xdr:rowOff>
    </xdr:from>
    <xdr:ext cx="762000" cy="259045"/>
    <xdr:sp macro="" textlink="">
      <xdr:nvSpPr>
        <xdr:cNvPr id="452" name="テキスト ボックス 451"/>
        <xdr:cNvSpPr txBox="1"/>
      </xdr:nvSpPr>
      <xdr:spPr>
        <a:xfrm>
          <a:off x="14401800" y="1260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150495</xdr:rowOff>
    </xdr:from>
    <xdr:to>
      <xdr:col>69</xdr:col>
      <xdr:colOff>142875</xdr:colOff>
      <xdr:row>75</xdr:row>
      <xdr:rowOff>80645</xdr:rowOff>
    </xdr:to>
    <xdr:sp macro="" textlink="">
      <xdr:nvSpPr>
        <xdr:cNvPr id="453" name="楕円 452"/>
        <xdr:cNvSpPr/>
      </xdr:nvSpPr>
      <xdr:spPr>
        <a:xfrm>
          <a:off x="13843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90822</xdr:rowOff>
    </xdr:from>
    <xdr:ext cx="762000" cy="259045"/>
    <xdr:sp macro="" textlink="">
      <xdr:nvSpPr>
        <xdr:cNvPr id="454" name="テキスト ボックス 453"/>
        <xdr:cNvSpPr txBox="1"/>
      </xdr:nvSpPr>
      <xdr:spPr>
        <a:xfrm>
          <a:off x="13512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56197</xdr:rowOff>
    </xdr:from>
    <xdr:to>
      <xdr:col>65</xdr:col>
      <xdr:colOff>53975</xdr:colOff>
      <xdr:row>74</xdr:row>
      <xdr:rowOff>157797</xdr:rowOff>
    </xdr:to>
    <xdr:sp macro="" textlink="">
      <xdr:nvSpPr>
        <xdr:cNvPr id="455" name="楕円 454"/>
        <xdr:cNvSpPr/>
      </xdr:nvSpPr>
      <xdr:spPr>
        <a:xfrm>
          <a:off x="12954000" y="12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167974</xdr:rowOff>
    </xdr:from>
    <xdr:ext cx="762000" cy="259045"/>
    <xdr:sp macro="" textlink="">
      <xdr:nvSpPr>
        <xdr:cNvPr id="456" name="テキスト ボックス 455"/>
        <xdr:cNvSpPr txBox="1"/>
      </xdr:nvSpPr>
      <xdr:spPr>
        <a:xfrm>
          <a:off x="12623800" y="1251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167569</xdr:rowOff>
    </xdr:from>
    <xdr:to>
      <xdr:col>29</xdr:col>
      <xdr:colOff>127000</xdr:colOff>
      <xdr:row>19</xdr:row>
      <xdr:rowOff>2960</xdr:rowOff>
    </xdr:to>
    <xdr:cxnSp macro="">
      <xdr:nvCxnSpPr>
        <xdr:cNvPr id="49" name="直線コネクタ 48"/>
        <xdr:cNvCxnSpPr/>
      </xdr:nvCxnSpPr>
      <xdr:spPr bwMode="auto">
        <a:xfrm flipV="1">
          <a:off x="5003800" y="3301294"/>
          <a:ext cx="647700" cy="6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2960</xdr:rowOff>
    </xdr:from>
    <xdr:to>
      <xdr:col>26</xdr:col>
      <xdr:colOff>50800</xdr:colOff>
      <xdr:row>19</xdr:row>
      <xdr:rowOff>20686</xdr:rowOff>
    </xdr:to>
    <xdr:cxnSp macro="">
      <xdr:nvCxnSpPr>
        <xdr:cNvPr id="52" name="直線コネクタ 51"/>
        <xdr:cNvCxnSpPr/>
      </xdr:nvCxnSpPr>
      <xdr:spPr bwMode="auto">
        <a:xfrm flipV="1">
          <a:off x="4305300" y="3308135"/>
          <a:ext cx="698500" cy="1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20686</xdr:rowOff>
    </xdr:from>
    <xdr:to>
      <xdr:col>22</xdr:col>
      <xdr:colOff>114300</xdr:colOff>
      <xdr:row>19</xdr:row>
      <xdr:rowOff>22682</xdr:rowOff>
    </xdr:to>
    <xdr:cxnSp macro="">
      <xdr:nvCxnSpPr>
        <xdr:cNvPr id="55" name="直線コネクタ 54"/>
        <xdr:cNvCxnSpPr/>
      </xdr:nvCxnSpPr>
      <xdr:spPr bwMode="auto">
        <a:xfrm flipV="1">
          <a:off x="3606800" y="3325861"/>
          <a:ext cx="698500" cy="1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22682</xdr:rowOff>
    </xdr:from>
    <xdr:to>
      <xdr:col>18</xdr:col>
      <xdr:colOff>177800</xdr:colOff>
      <xdr:row>19</xdr:row>
      <xdr:rowOff>43706</xdr:rowOff>
    </xdr:to>
    <xdr:cxnSp macro="">
      <xdr:nvCxnSpPr>
        <xdr:cNvPr id="58" name="直線コネクタ 57"/>
        <xdr:cNvCxnSpPr/>
      </xdr:nvCxnSpPr>
      <xdr:spPr bwMode="auto">
        <a:xfrm flipV="1">
          <a:off x="2908300" y="3327857"/>
          <a:ext cx="698500" cy="2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81993</xdr:rowOff>
    </xdr:from>
    <xdr:to>
      <xdr:col>15</xdr:col>
      <xdr:colOff>101600</xdr:colOff>
      <xdr:row>18</xdr:row>
      <xdr:rowOff>12143</xdr:rowOff>
    </xdr:to>
    <xdr:sp macro="" textlink="">
      <xdr:nvSpPr>
        <xdr:cNvPr id="61" name="フローチャート: 判断 60"/>
        <xdr:cNvSpPr/>
      </xdr:nvSpPr>
      <xdr:spPr bwMode="auto">
        <a:xfrm>
          <a:off x="28575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22320</xdr:rowOff>
    </xdr:from>
    <xdr:ext cx="762000" cy="259045"/>
    <xdr:sp macro="" textlink="">
      <xdr:nvSpPr>
        <xdr:cNvPr id="62" name="テキスト ボックス 61"/>
        <xdr:cNvSpPr txBox="1"/>
      </xdr:nvSpPr>
      <xdr:spPr>
        <a:xfrm>
          <a:off x="25273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116769</xdr:rowOff>
    </xdr:from>
    <xdr:to>
      <xdr:col>29</xdr:col>
      <xdr:colOff>177800</xdr:colOff>
      <xdr:row>19</xdr:row>
      <xdr:rowOff>46919</xdr:rowOff>
    </xdr:to>
    <xdr:sp macro="" textlink="">
      <xdr:nvSpPr>
        <xdr:cNvPr id="68" name="楕円 67"/>
        <xdr:cNvSpPr/>
      </xdr:nvSpPr>
      <xdr:spPr bwMode="auto">
        <a:xfrm>
          <a:off x="5600700" y="325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25346</xdr:rowOff>
    </xdr:from>
    <xdr:ext cx="762000" cy="259045"/>
    <xdr:sp macro="" textlink="">
      <xdr:nvSpPr>
        <xdr:cNvPr id="69" name="人口1人当たり決算額の推移該当値テキスト130"/>
        <xdr:cNvSpPr txBox="1"/>
      </xdr:nvSpPr>
      <xdr:spPr>
        <a:xfrm>
          <a:off x="5740400" y="31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123610</xdr:rowOff>
    </xdr:from>
    <xdr:to>
      <xdr:col>26</xdr:col>
      <xdr:colOff>101600</xdr:colOff>
      <xdr:row>19</xdr:row>
      <xdr:rowOff>53760</xdr:rowOff>
    </xdr:to>
    <xdr:sp macro="" textlink="">
      <xdr:nvSpPr>
        <xdr:cNvPr id="70" name="楕円 69"/>
        <xdr:cNvSpPr/>
      </xdr:nvSpPr>
      <xdr:spPr bwMode="auto">
        <a:xfrm>
          <a:off x="4953000" y="32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38537</xdr:rowOff>
    </xdr:from>
    <xdr:ext cx="736600" cy="259045"/>
    <xdr:sp macro="" textlink="">
      <xdr:nvSpPr>
        <xdr:cNvPr id="71" name="テキスト ボックス 70"/>
        <xdr:cNvSpPr txBox="1"/>
      </xdr:nvSpPr>
      <xdr:spPr>
        <a:xfrm>
          <a:off x="4622800" y="3343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141336</xdr:rowOff>
    </xdr:from>
    <xdr:to>
      <xdr:col>22</xdr:col>
      <xdr:colOff>165100</xdr:colOff>
      <xdr:row>19</xdr:row>
      <xdr:rowOff>71486</xdr:rowOff>
    </xdr:to>
    <xdr:sp macro="" textlink="">
      <xdr:nvSpPr>
        <xdr:cNvPr id="72" name="楕円 71"/>
        <xdr:cNvSpPr/>
      </xdr:nvSpPr>
      <xdr:spPr bwMode="auto">
        <a:xfrm>
          <a:off x="4254500" y="327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56263</xdr:rowOff>
    </xdr:from>
    <xdr:ext cx="762000" cy="259045"/>
    <xdr:sp macro="" textlink="">
      <xdr:nvSpPr>
        <xdr:cNvPr id="73" name="テキスト ボックス 72"/>
        <xdr:cNvSpPr txBox="1"/>
      </xdr:nvSpPr>
      <xdr:spPr>
        <a:xfrm>
          <a:off x="3924300" y="336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143332</xdr:rowOff>
    </xdr:from>
    <xdr:to>
      <xdr:col>19</xdr:col>
      <xdr:colOff>38100</xdr:colOff>
      <xdr:row>19</xdr:row>
      <xdr:rowOff>73482</xdr:rowOff>
    </xdr:to>
    <xdr:sp macro="" textlink="">
      <xdr:nvSpPr>
        <xdr:cNvPr id="74" name="楕円 73"/>
        <xdr:cNvSpPr/>
      </xdr:nvSpPr>
      <xdr:spPr bwMode="auto">
        <a:xfrm>
          <a:off x="3556000" y="327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58259</xdr:rowOff>
    </xdr:from>
    <xdr:ext cx="762000" cy="259045"/>
    <xdr:sp macro="" textlink="">
      <xdr:nvSpPr>
        <xdr:cNvPr id="75" name="テキスト ボックス 74"/>
        <xdr:cNvSpPr txBox="1"/>
      </xdr:nvSpPr>
      <xdr:spPr>
        <a:xfrm>
          <a:off x="3225800" y="336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164356</xdr:rowOff>
    </xdr:from>
    <xdr:to>
      <xdr:col>15</xdr:col>
      <xdr:colOff>101600</xdr:colOff>
      <xdr:row>19</xdr:row>
      <xdr:rowOff>94506</xdr:rowOff>
    </xdr:to>
    <xdr:sp macro="" textlink="">
      <xdr:nvSpPr>
        <xdr:cNvPr id="76" name="楕円 75"/>
        <xdr:cNvSpPr/>
      </xdr:nvSpPr>
      <xdr:spPr bwMode="auto">
        <a:xfrm>
          <a:off x="2857500" y="329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79283</xdr:rowOff>
    </xdr:from>
    <xdr:ext cx="762000" cy="259045"/>
    <xdr:sp macro="" textlink="">
      <xdr:nvSpPr>
        <xdr:cNvPr id="77" name="テキスト ボックス 76"/>
        <xdr:cNvSpPr txBox="1"/>
      </xdr:nvSpPr>
      <xdr:spPr>
        <a:xfrm>
          <a:off x="2527300" y="33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143878</xdr:rowOff>
    </xdr:from>
    <xdr:to>
      <xdr:col>29</xdr:col>
      <xdr:colOff>127000</xdr:colOff>
      <xdr:row>37</xdr:row>
      <xdr:rowOff>145425</xdr:rowOff>
    </xdr:to>
    <xdr:cxnSp macro="">
      <xdr:nvCxnSpPr>
        <xdr:cNvPr id="110" name="直線コネクタ 109"/>
        <xdr:cNvCxnSpPr/>
      </xdr:nvCxnSpPr>
      <xdr:spPr bwMode="auto">
        <a:xfrm flipV="1">
          <a:off x="5003800" y="7268578"/>
          <a:ext cx="647700" cy="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143390</xdr:rowOff>
    </xdr:from>
    <xdr:to>
      <xdr:col>26</xdr:col>
      <xdr:colOff>50800</xdr:colOff>
      <xdr:row>37</xdr:row>
      <xdr:rowOff>145425</xdr:rowOff>
    </xdr:to>
    <xdr:cxnSp macro="">
      <xdr:nvCxnSpPr>
        <xdr:cNvPr id="113" name="直線コネクタ 112"/>
        <xdr:cNvCxnSpPr/>
      </xdr:nvCxnSpPr>
      <xdr:spPr bwMode="auto">
        <a:xfrm>
          <a:off x="4305300" y="7268090"/>
          <a:ext cx="698500" cy="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141234</xdr:rowOff>
    </xdr:from>
    <xdr:to>
      <xdr:col>22</xdr:col>
      <xdr:colOff>114300</xdr:colOff>
      <xdr:row>37</xdr:row>
      <xdr:rowOff>143390</xdr:rowOff>
    </xdr:to>
    <xdr:cxnSp macro="">
      <xdr:nvCxnSpPr>
        <xdr:cNvPr id="116" name="直線コネクタ 115"/>
        <xdr:cNvCxnSpPr/>
      </xdr:nvCxnSpPr>
      <xdr:spPr bwMode="auto">
        <a:xfrm>
          <a:off x="3606800" y="7265934"/>
          <a:ext cx="698500" cy="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141234</xdr:rowOff>
    </xdr:from>
    <xdr:to>
      <xdr:col>18</xdr:col>
      <xdr:colOff>177800</xdr:colOff>
      <xdr:row>37</xdr:row>
      <xdr:rowOff>142949</xdr:rowOff>
    </xdr:to>
    <xdr:cxnSp macro="">
      <xdr:nvCxnSpPr>
        <xdr:cNvPr id="119" name="直線コネクタ 118"/>
        <xdr:cNvCxnSpPr/>
      </xdr:nvCxnSpPr>
      <xdr:spPr bwMode="auto">
        <a:xfrm flipV="1">
          <a:off x="2908300" y="7265934"/>
          <a:ext cx="6985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254828</xdr:rowOff>
    </xdr:from>
    <xdr:to>
      <xdr:col>15</xdr:col>
      <xdr:colOff>101600</xdr:colOff>
      <xdr:row>36</xdr:row>
      <xdr:rowOff>13528</xdr:rowOff>
    </xdr:to>
    <xdr:sp macro="" textlink="">
      <xdr:nvSpPr>
        <xdr:cNvPr id="122" name="フローチャート: 判断 121"/>
        <xdr:cNvSpPr/>
      </xdr:nvSpPr>
      <xdr:spPr bwMode="auto">
        <a:xfrm>
          <a:off x="2857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23705</xdr:rowOff>
    </xdr:from>
    <xdr:ext cx="762000" cy="259045"/>
    <xdr:sp macro="" textlink="">
      <xdr:nvSpPr>
        <xdr:cNvPr id="123" name="テキスト ボックス 122"/>
        <xdr:cNvSpPr txBox="1"/>
      </xdr:nvSpPr>
      <xdr:spPr>
        <a:xfrm>
          <a:off x="2527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93078</xdr:rowOff>
    </xdr:from>
    <xdr:to>
      <xdr:col>29</xdr:col>
      <xdr:colOff>177800</xdr:colOff>
      <xdr:row>37</xdr:row>
      <xdr:rowOff>194678</xdr:rowOff>
    </xdr:to>
    <xdr:sp macro="" textlink="">
      <xdr:nvSpPr>
        <xdr:cNvPr id="129" name="楕円 128"/>
        <xdr:cNvSpPr/>
      </xdr:nvSpPr>
      <xdr:spPr bwMode="auto">
        <a:xfrm>
          <a:off x="5600700" y="721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65155</xdr:rowOff>
    </xdr:from>
    <xdr:ext cx="762000" cy="259045"/>
    <xdr:sp macro="" textlink="">
      <xdr:nvSpPr>
        <xdr:cNvPr id="130" name="人口1人当たり決算額の推移該当値テキスト445"/>
        <xdr:cNvSpPr txBox="1"/>
      </xdr:nvSpPr>
      <xdr:spPr>
        <a:xfrm>
          <a:off x="5740400" y="71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94625</xdr:rowOff>
    </xdr:from>
    <xdr:to>
      <xdr:col>26</xdr:col>
      <xdr:colOff>101600</xdr:colOff>
      <xdr:row>37</xdr:row>
      <xdr:rowOff>196225</xdr:rowOff>
    </xdr:to>
    <xdr:sp macro="" textlink="">
      <xdr:nvSpPr>
        <xdr:cNvPr id="131" name="楕円 130"/>
        <xdr:cNvSpPr/>
      </xdr:nvSpPr>
      <xdr:spPr bwMode="auto">
        <a:xfrm>
          <a:off x="4953000" y="7219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181002</xdr:rowOff>
    </xdr:from>
    <xdr:ext cx="736600" cy="259045"/>
    <xdr:sp macro="" textlink="">
      <xdr:nvSpPr>
        <xdr:cNvPr id="132" name="テキスト ボックス 131"/>
        <xdr:cNvSpPr txBox="1"/>
      </xdr:nvSpPr>
      <xdr:spPr>
        <a:xfrm>
          <a:off x="4622800" y="730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92590</xdr:rowOff>
    </xdr:from>
    <xdr:to>
      <xdr:col>22</xdr:col>
      <xdr:colOff>165100</xdr:colOff>
      <xdr:row>37</xdr:row>
      <xdr:rowOff>194190</xdr:rowOff>
    </xdr:to>
    <xdr:sp macro="" textlink="">
      <xdr:nvSpPr>
        <xdr:cNvPr id="133" name="楕円 132"/>
        <xdr:cNvSpPr/>
      </xdr:nvSpPr>
      <xdr:spPr bwMode="auto">
        <a:xfrm>
          <a:off x="4254500" y="7217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178967</xdr:rowOff>
    </xdr:from>
    <xdr:ext cx="762000" cy="259045"/>
    <xdr:sp macro="" textlink="">
      <xdr:nvSpPr>
        <xdr:cNvPr id="134" name="テキスト ボックス 133"/>
        <xdr:cNvSpPr txBox="1"/>
      </xdr:nvSpPr>
      <xdr:spPr>
        <a:xfrm>
          <a:off x="3924300" y="730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90434</xdr:rowOff>
    </xdr:from>
    <xdr:to>
      <xdr:col>19</xdr:col>
      <xdr:colOff>38100</xdr:colOff>
      <xdr:row>37</xdr:row>
      <xdr:rowOff>192034</xdr:rowOff>
    </xdr:to>
    <xdr:sp macro="" textlink="">
      <xdr:nvSpPr>
        <xdr:cNvPr id="135" name="楕円 134"/>
        <xdr:cNvSpPr/>
      </xdr:nvSpPr>
      <xdr:spPr bwMode="auto">
        <a:xfrm>
          <a:off x="3556000" y="7215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176811</xdr:rowOff>
    </xdr:from>
    <xdr:ext cx="762000" cy="259045"/>
    <xdr:sp macro="" textlink="">
      <xdr:nvSpPr>
        <xdr:cNvPr id="136" name="テキスト ボックス 135"/>
        <xdr:cNvSpPr txBox="1"/>
      </xdr:nvSpPr>
      <xdr:spPr>
        <a:xfrm>
          <a:off x="3225800" y="730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92149</xdr:rowOff>
    </xdr:from>
    <xdr:to>
      <xdr:col>15</xdr:col>
      <xdr:colOff>101600</xdr:colOff>
      <xdr:row>37</xdr:row>
      <xdr:rowOff>193749</xdr:rowOff>
    </xdr:to>
    <xdr:sp macro="" textlink="">
      <xdr:nvSpPr>
        <xdr:cNvPr id="137" name="楕円 136"/>
        <xdr:cNvSpPr/>
      </xdr:nvSpPr>
      <xdr:spPr bwMode="auto">
        <a:xfrm>
          <a:off x="2857500" y="721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178526</xdr:rowOff>
    </xdr:from>
    <xdr:ext cx="762000" cy="259045"/>
    <xdr:sp macro="" textlink="">
      <xdr:nvSpPr>
        <xdr:cNvPr id="138" name="テキスト ボックス 137"/>
        <xdr:cNvSpPr txBox="1"/>
      </xdr:nvSpPr>
      <xdr:spPr>
        <a:xfrm>
          <a:off x="2527300" y="730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10,313
10,271
78.71
28,232,509
26,976,478
339,943
5,219,886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3148</xdr:rowOff>
    </xdr:from>
    <xdr:to>
      <xdr:col>24</xdr:col>
      <xdr:colOff>63500</xdr:colOff>
      <xdr:row>38</xdr:row>
      <xdr:rowOff>13012</xdr:rowOff>
    </xdr:to>
    <xdr:cxnSp macro="">
      <xdr:nvCxnSpPr>
        <xdr:cNvPr id="60" name="直線コネクタ 59"/>
        <xdr:cNvCxnSpPr/>
      </xdr:nvCxnSpPr>
      <xdr:spPr>
        <a:xfrm flipV="1">
          <a:off x="3797300" y="6518248"/>
          <a:ext cx="838200" cy="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13012</xdr:rowOff>
    </xdr:from>
    <xdr:to>
      <xdr:col>19</xdr:col>
      <xdr:colOff>177800</xdr:colOff>
      <xdr:row>38</xdr:row>
      <xdr:rowOff>24554</xdr:rowOff>
    </xdr:to>
    <xdr:cxnSp macro="">
      <xdr:nvCxnSpPr>
        <xdr:cNvPr id="63" name="直線コネクタ 62"/>
        <xdr:cNvCxnSpPr/>
      </xdr:nvCxnSpPr>
      <xdr:spPr>
        <a:xfrm flipV="1">
          <a:off x="2908300" y="6528112"/>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24554</xdr:rowOff>
    </xdr:from>
    <xdr:to>
      <xdr:col>15</xdr:col>
      <xdr:colOff>50800</xdr:colOff>
      <xdr:row>38</xdr:row>
      <xdr:rowOff>26370</xdr:rowOff>
    </xdr:to>
    <xdr:cxnSp macro="">
      <xdr:nvCxnSpPr>
        <xdr:cNvPr id="66" name="直線コネクタ 65"/>
        <xdr:cNvCxnSpPr/>
      </xdr:nvCxnSpPr>
      <xdr:spPr>
        <a:xfrm flipV="1">
          <a:off x="2019300" y="6539654"/>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26370</xdr:rowOff>
    </xdr:from>
    <xdr:to>
      <xdr:col>10</xdr:col>
      <xdr:colOff>114300</xdr:colOff>
      <xdr:row>38</xdr:row>
      <xdr:rowOff>33521</xdr:rowOff>
    </xdr:to>
    <xdr:cxnSp macro="">
      <xdr:nvCxnSpPr>
        <xdr:cNvPr id="69" name="直線コネクタ 68"/>
        <xdr:cNvCxnSpPr/>
      </xdr:nvCxnSpPr>
      <xdr:spPr>
        <a:xfrm flipV="1">
          <a:off x="1130300" y="6541470"/>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128181</xdr:rowOff>
    </xdr:from>
    <xdr:to>
      <xdr:col>6</xdr:col>
      <xdr:colOff>38100</xdr:colOff>
      <xdr:row>37</xdr:row>
      <xdr:rowOff>58331</xdr:rowOff>
    </xdr:to>
    <xdr:sp macro="" textlink="">
      <xdr:nvSpPr>
        <xdr:cNvPr id="72" name="フローチャート: 判断 71"/>
        <xdr:cNvSpPr/>
      </xdr:nvSpPr>
      <xdr:spPr>
        <a:xfrm>
          <a:off x="10795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74858</xdr:rowOff>
    </xdr:from>
    <xdr:ext cx="599010" cy="259045"/>
    <xdr:sp macro="" textlink="">
      <xdr:nvSpPr>
        <xdr:cNvPr id="73" name="テキスト ボックス 72"/>
        <xdr:cNvSpPr txBox="1"/>
      </xdr:nvSpPr>
      <xdr:spPr>
        <a:xfrm>
          <a:off x="830795" y="607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123798</xdr:rowOff>
    </xdr:from>
    <xdr:to>
      <xdr:col>24</xdr:col>
      <xdr:colOff>114300</xdr:colOff>
      <xdr:row>38</xdr:row>
      <xdr:rowOff>53948</xdr:rowOff>
    </xdr:to>
    <xdr:sp macro="" textlink="">
      <xdr:nvSpPr>
        <xdr:cNvPr id="79" name="楕円 78"/>
        <xdr:cNvSpPr/>
      </xdr:nvSpPr>
      <xdr:spPr>
        <a:xfrm>
          <a:off x="4584700" y="64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38725</xdr:rowOff>
    </xdr:from>
    <xdr:ext cx="599010" cy="259045"/>
    <xdr:sp macro="" textlink="">
      <xdr:nvSpPr>
        <xdr:cNvPr id="80" name="人件費該当値テキスト"/>
        <xdr:cNvSpPr txBox="1"/>
      </xdr:nvSpPr>
      <xdr:spPr>
        <a:xfrm>
          <a:off x="4686300" y="638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133662</xdr:rowOff>
    </xdr:from>
    <xdr:to>
      <xdr:col>20</xdr:col>
      <xdr:colOff>38100</xdr:colOff>
      <xdr:row>38</xdr:row>
      <xdr:rowOff>63812</xdr:rowOff>
    </xdr:to>
    <xdr:sp macro="" textlink="">
      <xdr:nvSpPr>
        <xdr:cNvPr id="81" name="楕円 80"/>
        <xdr:cNvSpPr/>
      </xdr:nvSpPr>
      <xdr:spPr>
        <a:xfrm>
          <a:off x="3746500" y="64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54939</xdr:rowOff>
    </xdr:from>
    <xdr:ext cx="599010" cy="259045"/>
    <xdr:sp macro="" textlink="">
      <xdr:nvSpPr>
        <xdr:cNvPr id="82" name="テキスト ボックス 81"/>
        <xdr:cNvSpPr txBox="1"/>
      </xdr:nvSpPr>
      <xdr:spPr>
        <a:xfrm>
          <a:off x="3497795" y="657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145204</xdr:rowOff>
    </xdr:from>
    <xdr:to>
      <xdr:col>15</xdr:col>
      <xdr:colOff>101600</xdr:colOff>
      <xdr:row>38</xdr:row>
      <xdr:rowOff>75354</xdr:rowOff>
    </xdr:to>
    <xdr:sp macro="" textlink="">
      <xdr:nvSpPr>
        <xdr:cNvPr id="83" name="楕円 82"/>
        <xdr:cNvSpPr/>
      </xdr:nvSpPr>
      <xdr:spPr>
        <a:xfrm>
          <a:off x="2857500" y="64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66481</xdr:rowOff>
    </xdr:from>
    <xdr:ext cx="599010" cy="259045"/>
    <xdr:sp macro="" textlink="">
      <xdr:nvSpPr>
        <xdr:cNvPr id="84" name="テキスト ボックス 83"/>
        <xdr:cNvSpPr txBox="1"/>
      </xdr:nvSpPr>
      <xdr:spPr>
        <a:xfrm>
          <a:off x="2608795" y="658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147020</xdr:rowOff>
    </xdr:from>
    <xdr:to>
      <xdr:col>10</xdr:col>
      <xdr:colOff>165100</xdr:colOff>
      <xdr:row>38</xdr:row>
      <xdr:rowOff>77170</xdr:rowOff>
    </xdr:to>
    <xdr:sp macro="" textlink="">
      <xdr:nvSpPr>
        <xdr:cNvPr id="85" name="楕円 84"/>
        <xdr:cNvSpPr/>
      </xdr:nvSpPr>
      <xdr:spPr>
        <a:xfrm>
          <a:off x="1968500" y="64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68297</xdr:rowOff>
    </xdr:from>
    <xdr:ext cx="534377" cy="259045"/>
    <xdr:sp macro="" textlink="">
      <xdr:nvSpPr>
        <xdr:cNvPr id="86" name="テキスト ボックス 85"/>
        <xdr:cNvSpPr txBox="1"/>
      </xdr:nvSpPr>
      <xdr:spPr>
        <a:xfrm>
          <a:off x="1752111" y="65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154171</xdr:rowOff>
    </xdr:from>
    <xdr:to>
      <xdr:col>6</xdr:col>
      <xdr:colOff>38100</xdr:colOff>
      <xdr:row>38</xdr:row>
      <xdr:rowOff>84320</xdr:rowOff>
    </xdr:to>
    <xdr:sp macro="" textlink="">
      <xdr:nvSpPr>
        <xdr:cNvPr id="87" name="楕円 86"/>
        <xdr:cNvSpPr/>
      </xdr:nvSpPr>
      <xdr:spPr>
        <a:xfrm>
          <a:off x="1079500" y="64978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75448</xdr:rowOff>
    </xdr:from>
    <xdr:ext cx="534377" cy="259045"/>
    <xdr:sp macro="" textlink="">
      <xdr:nvSpPr>
        <xdr:cNvPr id="88" name="テキスト ボックス 87"/>
        <xdr:cNvSpPr txBox="1"/>
      </xdr:nvSpPr>
      <xdr:spPr>
        <a:xfrm>
          <a:off x="863111" y="65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24823</xdr:rowOff>
    </xdr:from>
    <xdr:to>
      <xdr:col>24</xdr:col>
      <xdr:colOff>63500</xdr:colOff>
      <xdr:row>57</xdr:row>
      <xdr:rowOff>30664</xdr:rowOff>
    </xdr:to>
    <xdr:cxnSp macro="">
      <xdr:nvCxnSpPr>
        <xdr:cNvPr id="119" name="直線コネクタ 118"/>
        <xdr:cNvCxnSpPr/>
      </xdr:nvCxnSpPr>
      <xdr:spPr>
        <a:xfrm flipV="1">
          <a:off x="3797300" y="9797473"/>
          <a:ext cx="8382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30664</xdr:rowOff>
    </xdr:from>
    <xdr:to>
      <xdr:col>19</xdr:col>
      <xdr:colOff>177800</xdr:colOff>
      <xdr:row>57</xdr:row>
      <xdr:rowOff>105694</xdr:rowOff>
    </xdr:to>
    <xdr:cxnSp macro="">
      <xdr:nvCxnSpPr>
        <xdr:cNvPr id="122" name="直線コネクタ 121"/>
        <xdr:cNvCxnSpPr/>
      </xdr:nvCxnSpPr>
      <xdr:spPr>
        <a:xfrm flipV="1">
          <a:off x="2908300" y="9803314"/>
          <a:ext cx="889000" cy="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105694</xdr:rowOff>
    </xdr:from>
    <xdr:to>
      <xdr:col>15</xdr:col>
      <xdr:colOff>50800</xdr:colOff>
      <xdr:row>57</xdr:row>
      <xdr:rowOff>112763</xdr:rowOff>
    </xdr:to>
    <xdr:cxnSp macro="">
      <xdr:nvCxnSpPr>
        <xdr:cNvPr id="125" name="直線コネクタ 124"/>
        <xdr:cNvCxnSpPr/>
      </xdr:nvCxnSpPr>
      <xdr:spPr>
        <a:xfrm flipV="1">
          <a:off x="2019300" y="9878344"/>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112763</xdr:rowOff>
    </xdr:from>
    <xdr:to>
      <xdr:col>10</xdr:col>
      <xdr:colOff>114300</xdr:colOff>
      <xdr:row>57</xdr:row>
      <xdr:rowOff>162887</xdr:rowOff>
    </xdr:to>
    <xdr:cxnSp macro="">
      <xdr:nvCxnSpPr>
        <xdr:cNvPr id="128" name="直線コネクタ 127"/>
        <xdr:cNvCxnSpPr/>
      </xdr:nvCxnSpPr>
      <xdr:spPr>
        <a:xfrm flipV="1">
          <a:off x="1130300" y="9885413"/>
          <a:ext cx="889000" cy="5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83358</xdr:rowOff>
    </xdr:from>
    <xdr:to>
      <xdr:col>6</xdr:col>
      <xdr:colOff>38100</xdr:colOff>
      <xdr:row>57</xdr:row>
      <xdr:rowOff>13508</xdr:rowOff>
    </xdr:to>
    <xdr:sp macro="" textlink="">
      <xdr:nvSpPr>
        <xdr:cNvPr id="131" name="フローチャート: 判断 130"/>
        <xdr:cNvSpPr/>
      </xdr:nvSpPr>
      <xdr:spPr>
        <a:xfrm>
          <a:off x="1079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30035</xdr:rowOff>
    </xdr:from>
    <xdr:ext cx="599010" cy="259045"/>
    <xdr:sp macro="" textlink="">
      <xdr:nvSpPr>
        <xdr:cNvPr id="132" name="テキスト ボックス 131"/>
        <xdr:cNvSpPr txBox="1"/>
      </xdr:nvSpPr>
      <xdr:spPr>
        <a:xfrm>
          <a:off x="830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145473</xdr:rowOff>
    </xdr:from>
    <xdr:to>
      <xdr:col>24</xdr:col>
      <xdr:colOff>114300</xdr:colOff>
      <xdr:row>57</xdr:row>
      <xdr:rowOff>75623</xdr:rowOff>
    </xdr:to>
    <xdr:sp macro="" textlink="">
      <xdr:nvSpPr>
        <xdr:cNvPr id="138" name="楕円 137"/>
        <xdr:cNvSpPr/>
      </xdr:nvSpPr>
      <xdr:spPr>
        <a:xfrm>
          <a:off x="4584700" y="97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168350</xdr:rowOff>
    </xdr:from>
    <xdr:ext cx="599010" cy="259045"/>
    <xdr:sp macro="" textlink="">
      <xdr:nvSpPr>
        <xdr:cNvPr id="139" name="物件費該当値テキスト"/>
        <xdr:cNvSpPr txBox="1"/>
      </xdr:nvSpPr>
      <xdr:spPr>
        <a:xfrm>
          <a:off x="4686300" y="959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151314</xdr:rowOff>
    </xdr:from>
    <xdr:to>
      <xdr:col>20</xdr:col>
      <xdr:colOff>38100</xdr:colOff>
      <xdr:row>57</xdr:row>
      <xdr:rowOff>81464</xdr:rowOff>
    </xdr:to>
    <xdr:sp macro="" textlink="">
      <xdr:nvSpPr>
        <xdr:cNvPr id="140" name="楕円 139"/>
        <xdr:cNvSpPr/>
      </xdr:nvSpPr>
      <xdr:spPr>
        <a:xfrm>
          <a:off x="3746500" y="97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97991</xdr:rowOff>
    </xdr:from>
    <xdr:ext cx="599010" cy="259045"/>
    <xdr:sp macro="" textlink="">
      <xdr:nvSpPr>
        <xdr:cNvPr id="141" name="テキスト ボックス 140"/>
        <xdr:cNvSpPr txBox="1"/>
      </xdr:nvSpPr>
      <xdr:spPr>
        <a:xfrm>
          <a:off x="3497795" y="95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54894</xdr:rowOff>
    </xdr:from>
    <xdr:to>
      <xdr:col>15</xdr:col>
      <xdr:colOff>101600</xdr:colOff>
      <xdr:row>57</xdr:row>
      <xdr:rowOff>156494</xdr:rowOff>
    </xdr:to>
    <xdr:sp macro="" textlink="">
      <xdr:nvSpPr>
        <xdr:cNvPr id="142" name="楕円 141"/>
        <xdr:cNvSpPr/>
      </xdr:nvSpPr>
      <xdr:spPr>
        <a:xfrm>
          <a:off x="2857500" y="98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147621</xdr:rowOff>
    </xdr:from>
    <xdr:ext cx="599010" cy="259045"/>
    <xdr:sp macro="" textlink="">
      <xdr:nvSpPr>
        <xdr:cNvPr id="143" name="テキスト ボックス 142"/>
        <xdr:cNvSpPr txBox="1"/>
      </xdr:nvSpPr>
      <xdr:spPr>
        <a:xfrm>
          <a:off x="2608795" y="99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61963</xdr:rowOff>
    </xdr:from>
    <xdr:to>
      <xdr:col>10</xdr:col>
      <xdr:colOff>165100</xdr:colOff>
      <xdr:row>57</xdr:row>
      <xdr:rowOff>163563</xdr:rowOff>
    </xdr:to>
    <xdr:sp macro="" textlink="">
      <xdr:nvSpPr>
        <xdr:cNvPr id="144" name="楕円 143"/>
        <xdr:cNvSpPr/>
      </xdr:nvSpPr>
      <xdr:spPr>
        <a:xfrm>
          <a:off x="1968500" y="98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154690</xdr:rowOff>
    </xdr:from>
    <xdr:ext cx="599010" cy="259045"/>
    <xdr:sp macro="" textlink="">
      <xdr:nvSpPr>
        <xdr:cNvPr id="145" name="テキスト ボックス 144"/>
        <xdr:cNvSpPr txBox="1"/>
      </xdr:nvSpPr>
      <xdr:spPr>
        <a:xfrm>
          <a:off x="1719795" y="992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112087</xdr:rowOff>
    </xdr:from>
    <xdr:to>
      <xdr:col>6</xdr:col>
      <xdr:colOff>38100</xdr:colOff>
      <xdr:row>58</xdr:row>
      <xdr:rowOff>42237</xdr:rowOff>
    </xdr:to>
    <xdr:sp macro="" textlink="">
      <xdr:nvSpPr>
        <xdr:cNvPr id="146" name="楕円 145"/>
        <xdr:cNvSpPr/>
      </xdr:nvSpPr>
      <xdr:spPr>
        <a:xfrm>
          <a:off x="1079500" y="98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33364</xdr:rowOff>
    </xdr:from>
    <xdr:ext cx="599010" cy="259045"/>
    <xdr:sp macro="" textlink="">
      <xdr:nvSpPr>
        <xdr:cNvPr id="147" name="テキスト ボックス 146"/>
        <xdr:cNvSpPr txBox="1"/>
      </xdr:nvSpPr>
      <xdr:spPr>
        <a:xfrm>
          <a:off x="830795" y="997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169052</xdr:rowOff>
    </xdr:from>
    <xdr:to>
      <xdr:col>24</xdr:col>
      <xdr:colOff>63500</xdr:colOff>
      <xdr:row>78</xdr:row>
      <xdr:rowOff>40703</xdr:rowOff>
    </xdr:to>
    <xdr:cxnSp macro="">
      <xdr:nvCxnSpPr>
        <xdr:cNvPr id="174" name="直線コネクタ 173"/>
        <xdr:cNvCxnSpPr/>
      </xdr:nvCxnSpPr>
      <xdr:spPr>
        <a:xfrm flipV="1">
          <a:off x="3797300" y="13370702"/>
          <a:ext cx="838200" cy="4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39742</xdr:rowOff>
    </xdr:from>
    <xdr:to>
      <xdr:col>19</xdr:col>
      <xdr:colOff>177800</xdr:colOff>
      <xdr:row>78</xdr:row>
      <xdr:rowOff>40703</xdr:rowOff>
    </xdr:to>
    <xdr:cxnSp macro="">
      <xdr:nvCxnSpPr>
        <xdr:cNvPr id="177" name="直線コネクタ 176"/>
        <xdr:cNvCxnSpPr/>
      </xdr:nvCxnSpPr>
      <xdr:spPr>
        <a:xfrm>
          <a:off x="2908300" y="13412842"/>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39742</xdr:rowOff>
    </xdr:from>
    <xdr:to>
      <xdr:col>15</xdr:col>
      <xdr:colOff>50800</xdr:colOff>
      <xdr:row>78</xdr:row>
      <xdr:rowOff>44374</xdr:rowOff>
    </xdr:to>
    <xdr:cxnSp macro="">
      <xdr:nvCxnSpPr>
        <xdr:cNvPr id="180" name="直線コネクタ 179"/>
        <xdr:cNvCxnSpPr/>
      </xdr:nvCxnSpPr>
      <xdr:spPr>
        <a:xfrm flipV="1">
          <a:off x="2019300" y="13412842"/>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44374</xdr:rowOff>
    </xdr:from>
    <xdr:to>
      <xdr:col>10</xdr:col>
      <xdr:colOff>114300</xdr:colOff>
      <xdr:row>78</xdr:row>
      <xdr:rowOff>83446</xdr:rowOff>
    </xdr:to>
    <xdr:cxnSp macro="">
      <xdr:nvCxnSpPr>
        <xdr:cNvPr id="183" name="直線コネクタ 182"/>
        <xdr:cNvCxnSpPr/>
      </xdr:nvCxnSpPr>
      <xdr:spPr>
        <a:xfrm flipV="1">
          <a:off x="1130300" y="13417474"/>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118252</xdr:rowOff>
    </xdr:from>
    <xdr:to>
      <xdr:col>24</xdr:col>
      <xdr:colOff>114300</xdr:colOff>
      <xdr:row>78</xdr:row>
      <xdr:rowOff>48402</xdr:rowOff>
    </xdr:to>
    <xdr:sp macro="" textlink="">
      <xdr:nvSpPr>
        <xdr:cNvPr id="193" name="楕円 192"/>
        <xdr:cNvSpPr/>
      </xdr:nvSpPr>
      <xdr:spPr>
        <a:xfrm>
          <a:off x="4584700" y="133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141129</xdr:rowOff>
    </xdr:from>
    <xdr:ext cx="534377" cy="259045"/>
    <xdr:sp macro="" textlink="">
      <xdr:nvSpPr>
        <xdr:cNvPr id="194" name="維持補修費該当値テキスト"/>
        <xdr:cNvSpPr txBox="1"/>
      </xdr:nvSpPr>
      <xdr:spPr>
        <a:xfrm>
          <a:off x="4686300" y="1317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161353</xdr:rowOff>
    </xdr:from>
    <xdr:to>
      <xdr:col>20</xdr:col>
      <xdr:colOff>38100</xdr:colOff>
      <xdr:row>78</xdr:row>
      <xdr:rowOff>91503</xdr:rowOff>
    </xdr:to>
    <xdr:sp macro="" textlink="">
      <xdr:nvSpPr>
        <xdr:cNvPr id="195" name="楕円 194"/>
        <xdr:cNvSpPr/>
      </xdr:nvSpPr>
      <xdr:spPr>
        <a:xfrm>
          <a:off x="3746500" y="133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82630</xdr:rowOff>
    </xdr:from>
    <xdr:ext cx="534377" cy="259045"/>
    <xdr:sp macro="" textlink="">
      <xdr:nvSpPr>
        <xdr:cNvPr id="196" name="テキスト ボックス 195"/>
        <xdr:cNvSpPr txBox="1"/>
      </xdr:nvSpPr>
      <xdr:spPr>
        <a:xfrm>
          <a:off x="3530111" y="1345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160392</xdr:rowOff>
    </xdr:from>
    <xdr:to>
      <xdr:col>15</xdr:col>
      <xdr:colOff>101600</xdr:colOff>
      <xdr:row>78</xdr:row>
      <xdr:rowOff>90542</xdr:rowOff>
    </xdr:to>
    <xdr:sp macro="" textlink="">
      <xdr:nvSpPr>
        <xdr:cNvPr id="197" name="楕円 196"/>
        <xdr:cNvSpPr/>
      </xdr:nvSpPr>
      <xdr:spPr>
        <a:xfrm>
          <a:off x="2857500" y="133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81669</xdr:rowOff>
    </xdr:from>
    <xdr:ext cx="534377" cy="259045"/>
    <xdr:sp macro="" textlink="">
      <xdr:nvSpPr>
        <xdr:cNvPr id="198" name="テキスト ボックス 197"/>
        <xdr:cNvSpPr txBox="1"/>
      </xdr:nvSpPr>
      <xdr:spPr>
        <a:xfrm>
          <a:off x="2641111" y="134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165024</xdr:rowOff>
    </xdr:from>
    <xdr:to>
      <xdr:col>10</xdr:col>
      <xdr:colOff>165100</xdr:colOff>
      <xdr:row>78</xdr:row>
      <xdr:rowOff>95174</xdr:rowOff>
    </xdr:to>
    <xdr:sp macro="" textlink="">
      <xdr:nvSpPr>
        <xdr:cNvPr id="199" name="楕円 198"/>
        <xdr:cNvSpPr/>
      </xdr:nvSpPr>
      <xdr:spPr>
        <a:xfrm>
          <a:off x="1968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86301</xdr:rowOff>
    </xdr:from>
    <xdr:ext cx="534377" cy="259045"/>
    <xdr:sp macro="" textlink="">
      <xdr:nvSpPr>
        <xdr:cNvPr id="200" name="テキスト ボックス 199"/>
        <xdr:cNvSpPr txBox="1"/>
      </xdr:nvSpPr>
      <xdr:spPr>
        <a:xfrm>
          <a:off x="1752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32646</xdr:rowOff>
    </xdr:from>
    <xdr:to>
      <xdr:col>6</xdr:col>
      <xdr:colOff>38100</xdr:colOff>
      <xdr:row>78</xdr:row>
      <xdr:rowOff>134246</xdr:rowOff>
    </xdr:to>
    <xdr:sp macro="" textlink="">
      <xdr:nvSpPr>
        <xdr:cNvPr id="201" name="楕円 200"/>
        <xdr:cNvSpPr/>
      </xdr:nvSpPr>
      <xdr:spPr>
        <a:xfrm>
          <a:off x="1079500" y="134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125373</xdr:rowOff>
    </xdr:from>
    <xdr:ext cx="534377" cy="259045"/>
    <xdr:sp macro="" textlink="">
      <xdr:nvSpPr>
        <xdr:cNvPr id="202" name="テキスト ボックス 201"/>
        <xdr:cNvSpPr txBox="1"/>
      </xdr:nvSpPr>
      <xdr:spPr>
        <a:xfrm>
          <a:off x="863111" y="134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168380</xdr:rowOff>
    </xdr:from>
    <xdr:to>
      <xdr:col>24</xdr:col>
      <xdr:colOff>63500</xdr:colOff>
      <xdr:row>98</xdr:row>
      <xdr:rowOff>121543</xdr:rowOff>
    </xdr:to>
    <xdr:cxnSp macro="">
      <xdr:nvCxnSpPr>
        <xdr:cNvPr id="231" name="直線コネクタ 230"/>
        <xdr:cNvCxnSpPr/>
      </xdr:nvCxnSpPr>
      <xdr:spPr>
        <a:xfrm flipV="1">
          <a:off x="3797300" y="15598880"/>
          <a:ext cx="838200" cy="13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103501</xdr:rowOff>
    </xdr:from>
    <xdr:to>
      <xdr:col>19</xdr:col>
      <xdr:colOff>177800</xdr:colOff>
      <xdr:row>98</xdr:row>
      <xdr:rowOff>121543</xdr:rowOff>
    </xdr:to>
    <xdr:cxnSp macro="">
      <xdr:nvCxnSpPr>
        <xdr:cNvPr id="234" name="直線コネクタ 233"/>
        <xdr:cNvCxnSpPr/>
      </xdr:nvCxnSpPr>
      <xdr:spPr>
        <a:xfrm>
          <a:off x="2908300" y="16905601"/>
          <a:ext cx="8890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91458</xdr:rowOff>
    </xdr:from>
    <xdr:to>
      <xdr:col>15</xdr:col>
      <xdr:colOff>50800</xdr:colOff>
      <xdr:row>98</xdr:row>
      <xdr:rowOff>103501</xdr:rowOff>
    </xdr:to>
    <xdr:cxnSp macro="">
      <xdr:nvCxnSpPr>
        <xdr:cNvPr id="237" name="直線コネクタ 236"/>
        <xdr:cNvCxnSpPr/>
      </xdr:nvCxnSpPr>
      <xdr:spPr>
        <a:xfrm>
          <a:off x="2019300" y="16893558"/>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91458</xdr:rowOff>
    </xdr:from>
    <xdr:to>
      <xdr:col>10</xdr:col>
      <xdr:colOff>114300</xdr:colOff>
      <xdr:row>98</xdr:row>
      <xdr:rowOff>97586</xdr:rowOff>
    </xdr:to>
    <xdr:cxnSp macro="">
      <xdr:nvCxnSpPr>
        <xdr:cNvPr id="240" name="直線コネクタ 239"/>
        <xdr:cNvCxnSpPr/>
      </xdr:nvCxnSpPr>
      <xdr:spPr>
        <a:xfrm flipV="1">
          <a:off x="1130300" y="16893558"/>
          <a:ext cx="889000" cy="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46713</xdr:rowOff>
    </xdr:from>
    <xdr:to>
      <xdr:col>6</xdr:col>
      <xdr:colOff>38100</xdr:colOff>
      <xdr:row>98</xdr:row>
      <xdr:rowOff>148313</xdr:rowOff>
    </xdr:to>
    <xdr:sp macro="" textlink="">
      <xdr:nvSpPr>
        <xdr:cNvPr id="243" name="フローチャート: 判断 242"/>
        <xdr:cNvSpPr/>
      </xdr:nvSpPr>
      <xdr:spPr>
        <a:xfrm>
          <a:off x="1079500" y="1684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164840</xdr:rowOff>
    </xdr:from>
    <xdr:ext cx="534377" cy="259045"/>
    <xdr:sp macro="" textlink="">
      <xdr:nvSpPr>
        <xdr:cNvPr id="244" name="テキスト ボックス 243"/>
        <xdr:cNvSpPr txBox="1"/>
      </xdr:nvSpPr>
      <xdr:spPr>
        <a:xfrm>
          <a:off x="863111" y="166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117580</xdr:rowOff>
    </xdr:from>
    <xdr:to>
      <xdr:col>24</xdr:col>
      <xdr:colOff>114300</xdr:colOff>
      <xdr:row>91</xdr:row>
      <xdr:rowOff>47730</xdr:rowOff>
    </xdr:to>
    <xdr:sp macro="" textlink="">
      <xdr:nvSpPr>
        <xdr:cNvPr id="250" name="楕円 249"/>
        <xdr:cNvSpPr/>
      </xdr:nvSpPr>
      <xdr:spPr>
        <a:xfrm>
          <a:off x="4584700" y="155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70607</xdr:rowOff>
    </xdr:from>
    <xdr:ext cx="599010" cy="259045"/>
    <xdr:sp macro="" textlink="">
      <xdr:nvSpPr>
        <xdr:cNvPr id="251" name="扶助費該当値テキスト"/>
        <xdr:cNvSpPr txBox="1"/>
      </xdr:nvSpPr>
      <xdr:spPr>
        <a:xfrm>
          <a:off x="4686300" y="1550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70743</xdr:rowOff>
    </xdr:from>
    <xdr:to>
      <xdr:col>20</xdr:col>
      <xdr:colOff>38100</xdr:colOff>
      <xdr:row>99</xdr:row>
      <xdr:rowOff>893</xdr:rowOff>
    </xdr:to>
    <xdr:sp macro="" textlink="">
      <xdr:nvSpPr>
        <xdr:cNvPr id="252" name="楕円 251"/>
        <xdr:cNvSpPr/>
      </xdr:nvSpPr>
      <xdr:spPr>
        <a:xfrm>
          <a:off x="3746500" y="16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163470</xdr:rowOff>
    </xdr:from>
    <xdr:ext cx="534377" cy="259045"/>
    <xdr:sp macro="" textlink="">
      <xdr:nvSpPr>
        <xdr:cNvPr id="253" name="テキスト ボックス 252"/>
        <xdr:cNvSpPr txBox="1"/>
      </xdr:nvSpPr>
      <xdr:spPr>
        <a:xfrm>
          <a:off x="3530111" y="169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52701</xdr:rowOff>
    </xdr:from>
    <xdr:to>
      <xdr:col>15</xdr:col>
      <xdr:colOff>101600</xdr:colOff>
      <xdr:row>98</xdr:row>
      <xdr:rowOff>154301</xdr:rowOff>
    </xdr:to>
    <xdr:sp macro="" textlink="">
      <xdr:nvSpPr>
        <xdr:cNvPr id="254" name="楕円 253"/>
        <xdr:cNvSpPr/>
      </xdr:nvSpPr>
      <xdr:spPr>
        <a:xfrm>
          <a:off x="2857500" y="168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145428</xdr:rowOff>
    </xdr:from>
    <xdr:ext cx="534377" cy="259045"/>
    <xdr:sp macro="" textlink="">
      <xdr:nvSpPr>
        <xdr:cNvPr id="255" name="テキスト ボックス 254"/>
        <xdr:cNvSpPr txBox="1"/>
      </xdr:nvSpPr>
      <xdr:spPr>
        <a:xfrm>
          <a:off x="2641111" y="169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40658</xdr:rowOff>
    </xdr:from>
    <xdr:to>
      <xdr:col>10</xdr:col>
      <xdr:colOff>165100</xdr:colOff>
      <xdr:row>98</xdr:row>
      <xdr:rowOff>142258</xdr:rowOff>
    </xdr:to>
    <xdr:sp macro="" textlink="">
      <xdr:nvSpPr>
        <xdr:cNvPr id="256" name="楕円 255"/>
        <xdr:cNvSpPr/>
      </xdr:nvSpPr>
      <xdr:spPr>
        <a:xfrm>
          <a:off x="1968500" y="1684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133385</xdr:rowOff>
    </xdr:from>
    <xdr:ext cx="534377" cy="259045"/>
    <xdr:sp macro="" textlink="">
      <xdr:nvSpPr>
        <xdr:cNvPr id="257" name="テキスト ボックス 256"/>
        <xdr:cNvSpPr txBox="1"/>
      </xdr:nvSpPr>
      <xdr:spPr>
        <a:xfrm>
          <a:off x="1752111" y="1693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46786</xdr:rowOff>
    </xdr:from>
    <xdr:to>
      <xdr:col>6</xdr:col>
      <xdr:colOff>38100</xdr:colOff>
      <xdr:row>98</xdr:row>
      <xdr:rowOff>148386</xdr:rowOff>
    </xdr:to>
    <xdr:sp macro="" textlink="">
      <xdr:nvSpPr>
        <xdr:cNvPr id="258" name="楕円 257"/>
        <xdr:cNvSpPr/>
      </xdr:nvSpPr>
      <xdr:spPr>
        <a:xfrm>
          <a:off x="1079500" y="168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139513</xdr:rowOff>
    </xdr:from>
    <xdr:ext cx="534377" cy="259045"/>
    <xdr:sp macro="" textlink="">
      <xdr:nvSpPr>
        <xdr:cNvPr id="259" name="テキスト ボックス 258"/>
        <xdr:cNvSpPr txBox="1"/>
      </xdr:nvSpPr>
      <xdr:spPr>
        <a:xfrm>
          <a:off x="863111" y="169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76022</xdr:rowOff>
    </xdr:from>
    <xdr:to>
      <xdr:col>55</xdr:col>
      <xdr:colOff>0</xdr:colOff>
      <xdr:row>37</xdr:row>
      <xdr:rowOff>96237</xdr:rowOff>
    </xdr:to>
    <xdr:cxnSp macro="">
      <xdr:nvCxnSpPr>
        <xdr:cNvPr id="290" name="直線コネクタ 289"/>
        <xdr:cNvCxnSpPr/>
      </xdr:nvCxnSpPr>
      <xdr:spPr>
        <a:xfrm>
          <a:off x="9639300" y="6076772"/>
          <a:ext cx="838200" cy="36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78648</xdr:rowOff>
    </xdr:from>
    <xdr:to>
      <xdr:col>50</xdr:col>
      <xdr:colOff>114300</xdr:colOff>
      <xdr:row>35</xdr:row>
      <xdr:rowOff>76022</xdr:rowOff>
    </xdr:to>
    <xdr:cxnSp macro="">
      <xdr:nvCxnSpPr>
        <xdr:cNvPr id="293" name="直線コネクタ 292"/>
        <xdr:cNvCxnSpPr/>
      </xdr:nvCxnSpPr>
      <xdr:spPr>
        <a:xfrm>
          <a:off x="8750300" y="5736498"/>
          <a:ext cx="889000" cy="34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78648</xdr:rowOff>
    </xdr:from>
    <xdr:to>
      <xdr:col>45</xdr:col>
      <xdr:colOff>177800</xdr:colOff>
      <xdr:row>36</xdr:row>
      <xdr:rowOff>34686</xdr:rowOff>
    </xdr:to>
    <xdr:cxnSp macro="">
      <xdr:nvCxnSpPr>
        <xdr:cNvPr id="296" name="直線コネクタ 295"/>
        <xdr:cNvCxnSpPr/>
      </xdr:nvCxnSpPr>
      <xdr:spPr>
        <a:xfrm flipV="1">
          <a:off x="7861300" y="5736498"/>
          <a:ext cx="889000" cy="47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34686</xdr:rowOff>
    </xdr:from>
    <xdr:to>
      <xdr:col>41</xdr:col>
      <xdr:colOff>50800</xdr:colOff>
      <xdr:row>38</xdr:row>
      <xdr:rowOff>120627</xdr:rowOff>
    </xdr:to>
    <xdr:cxnSp macro="">
      <xdr:nvCxnSpPr>
        <xdr:cNvPr id="299" name="直線コネクタ 298"/>
        <xdr:cNvCxnSpPr/>
      </xdr:nvCxnSpPr>
      <xdr:spPr>
        <a:xfrm flipV="1">
          <a:off x="6972300" y="6206886"/>
          <a:ext cx="889000" cy="4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111077</xdr:rowOff>
    </xdr:from>
    <xdr:to>
      <xdr:col>36</xdr:col>
      <xdr:colOff>165100</xdr:colOff>
      <xdr:row>38</xdr:row>
      <xdr:rowOff>41227</xdr:rowOff>
    </xdr:to>
    <xdr:sp macro="" textlink="">
      <xdr:nvSpPr>
        <xdr:cNvPr id="302" name="フローチャート: 判断 301"/>
        <xdr:cNvSpPr/>
      </xdr:nvSpPr>
      <xdr:spPr>
        <a:xfrm>
          <a:off x="6921500" y="64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57754</xdr:rowOff>
    </xdr:from>
    <xdr:ext cx="599010" cy="259045"/>
    <xdr:sp macro="" textlink="">
      <xdr:nvSpPr>
        <xdr:cNvPr id="303" name="テキスト ボックス 302"/>
        <xdr:cNvSpPr txBox="1"/>
      </xdr:nvSpPr>
      <xdr:spPr>
        <a:xfrm>
          <a:off x="6672795" y="622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45437</xdr:rowOff>
    </xdr:from>
    <xdr:to>
      <xdr:col>55</xdr:col>
      <xdr:colOff>50800</xdr:colOff>
      <xdr:row>37</xdr:row>
      <xdr:rowOff>147037</xdr:rowOff>
    </xdr:to>
    <xdr:sp macro="" textlink="">
      <xdr:nvSpPr>
        <xdr:cNvPr id="309" name="楕円 308"/>
        <xdr:cNvSpPr/>
      </xdr:nvSpPr>
      <xdr:spPr>
        <a:xfrm>
          <a:off x="10426700" y="63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68314</xdr:rowOff>
    </xdr:from>
    <xdr:ext cx="599010" cy="259045"/>
    <xdr:sp macro="" textlink="">
      <xdr:nvSpPr>
        <xdr:cNvPr id="310" name="補助費等該当値テキスト"/>
        <xdr:cNvSpPr txBox="1"/>
      </xdr:nvSpPr>
      <xdr:spPr>
        <a:xfrm>
          <a:off x="10528300" y="624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25222</xdr:rowOff>
    </xdr:from>
    <xdr:to>
      <xdr:col>50</xdr:col>
      <xdr:colOff>165100</xdr:colOff>
      <xdr:row>35</xdr:row>
      <xdr:rowOff>126822</xdr:rowOff>
    </xdr:to>
    <xdr:sp macro="" textlink="">
      <xdr:nvSpPr>
        <xdr:cNvPr id="311" name="楕円 310"/>
        <xdr:cNvSpPr/>
      </xdr:nvSpPr>
      <xdr:spPr>
        <a:xfrm>
          <a:off x="9588500" y="60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143349</xdr:rowOff>
    </xdr:from>
    <xdr:ext cx="599010" cy="259045"/>
    <xdr:sp macro="" textlink="">
      <xdr:nvSpPr>
        <xdr:cNvPr id="312" name="テキスト ボックス 311"/>
        <xdr:cNvSpPr txBox="1"/>
      </xdr:nvSpPr>
      <xdr:spPr>
        <a:xfrm>
          <a:off x="9339795" y="580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27848</xdr:rowOff>
    </xdr:from>
    <xdr:to>
      <xdr:col>46</xdr:col>
      <xdr:colOff>38100</xdr:colOff>
      <xdr:row>33</xdr:row>
      <xdr:rowOff>129448</xdr:rowOff>
    </xdr:to>
    <xdr:sp macro="" textlink="">
      <xdr:nvSpPr>
        <xdr:cNvPr id="313" name="楕円 312"/>
        <xdr:cNvSpPr/>
      </xdr:nvSpPr>
      <xdr:spPr>
        <a:xfrm>
          <a:off x="8699500" y="56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145975</xdr:rowOff>
    </xdr:from>
    <xdr:ext cx="599010" cy="259045"/>
    <xdr:sp macro="" textlink="">
      <xdr:nvSpPr>
        <xdr:cNvPr id="314" name="テキスト ボックス 313"/>
        <xdr:cNvSpPr txBox="1"/>
      </xdr:nvSpPr>
      <xdr:spPr>
        <a:xfrm>
          <a:off x="8450795" y="546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155336</xdr:rowOff>
    </xdr:from>
    <xdr:to>
      <xdr:col>41</xdr:col>
      <xdr:colOff>101600</xdr:colOff>
      <xdr:row>36</xdr:row>
      <xdr:rowOff>85486</xdr:rowOff>
    </xdr:to>
    <xdr:sp macro="" textlink="">
      <xdr:nvSpPr>
        <xdr:cNvPr id="315" name="楕円 314"/>
        <xdr:cNvSpPr/>
      </xdr:nvSpPr>
      <xdr:spPr>
        <a:xfrm>
          <a:off x="7810500" y="61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102013</xdr:rowOff>
    </xdr:from>
    <xdr:ext cx="599010" cy="259045"/>
    <xdr:sp macro="" textlink="">
      <xdr:nvSpPr>
        <xdr:cNvPr id="316" name="テキスト ボックス 315"/>
        <xdr:cNvSpPr txBox="1"/>
      </xdr:nvSpPr>
      <xdr:spPr>
        <a:xfrm>
          <a:off x="7561795" y="59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69827</xdr:rowOff>
    </xdr:from>
    <xdr:to>
      <xdr:col>36</xdr:col>
      <xdr:colOff>165100</xdr:colOff>
      <xdr:row>38</xdr:row>
      <xdr:rowOff>171427</xdr:rowOff>
    </xdr:to>
    <xdr:sp macro="" textlink="">
      <xdr:nvSpPr>
        <xdr:cNvPr id="317" name="楕円 316"/>
        <xdr:cNvSpPr/>
      </xdr:nvSpPr>
      <xdr:spPr>
        <a:xfrm>
          <a:off x="6921500" y="658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162554</xdr:rowOff>
    </xdr:from>
    <xdr:ext cx="534377" cy="259045"/>
    <xdr:sp macro="" textlink="">
      <xdr:nvSpPr>
        <xdr:cNvPr id="318" name="テキスト ボックス 317"/>
        <xdr:cNvSpPr txBox="1"/>
      </xdr:nvSpPr>
      <xdr:spPr>
        <a:xfrm>
          <a:off x="6705111" y="667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149143</xdr:rowOff>
    </xdr:from>
    <xdr:to>
      <xdr:col>55</xdr:col>
      <xdr:colOff>0</xdr:colOff>
      <xdr:row>57</xdr:row>
      <xdr:rowOff>116660</xdr:rowOff>
    </xdr:to>
    <xdr:cxnSp macro="">
      <xdr:nvCxnSpPr>
        <xdr:cNvPr id="347" name="直線コネクタ 346"/>
        <xdr:cNvCxnSpPr/>
      </xdr:nvCxnSpPr>
      <xdr:spPr>
        <a:xfrm>
          <a:off x="9639300" y="9750343"/>
          <a:ext cx="838200" cy="13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149143</xdr:rowOff>
    </xdr:from>
    <xdr:to>
      <xdr:col>50</xdr:col>
      <xdr:colOff>114300</xdr:colOff>
      <xdr:row>58</xdr:row>
      <xdr:rowOff>111787</xdr:rowOff>
    </xdr:to>
    <xdr:cxnSp macro="">
      <xdr:nvCxnSpPr>
        <xdr:cNvPr id="350" name="直線コネクタ 349"/>
        <xdr:cNvCxnSpPr/>
      </xdr:nvCxnSpPr>
      <xdr:spPr>
        <a:xfrm flipV="1">
          <a:off x="8750300" y="9750343"/>
          <a:ext cx="889000" cy="30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111787</xdr:rowOff>
    </xdr:from>
    <xdr:to>
      <xdr:col>45</xdr:col>
      <xdr:colOff>177800</xdr:colOff>
      <xdr:row>59</xdr:row>
      <xdr:rowOff>33906</xdr:rowOff>
    </xdr:to>
    <xdr:cxnSp macro="">
      <xdr:nvCxnSpPr>
        <xdr:cNvPr id="353" name="直線コネクタ 352"/>
        <xdr:cNvCxnSpPr/>
      </xdr:nvCxnSpPr>
      <xdr:spPr>
        <a:xfrm flipV="1">
          <a:off x="7861300" y="10055887"/>
          <a:ext cx="889000" cy="9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33906</xdr:rowOff>
    </xdr:from>
    <xdr:to>
      <xdr:col>41</xdr:col>
      <xdr:colOff>50800</xdr:colOff>
      <xdr:row>59</xdr:row>
      <xdr:rowOff>38466</xdr:rowOff>
    </xdr:to>
    <xdr:cxnSp macro="">
      <xdr:nvCxnSpPr>
        <xdr:cNvPr id="356" name="直線コネクタ 355"/>
        <xdr:cNvCxnSpPr/>
      </xdr:nvCxnSpPr>
      <xdr:spPr>
        <a:xfrm flipV="1">
          <a:off x="6972300" y="10149456"/>
          <a:ext cx="8890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55405</xdr:rowOff>
    </xdr:from>
    <xdr:to>
      <xdr:col>36</xdr:col>
      <xdr:colOff>165100</xdr:colOff>
      <xdr:row>58</xdr:row>
      <xdr:rowOff>157005</xdr:rowOff>
    </xdr:to>
    <xdr:sp macro="" textlink="">
      <xdr:nvSpPr>
        <xdr:cNvPr id="359" name="フローチャート: 判断 358"/>
        <xdr:cNvSpPr/>
      </xdr:nvSpPr>
      <xdr:spPr>
        <a:xfrm>
          <a:off x="6921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2082</xdr:rowOff>
    </xdr:from>
    <xdr:ext cx="599010" cy="259045"/>
    <xdr:sp macro="" textlink="">
      <xdr:nvSpPr>
        <xdr:cNvPr id="360" name="テキスト ボックス 359"/>
        <xdr:cNvSpPr txBox="1"/>
      </xdr:nvSpPr>
      <xdr:spPr>
        <a:xfrm>
          <a:off x="6672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65860</xdr:rowOff>
    </xdr:from>
    <xdr:to>
      <xdr:col>55</xdr:col>
      <xdr:colOff>50800</xdr:colOff>
      <xdr:row>57</xdr:row>
      <xdr:rowOff>167460</xdr:rowOff>
    </xdr:to>
    <xdr:sp macro="" textlink="">
      <xdr:nvSpPr>
        <xdr:cNvPr id="366" name="楕円 365"/>
        <xdr:cNvSpPr/>
      </xdr:nvSpPr>
      <xdr:spPr>
        <a:xfrm>
          <a:off x="10426700" y="98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88737</xdr:rowOff>
    </xdr:from>
    <xdr:ext cx="599010" cy="259045"/>
    <xdr:sp macro="" textlink="">
      <xdr:nvSpPr>
        <xdr:cNvPr id="367" name="普通建設事業費該当値テキスト"/>
        <xdr:cNvSpPr txBox="1"/>
      </xdr:nvSpPr>
      <xdr:spPr>
        <a:xfrm>
          <a:off x="10528300" y="96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98343</xdr:rowOff>
    </xdr:from>
    <xdr:to>
      <xdr:col>50</xdr:col>
      <xdr:colOff>165100</xdr:colOff>
      <xdr:row>57</xdr:row>
      <xdr:rowOff>28493</xdr:rowOff>
    </xdr:to>
    <xdr:sp macro="" textlink="">
      <xdr:nvSpPr>
        <xdr:cNvPr id="368" name="楕円 367"/>
        <xdr:cNvSpPr/>
      </xdr:nvSpPr>
      <xdr:spPr>
        <a:xfrm>
          <a:off x="9588500" y="96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45020</xdr:rowOff>
    </xdr:from>
    <xdr:ext cx="690189" cy="259045"/>
    <xdr:sp macro="" textlink="">
      <xdr:nvSpPr>
        <xdr:cNvPr id="369" name="テキスト ボックス 368"/>
        <xdr:cNvSpPr txBox="1"/>
      </xdr:nvSpPr>
      <xdr:spPr>
        <a:xfrm>
          <a:off x="9294205" y="9474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60987</xdr:rowOff>
    </xdr:from>
    <xdr:to>
      <xdr:col>46</xdr:col>
      <xdr:colOff>38100</xdr:colOff>
      <xdr:row>58</xdr:row>
      <xdr:rowOff>162587</xdr:rowOff>
    </xdr:to>
    <xdr:sp macro="" textlink="">
      <xdr:nvSpPr>
        <xdr:cNvPr id="370" name="楕円 369"/>
        <xdr:cNvSpPr/>
      </xdr:nvSpPr>
      <xdr:spPr>
        <a:xfrm>
          <a:off x="8699500" y="100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153714</xdr:rowOff>
    </xdr:from>
    <xdr:ext cx="599010" cy="259045"/>
    <xdr:sp macro="" textlink="">
      <xdr:nvSpPr>
        <xdr:cNvPr id="371" name="テキスト ボックス 370"/>
        <xdr:cNvSpPr txBox="1"/>
      </xdr:nvSpPr>
      <xdr:spPr>
        <a:xfrm>
          <a:off x="8450795" y="1009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154556</xdr:rowOff>
    </xdr:from>
    <xdr:to>
      <xdr:col>41</xdr:col>
      <xdr:colOff>101600</xdr:colOff>
      <xdr:row>59</xdr:row>
      <xdr:rowOff>84706</xdr:rowOff>
    </xdr:to>
    <xdr:sp macro="" textlink="">
      <xdr:nvSpPr>
        <xdr:cNvPr id="372" name="楕円 371"/>
        <xdr:cNvSpPr/>
      </xdr:nvSpPr>
      <xdr:spPr>
        <a:xfrm>
          <a:off x="7810500" y="100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75833</xdr:rowOff>
    </xdr:from>
    <xdr:ext cx="534377" cy="259045"/>
    <xdr:sp macro="" textlink="">
      <xdr:nvSpPr>
        <xdr:cNvPr id="373" name="テキスト ボックス 372"/>
        <xdr:cNvSpPr txBox="1"/>
      </xdr:nvSpPr>
      <xdr:spPr>
        <a:xfrm>
          <a:off x="7594111" y="10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159116</xdr:rowOff>
    </xdr:from>
    <xdr:to>
      <xdr:col>36</xdr:col>
      <xdr:colOff>165100</xdr:colOff>
      <xdr:row>59</xdr:row>
      <xdr:rowOff>89266</xdr:rowOff>
    </xdr:to>
    <xdr:sp macro="" textlink="">
      <xdr:nvSpPr>
        <xdr:cNvPr id="374" name="楕円 373"/>
        <xdr:cNvSpPr/>
      </xdr:nvSpPr>
      <xdr:spPr>
        <a:xfrm>
          <a:off x="6921500" y="101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80393</xdr:rowOff>
    </xdr:from>
    <xdr:ext cx="534377" cy="259045"/>
    <xdr:sp macro="" textlink="">
      <xdr:nvSpPr>
        <xdr:cNvPr id="375" name="テキスト ボックス 374"/>
        <xdr:cNvSpPr txBox="1"/>
      </xdr:nvSpPr>
      <xdr:spPr>
        <a:xfrm>
          <a:off x="6705111" y="1019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164469</xdr:rowOff>
    </xdr:from>
    <xdr:to>
      <xdr:col>55</xdr:col>
      <xdr:colOff>0</xdr:colOff>
      <xdr:row>76</xdr:row>
      <xdr:rowOff>158837</xdr:rowOff>
    </xdr:to>
    <xdr:cxnSp macro="">
      <xdr:nvCxnSpPr>
        <xdr:cNvPr id="402" name="直線コネクタ 401"/>
        <xdr:cNvCxnSpPr/>
      </xdr:nvCxnSpPr>
      <xdr:spPr>
        <a:xfrm>
          <a:off x="9639300" y="13023219"/>
          <a:ext cx="838200" cy="1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164469</xdr:rowOff>
    </xdr:from>
    <xdr:to>
      <xdr:col>50</xdr:col>
      <xdr:colOff>114300</xdr:colOff>
      <xdr:row>78</xdr:row>
      <xdr:rowOff>27293</xdr:rowOff>
    </xdr:to>
    <xdr:cxnSp macro="">
      <xdr:nvCxnSpPr>
        <xdr:cNvPr id="405" name="直線コネクタ 404"/>
        <xdr:cNvCxnSpPr/>
      </xdr:nvCxnSpPr>
      <xdr:spPr>
        <a:xfrm flipV="1">
          <a:off x="8750300" y="13023219"/>
          <a:ext cx="889000" cy="37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27293</xdr:rowOff>
    </xdr:from>
    <xdr:to>
      <xdr:col>45</xdr:col>
      <xdr:colOff>177800</xdr:colOff>
      <xdr:row>78</xdr:row>
      <xdr:rowOff>127047</xdr:rowOff>
    </xdr:to>
    <xdr:cxnSp macro="">
      <xdr:nvCxnSpPr>
        <xdr:cNvPr id="408" name="直線コネクタ 407"/>
        <xdr:cNvCxnSpPr/>
      </xdr:nvCxnSpPr>
      <xdr:spPr>
        <a:xfrm flipV="1">
          <a:off x="7861300" y="13400393"/>
          <a:ext cx="889000" cy="9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127047</xdr:rowOff>
    </xdr:from>
    <xdr:to>
      <xdr:col>41</xdr:col>
      <xdr:colOff>50800</xdr:colOff>
      <xdr:row>78</xdr:row>
      <xdr:rowOff>133894</xdr:rowOff>
    </xdr:to>
    <xdr:cxnSp macro="">
      <xdr:nvCxnSpPr>
        <xdr:cNvPr id="411" name="直線コネクタ 410"/>
        <xdr:cNvCxnSpPr/>
      </xdr:nvCxnSpPr>
      <xdr:spPr>
        <a:xfrm flipV="1">
          <a:off x="6972300" y="13500147"/>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32522</xdr:rowOff>
    </xdr:from>
    <xdr:to>
      <xdr:col>36</xdr:col>
      <xdr:colOff>165100</xdr:colOff>
      <xdr:row>78</xdr:row>
      <xdr:rowOff>134122</xdr:rowOff>
    </xdr:to>
    <xdr:sp macro="" textlink="">
      <xdr:nvSpPr>
        <xdr:cNvPr id="414" name="フローチャート: 判断 413"/>
        <xdr:cNvSpPr/>
      </xdr:nvSpPr>
      <xdr:spPr>
        <a:xfrm>
          <a:off x="6921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150649</xdr:rowOff>
    </xdr:from>
    <xdr:ext cx="599010" cy="259045"/>
    <xdr:sp macro="" textlink="">
      <xdr:nvSpPr>
        <xdr:cNvPr id="415" name="テキスト ボックス 414"/>
        <xdr:cNvSpPr txBox="1"/>
      </xdr:nvSpPr>
      <xdr:spPr>
        <a:xfrm>
          <a:off x="6672795"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108037</xdr:rowOff>
    </xdr:from>
    <xdr:to>
      <xdr:col>55</xdr:col>
      <xdr:colOff>50800</xdr:colOff>
      <xdr:row>77</xdr:row>
      <xdr:rowOff>38187</xdr:rowOff>
    </xdr:to>
    <xdr:sp macro="" textlink="">
      <xdr:nvSpPr>
        <xdr:cNvPr id="421" name="楕円 420"/>
        <xdr:cNvSpPr/>
      </xdr:nvSpPr>
      <xdr:spPr>
        <a:xfrm>
          <a:off x="10426700" y="131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130914</xdr:rowOff>
    </xdr:from>
    <xdr:ext cx="599010" cy="259045"/>
    <xdr:sp macro="" textlink="">
      <xdr:nvSpPr>
        <xdr:cNvPr id="422" name="普通建設事業費 （ うち新規整備　）該当値テキスト"/>
        <xdr:cNvSpPr txBox="1"/>
      </xdr:nvSpPr>
      <xdr:spPr>
        <a:xfrm>
          <a:off x="10528300" y="1298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113669</xdr:rowOff>
    </xdr:from>
    <xdr:to>
      <xdr:col>50</xdr:col>
      <xdr:colOff>165100</xdr:colOff>
      <xdr:row>76</xdr:row>
      <xdr:rowOff>43819</xdr:rowOff>
    </xdr:to>
    <xdr:sp macro="" textlink="">
      <xdr:nvSpPr>
        <xdr:cNvPr id="423" name="楕円 422"/>
        <xdr:cNvSpPr/>
      </xdr:nvSpPr>
      <xdr:spPr>
        <a:xfrm>
          <a:off x="9588500" y="1297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74</xdr:row>
      <xdr:rowOff>60346</xdr:rowOff>
    </xdr:from>
    <xdr:ext cx="690189" cy="259045"/>
    <xdr:sp macro="" textlink="">
      <xdr:nvSpPr>
        <xdr:cNvPr id="424" name="テキスト ボックス 423"/>
        <xdr:cNvSpPr txBox="1"/>
      </xdr:nvSpPr>
      <xdr:spPr>
        <a:xfrm>
          <a:off x="9294205" y="12747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147943</xdr:rowOff>
    </xdr:from>
    <xdr:to>
      <xdr:col>46</xdr:col>
      <xdr:colOff>38100</xdr:colOff>
      <xdr:row>78</xdr:row>
      <xdr:rowOff>78093</xdr:rowOff>
    </xdr:to>
    <xdr:sp macro="" textlink="">
      <xdr:nvSpPr>
        <xdr:cNvPr id="425" name="楕円 424"/>
        <xdr:cNvSpPr/>
      </xdr:nvSpPr>
      <xdr:spPr>
        <a:xfrm>
          <a:off x="8699500" y="133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94620</xdr:rowOff>
    </xdr:from>
    <xdr:ext cx="599010" cy="259045"/>
    <xdr:sp macro="" textlink="">
      <xdr:nvSpPr>
        <xdr:cNvPr id="426" name="テキスト ボックス 425"/>
        <xdr:cNvSpPr txBox="1"/>
      </xdr:nvSpPr>
      <xdr:spPr>
        <a:xfrm>
          <a:off x="8450795" y="1312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76247</xdr:rowOff>
    </xdr:from>
    <xdr:to>
      <xdr:col>41</xdr:col>
      <xdr:colOff>101600</xdr:colOff>
      <xdr:row>79</xdr:row>
      <xdr:rowOff>6397</xdr:rowOff>
    </xdr:to>
    <xdr:sp macro="" textlink="">
      <xdr:nvSpPr>
        <xdr:cNvPr id="427" name="楕円 426"/>
        <xdr:cNvSpPr/>
      </xdr:nvSpPr>
      <xdr:spPr>
        <a:xfrm>
          <a:off x="7810500" y="134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168974</xdr:rowOff>
    </xdr:from>
    <xdr:ext cx="534377" cy="259045"/>
    <xdr:sp macro="" textlink="">
      <xdr:nvSpPr>
        <xdr:cNvPr id="428" name="テキスト ボックス 427"/>
        <xdr:cNvSpPr txBox="1"/>
      </xdr:nvSpPr>
      <xdr:spPr>
        <a:xfrm>
          <a:off x="7594111" y="135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83094</xdr:rowOff>
    </xdr:from>
    <xdr:to>
      <xdr:col>36</xdr:col>
      <xdr:colOff>165100</xdr:colOff>
      <xdr:row>79</xdr:row>
      <xdr:rowOff>13244</xdr:rowOff>
    </xdr:to>
    <xdr:sp macro="" textlink="">
      <xdr:nvSpPr>
        <xdr:cNvPr id="429" name="楕円 428"/>
        <xdr:cNvSpPr/>
      </xdr:nvSpPr>
      <xdr:spPr>
        <a:xfrm>
          <a:off x="6921500" y="134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4371</xdr:rowOff>
    </xdr:from>
    <xdr:ext cx="534377" cy="259045"/>
    <xdr:sp macro="" textlink="">
      <xdr:nvSpPr>
        <xdr:cNvPr id="430" name="テキスト ボックス 429"/>
        <xdr:cNvSpPr txBox="1"/>
      </xdr:nvSpPr>
      <xdr:spPr>
        <a:xfrm>
          <a:off x="6705111" y="1354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139700</xdr:rowOff>
    </xdr:from>
    <xdr:to>
      <xdr:col>55</xdr:col>
      <xdr:colOff>0</xdr:colOff>
      <xdr:row>98</xdr:row>
      <xdr:rowOff>139700</xdr:rowOff>
    </xdr:to>
    <xdr:cxnSp macro="">
      <xdr:nvCxnSpPr>
        <xdr:cNvPr id="457" name="直線コネクタ 456"/>
        <xdr:cNvCxnSpPr/>
      </xdr:nvCxnSpPr>
      <xdr:spPr>
        <a:xfrm>
          <a:off x="9639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139700</xdr:rowOff>
    </xdr:from>
    <xdr:to>
      <xdr:col>50</xdr:col>
      <xdr:colOff>114300</xdr:colOff>
      <xdr:row>98</xdr:row>
      <xdr:rowOff>139700</xdr:rowOff>
    </xdr:to>
    <xdr:cxnSp macro="">
      <xdr:nvCxnSpPr>
        <xdr:cNvPr id="460" name="直線コネクタ 459"/>
        <xdr:cNvCxnSpPr/>
      </xdr:nvCxnSpPr>
      <xdr:spPr>
        <a:xfrm>
          <a:off x="8750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139700</xdr:rowOff>
    </xdr:from>
    <xdr:to>
      <xdr:col>45</xdr:col>
      <xdr:colOff>177800</xdr:colOff>
      <xdr:row>98</xdr:row>
      <xdr:rowOff>139700</xdr:rowOff>
    </xdr:to>
    <xdr:cxnSp macro="">
      <xdr:nvCxnSpPr>
        <xdr:cNvPr id="463" name="直線コネクタ 462"/>
        <xdr:cNvCxnSpPr/>
      </xdr:nvCxnSpPr>
      <xdr:spPr>
        <a:xfrm>
          <a:off x="7861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136951</xdr:rowOff>
    </xdr:from>
    <xdr:to>
      <xdr:col>41</xdr:col>
      <xdr:colOff>50800</xdr:colOff>
      <xdr:row>98</xdr:row>
      <xdr:rowOff>139700</xdr:rowOff>
    </xdr:to>
    <xdr:cxnSp macro="">
      <xdr:nvCxnSpPr>
        <xdr:cNvPr id="466" name="直線コネクタ 465"/>
        <xdr:cNvCxnSpPr/>
      </xdr:nvCxnSpPr>
      <xdr:spPr>
        <a:xfrm>
          <a:off x="6972300" y="16939051"/>
          <a:ext cx="889000" cy="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140750</xdr:rowOff>
    </xdr:from>
    <xdr:to>
      <xdr:col>36</xdr:col>
      <xdr:colOff>165100</xdr:colOff>
      <xdr:row>98</xdr:row>
      <xdr:rowOff>70900</xdr:rowOff>
    </xdr:to>
    <xdr:sp macro="" textlink="">
      <xdr:nvSpPr>
        <xdr:cNvPr id="469" name="フローチャート: 判断 468"/>
        <xdr:cNvSpPr/>
      </xdr:nvSpPr>
      <xdr:spPr>
        <a:xfrm>
          <a:off x="69215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87427</xdr:rowOff>
    </xdr:from>
    <xdr:ext cx="599010" cy="259045"/>
    <xdr:sp macro="" textlink="">
      <xdr:nvSpPr>
        <xdr:cNvPr id="470" name="テキスト ボックス 469"/>
        <xdr:cNvSpPr txBox="1"/>
      </xdr:nvSpPr>
      <xdr:spPr>
        <a:xfrm>
          <a:off x="6672795" y="165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88900</xdr:rowOff>
    </xdr:from>
    <xdr:to>
      <xdr:col>55</xdr:col>
      <xdr:colOff>50800</xdr:colOff>
      <xdr:row>99</xdr:row>
      <xdr:rowOff>19050</xdr:rowOff>
    </xdr:to>
    <xdr:sp macro="" textlink="">
      <xdr:nvSpPr>
        <xdr:cNvPr id="476" name="楕円 475"/>
        <xdr:cNvSpPr/>
      </xdr:nvSpPr>
      <xdr:spPr>
        <a:xfrm>
          <a:off x="10426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3827</xdr:rowOff>
    </xdr:from>
    <xdr:ext cx="249299" cy="259045"/>
    <xdr:sp macro="" textlink="">
      <xdr:nvSpPr>
        <xdr:cNvPr id="477" name="普通建設事業費 （ うち更新整備　）該当値テキスト"/>
        <xdr:cNvSpPr txBox="1"/>
      </xdr:nvSpPr>
      <xdr:spPr>
        <a:xfrm>
          <a:off x="10528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88900</xdr:rowOff>
    </xdr:from>
    <xdr:to>
      <xdr:col>50</xdr:col>
      <xdr:colOff>165100</xdr:colOff>
      <xdr:row>99</xdr:row>
      <xdr:rowOff>19050</xdr:rowOff>
    </xdr:to>
    <xdr:sp macro="" textlink="">
      <xdr:nvSpPr>
        <xdr:cNvPr id="478" name="楕円 477"/>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99</xdr:row>
      <xdr:rowOff>10177</xdr:rowOff>
    </xdr:from>
    <xdr:ext cx="249299" cy="259045"/>
    <xdr:sp macro="" textlink="">
      <xdr:nvSpPr>
        <xdr:cNvPr id="479" name="テキスト ボックス 478"/>
        <xdr:cNvSpPr txBox="1"/>
      </xdr:nvSpPr>
      <xdr:spPr>
        <a:xfrm>
          <a:off x="9514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80" name="楕円 479"/>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81" name="テキスト ボックス 480"/>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2" name="楕円 481"/>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3" name="テキスト ボックス 482"/>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86151</xdr:rowOff>
    </xdr:from>
    <xdr:to>
      <xdr:col>36</xdr:col>
      <xdr:colOff>165100</xdr:colOff>
      <xdr:row>99</xdr:row>
      <xdr:rowOff>16301</xdr:rowOff>
    </xdr:to>
    <xdr:sp macro="" textlink="">
      <xdr:nvSpPr>
        <xdr:cNvPr id="484" name="楕円 483"/>
        <xdr:cNvSpPr/>
      </xdr:nvSpPr>
      <xdr:spPr>
        <a:xfrm>
          <a:off x="6921500" y="168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7428</xdr:rowOff>
    </xdr:from>
    <xdr:ext cx="469744" cy="259045"/>
    <xdr:sp macro="" textlink="">
      <xdr:nvSpPr>
        <xdr:cNvPr id="485" name="テキスト ボックス 484"/>
        <xdr:cNvSpPr txBox="1"/>
      </xdr:nvSpPr>
      <xdr:spPr>
        <a:xfrm>
          <a:off x="6737428" y="1698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94107</xdr:rowOff>
    </xdr:from>
    <xdr:to>
      <xdr:col>85</xdr:col>
      <xdr:colOff>127000</xdr:colOff>
      <xdr:row>39</xdr:row>
      <xdr:rowOff>98224</xdr:rowOff>
    </xdr:to>
    <xdr:cxnSp macro="">
      <xdr:nvCxnSpPr>
        <xdr:cNvPr id="516" name="直線コネクタ 515"/>
        <xdr:cNvCxnSpPr/>
      </xdr:nvCxnSpPr>
      <xdr:spPr>
        <a:xfrm flipV="1">
          <a:off x="15481300" y="6780657"/>
          <a:ext cx="838200" cy="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98224</xdr:rowOff>
    </xdr:from>
    <xdr:to>
      <xdr:col>81</xdr:col>
      <xdr:colOff>50800</xdr:colOff>
      <xdr:row>39</xdr:row>
      <xdr:rowOff>98249</xdr:rowOff>
    </xdr:to>
    <xdr:cxnSp macro="">
      <xdr:nvCxnSpPr>
        <xdr:cNvPr id="519" name="直線コネクタ 518"/>
        <xdr:cNvCxnSpPr/>
      </xdr:nvCxnSpPr>
      <xdr:spPr>
        <a:xfrm flipV="1">
          <a:off x="14592300" y="6784774"/>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98106</xdr:rowOff>
    </xdr:from>
    <xdr:to>
      <xdr:col>76</xdr:col>
      <xdr:colOff>114300</xdr:colOff>
      <xdr:row>39</xdr:row>
      <xdr:rowOff>98249</xdr:rowOff>
    </xdr:to>
    <xdr:cxnSp macro="">
      <xdr:nvCxnSpPr>
        <xdr:cNvPr id="522" name="直線コネクタ 521"/>
        <xdr:cNvCxnSpPr/>
      </xdr:nvCxnSpPr>
      <xdr:spPr>
        <a:xfrm>
          <a:off x="13703300" y="6784656"/>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97486</xdr:rowOff>
    </xdr:from>
    <xdr:to>
      <xdr:col>71</xdr:col>
      <xdr:colOff>177800</xdr:colOff>
      <xdr:row>39</xdr:row>
      <xdr:rowOff>98106</xdr:rowOff>
    </xdr:to>
    <xdr:cxnSp macro="">
      <xdr:nvCxnSpPr>
        <xdr:cNvPr id="525" name="直線コネクタ 524"/>
        <xdr:cNvCxnSpPr/>
      </xdr:nvCxnSpPr>
      <xdr:spPr>
        <a:xfrm>
          <a:off x="12814300" y="6784036"/>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29707</xdr:rowOff>
    </xdr:from>
    <xdr:to>
      <xdr:col>67</xdr:col>
      <xdr:colOff>101600</xdr:colOff>
      <xdr:row>39</xdr:row>
      <xdr:rowOff>131307</xdr:rowOff>
    </xdr:to>
    <xdr:sp macro="" textlink="">
      <xdr:nvSpPr>
        <xdr:cNvPr id="528" name="フローチャート: 判断 527"/>
        <xdr:cNvSpPr/>
      </xdr:nvSpPr>
      <xdr:spPr>
        <a:xfrm>
          <a:off x="12763500" y="671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147834</xdr:rowOff>
    </xdr:from>
    <xdr:ext cx="534377" cy="259045"/>
    <xdr:sp macro="" textlink="">
      <xdr:nvSpPr>
        <xdr:cNvPr id="529" name="テキスト ボックス 528"/>
        <xdr:cNvSpPr txBox="1"/>
      </xdr:nvSpPr>
      <xdr:spPr>
        <a:xfrm>
          <a:off x="12547111" y="649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43307</xdr:rowOff>
    </xdr:from>
    <xdr:to>
      <xdr:col>85</xdr:col>
      <xdr:colOff>177800</xdr:colOff>
      <xdr:row>39</xdr:row>
      <xdr:rowOff>144907</xdr:rowOff>
    </xdr:to>
    <xdr:sp macro="" textlink="">
      <xdr:nvSpPr>
        <xdr:cNvPr id="535" name="楕円 534"/>
        <xdr:cNvSpPr/>
      </xdr:nvSpPr>
      <xdr:spPr>
        <a:xfrm>
          <a:off x="16268700" y="67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469744" cy="259045"/>
    <xdr:sp macro="" textlink="">
      <xdr:nvSpPr>
        <xdr:cNvPr id="536" name="災害復旧事業費該当値テキスト"/>
        <xdr:cNvSpPr txBox="1"/>
      </xdr:nvSpPr>
      <xdr:spPr>
        <a:xfrm>
          <a:off x="16370300" y="66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47424</xdr:rowOff>
    </xdr:from>
    <xdr:to>
      <xdr:col>81</xdr:col>
      <xdr:colOff>101600</xdr:colOff>
      <xdr:row>39</xdr:row>
      <xdr:rowOff>149024</xdr:rowOff>
    </xdr:to>
    <xdr:sp macro="" textlink="">
      <xdr:nvSpPr>
        <xdr:cNvPr id="537" name="楕円 536"/>
        <xdr:cNvSpPr/>
      </xdr:nvSpPr>
      <xdr:spPr>
        <a:xfrm>
          <a:off x="15430500" y="67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140151</xdr:rowOff>
    </xdr:from>
    <xdr:ext cx="378565" cy="259045"/>
    <xdr:sp macro="" textlink="">
      <xdr:nvSpPr>
        <xdr:cNvPr id="538" name="テキスト ボックス 537"/>
        <xdr:cNvSpPr txBox="1"/>
      </xdr:nvSpPr>
      <xdr:spPr>
        <a:xfrm>
          <a:off x="15292017" y="682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47449</xdr:rowOff>
    </xdr:from>
    <xdr:to>
      <xdr:col>76</xdr:col>
      <xdr:colOff>165100</xdr:colOff>
      <xdr:row>39</xdr:row>
      <xdr:rowOff>149049</xdr:rowOff>
    </xdr:to>
    <xdr:sp macro="" textlink="">
      <xdr:nvSpPr>
        <xdr:cNvPr id="539" name="楕円 538"/>
        <xdr:cNvSpPr/>
      </xdr:nvSpPr>
      <xdr:spPr>
        <a:xfrm>
          <a:off x="14541500" y="67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140176</xdr:rowOff>
    </xdr:from>
    <xdr:ext cx="378565" cy="259045"/>
    <xdr:sp macro="" textlink="">
      <xdr:nvSpPr>
        <xdr:cNvPr id="540" name="テキスト ボックス 539"/>
        <xdr:cNvSpPr txBox="1"/>
      </xdr:nvSpPr>
      <xdr:spPr>
        <a:xfrm>
          <a:off x="14403017" y="6826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47306</xdr:rowOff>
    </xdr:from>
    <xdr:to>
      <xdr:col>72</xdr:col>
      <xdr:colOff>38100</xdr:colOff>
      <xdr:row>39</xdr:row>
      <xdr:rowOff>148906</xdr:rowOff>
    </xdr:to>
    <xdr:sp macro="" textlink="">
      <xdr:nvSpPr>
        <xdr:cNvPr id="541" name="楕円 540"/>
        <xdr:cNvSpPr/>
      </xdr:nvSpPr>
      <xdr:spPr>
        <a:xfrm>
          <a:off x="13652500" y="67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140033</xdr:rowOff>
    </xdr:from>
    <xdr:ext cx="378565" cy="259045"/>
    <xdr:sp macro="" textlink="">
      <xdr:nvSpPr>
        <xdr:cNvPr id="542" name="テキスト ボックス 541"/>
        <xdr:cNvSpPr txBox="1"/>
      </xdr:nvSpPr>
      <xdr:spPr>
        <a:xfrm>
          <a:off x="13514017" y="682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46686</xdr:rowOff>
    </xdr:from>
    <xdr:to>
      <xdr:col>67</xdr:col>
      <xdr:colOff>101600</xdr:colOff>
      <xdr:row>39</xdr:row>
      <xdr:rowOff>148286</xdr:rowOff>
    </xdr:to>
    <xdr:sp macro="" textlink="">
      <xdr:nvSpPr>
        <xdr:cNvPr id="543" name="楕円 542"/>
        <xdr:cNvSpPr/>
      </xdr:nvSpPr>
      <xdr:spPr>
        <a:xfrm>
          <a:off x="12763500" y="67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139413</xdr:rowOff>
    </xdr:from>
    <xdr:ext cx="469744" cy="259045"/>
    <xdr:sp macro="" textlink="">
      <xdr:nvSpPr>
        <xdr:cNvPr id="544" name="テキスト ボックス 543"/>
        <xdr:cNvSpPr txBox="1"/>
      </xdr:nvSpPr>
      <xdr:spPr>
        <a:xfrm>
          <a:off x="12579428" y="68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43918</xdr:rowOff>
    </xdr:from>
    <xdr:to>
      <xdr:col>85</xdr:col>
      <xdr:colOff>127000</xdr:colOff>
      <xdr:row>79</xdr:row>
      <xdr:rowOff>44450</xdr:rowOff>
    </xdr:to>
    <xdr:cxnSp macro="">
      <xdr:nvCxnSpPr>
        <xdr:cNvPr id="632" name="直線コネクタ 631"/>
        <xdr:cNvCxnSpPr/>
      </xdr:nvCxnSpPr>
      <xdr:spPr>
        <a:xfrm>
          <a:off x="15481300" y="13588468"/>
          <a:ext cx="8382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43467</xdr:rowOff>
    </xdr:from>
    <xdr:to>
      <xdr:col>81</xdr:col>
      <xdr:colOff>50800</xdr:colOff>
      <xdr:row>79</xdr:row>
      <xdr:rowOff>43918</xdr:rowOff>
    </xdr:to>
    <xdr:cxnSp macro="">
      <xdr:nvCxnSpPr>
        <xdr:cNvPr id="635" name="直線コネクタ 634"/>
        <xdr:cNvCxnSpPr/>
      </xdr:nvCxnSpPr>
      <xdr:spPr>
        <a:xfrm>
          <a:off x="14592300" y="13588017"/>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43025</xdr:rowOff>
    </xdr:from>
    <xdr:to>
      <xdr:col>76</xdr:col>
      <xdr:colOff>114300</xdr:colOff>
      <xdr:row>79</xdr:row>
      <xdr:rowOff>43467</xdr:rowOff>
    </xdr:to>
    <xdr:cxnSp macro="">
      <xdr:nvCxnSpPr>
        <xdr:cNvPr id="638" name="直線コネクタ 637"/>
        <xdr:cNvCxnSpPr/>
      </xdr:nvCxnSpPr>
      <xdr:spPr>
        <a:xfrm>
          <a:off x="13703300" y="13587575"/>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43025</xdr:rowOff>
    </xdr:from>
    <xdr:to>
      <xdr:col>71</xdr:col>
      <xdr:colOff>177800</xdr:colOff>
      <xdr:row>79</xdr:row>
      <xdr:rowOff>43041</xdr:rowOff>
    </xdr:to>
    <xdr:cxnSp macro="">
      <xdr:nvCxnSpPr>
        <xdr:cNvPr id="641" name="直線コネクタ 640"/>
        <xdr:cNvCxnSpPr/>
      </xdr:nvCxnSpPr>
      <xdr:spPr>
        <a:xfrm flipV="1">
          <a:off x="12814300" y="1358757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44" name="フローチャート: 判断 643"/>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45" name="テキスト ボックス 644"/>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公債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164568</xdr:rowOff>
    </xdr:from>
    <xdr:to>
      <xdr:col>81</xdr:col>
      <xdr:colOff>101600</xdr:colOff>
      <xdr:row>79</xdr:row>
      <xdr:rowOff>94718</xdr:rowOff>
    </xdr:to>
    <xdr:sp macro="" textlink="">
      <xdr:nvSpPr>
        <xdr:cNvPr id="653" name="楕円 652"/>
        <xdr:cNvSpPr/>
      </xdr:nvSpPr>
      <xdr:spPr>
        <a:xfrm>
          <a:off x="15430500" y="135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85845</xdr:rowOff>
    </xdr:from>
    <xdr:ext cx="378565" cy="259045"/>
    <xdr:sp macro="" textlink="">
      <xdr:nvSpPr>
        <xdr:cNvPr id="654" name="テキスト ボックス 653"/>
        <xdr:cNvSpPr txBox="1"/>
      </xdr:nvSpPr>
      <xdr:spPr>
        <a:xfrm>
          <a:off x="15292017" y="13630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164117</xdr:rowOff>
    </xdr:from>
    <xdr:to>
      <xdr:col>76</xdr:col>
      <xdr:colOff>165100</xdr:colOff>
      <xdr:row>79</xdr:row>
      <xdr:rowOff>94267</xdr:rowOff>
    </xdr:to>
    <xdr:sp macro="" textlink="">
      <xdr:nvSpPr>
        <xdr:cNvPr id="655" name="楕円 654"/>
        <xdr:cNvSpPr/>
      </xdr:nvSpPr>
      <xdr:spPr>
        <a:xfrm>
          <a:off x="14541500" y="135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85394</xdr:rowOff>
    </xdr:from>
    <xdr:ext cx="378565" cy="259045"/>
    <xdr:sp macro="" textlink="">
      <xdr:nvSpPr>
        <xdr:cNvPr id="656" name="テキスト ボックス 655"/>
        <xdr:cNvSpPr txBox="1"/>
      </xdr:nvSpPr>
      <xdr:spPr>
        <a:xfrm>
          <a:off x="14403017" y="13629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163675</xdr:rowOff>
    </xdr:from>
    <xdr:to>
      <xdr:col>72</xdr:col>
      <xdr:colOff>38100</xdr:colOff>
      <xdr:row>79</xdr:row>
      <xdr:rowOff>93825</xdr:rowOff>
    </xdr:to>
    <xdr:sp macro="" textlink="">
      <xdr:nvSpPr>
        <xdr:cNvPr id="657" name="楕円 656"/>
        <xdr:cNvSpPr/>
      </xdr:nvSpPr>
      <xdr:spPr>
        <a:xfrm>
          <a:off x="13652500" y="135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84952</xdr:rowOff>
    </xdr:from>
    <xdr:ext cx="378565" cy="259045"/>
    <xdr:sp macro="" textlink="">
      <xdr:nvSpPr>
        <xdr:cNvPr id="658" name="テキスト ボックス 657"/>
        <xdr:cNvSpPr txBox="1"/>
      </xdr:nvSpPr>
      <xdr:spPr>
        <a:xfrm>
          <a:off x="13514017" y="13629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163691</xdr:rowOff>
    </xdr:from>
    <xdr:to>
      <xdr:col>67</xdr:col>
      <xdr:colOff>101600</xdr:colOff>
      <xdr:row>79</xdr:row>
      <xdr:rowOff>93841</xdr:rowOff>
    </xdr:to>
    <xdr:sp macro="" textlink="">
      <xdr:nvSpPr>
        <xdr:cNvPr id="659" name="楕円 658"/>
        <xdr:cNvSpPr/>
      </xdr:nvSpPr>
      <xdr:spPr>
        <a:xfrm>
          <a:off x="12763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84968</xdr:rowOff>
    </xdr:from>
    <xdr:ext cx="378565" cy="259045"/>
    <xdr:sp macro="" textlink="">
      <xdr:nvSpPr>
        <xdr:cNvPr id="660" name="テキスト ボックス 659"/>
        <xdr:cNvSpPr txBox="1"/>
      </xdr:nvSpPr>
      <xdr:spPr>
        <a:xfrm>
          <a:off x="12625017" y="13629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50123</xdr:rowOff>
    </xdr:from>
    <xdr:to>
      <xdr:col>85</xdr:col>
      <xdr:colOff>127000</xdr:colOff>
      <xdr:row>97</xdr:row>
      <xdr:rowOff>88726</xdr:rowOff>
    </xdr:to>
    <xdr:cxnSp macro="">
      <xdr:nvCxnSpPr>
        <xdr:cNvPr id="687" name="直線コネクタ 686"/>
        <xdr:cNvCxnSpPr/>
      </xdr:nvCxnSpPr>
      <xdr:spPr>
        <a:xfrm>
          <a:off x="15481300" y="16509323"/>
          <a:ext cx="838200" cy="2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50123</xdr:rowOff>
    </xdr:from>
    <xdr:to>
      <xdr:col>81</xdr:col>
      <xdr:colOff>50800</xdr:colOff>
      <xdr:row>97</xdr:row>
      <xdr:rowOff>74613</xdr:rowOff>
    </xdr:to>
    <xdr:cxnSp macro="">
      <xdr:nvCxnSpPr>
        <xdr:cNvPr id="690" name="直線コネクタ 689"/>
        <xdr:cNvCxnSpPr/>
      </xdr:nvCxnSpPr>
      <xdr:spPr>
        <a:xfrm flipV="1">
          <a:off x="14592300" y="16509323"/>
          <a:ext cx="889000" cy="19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114753</xdr:rowOff>
    </xdr:from>
    <xdr:to>
      <xdr:col>76</xdr:col>
      <xdr:colOff>114300</xdr:colOff>
      <xdr:row>97</xdr:row>
      <xdr:rowOff>74613</xdr:rowOff>
    </xdr:to>
    <xdr:cxnSp macro="">
      <xdr:nvCxnSpPr>
        <xdr:cNvPr id="693" name="直線コネクタ 692"/>
        <xdr:cNvCxnSpPr/>
      </xdr:nvCxnSpPr>
      <xdr:spPr>
        <a:xfrm>
          <a:off x="13703300" y="16231053"/>
          <a:ext cx="889000" cy="47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114753</xdr:rowOff>
    </xdr:from>
    <xdr:to>
      <xdr:col>71</xdr:col>
      <xdr:colOff>177800</xdr:colOff>
      <xdr:row>96</xdr:row>
      <xdr:rowOff>123916</xdr:rowOff>
    </xdr:to>
    <xdr:cxnSp macro="">
      <xdr:nvCxnSpPr>
        <xdr:cNvPr id="696" name="直線コネクタ 695"/>
        <xdr:cNvCxnSpPr/>
      </xdr:nvCxnSpPr>
      <xdr:spPr>
        <a:xfrm flipV="1">
          <a:off x="12814300" y="16231053"/>
          <a:ext cx="889000" cy="35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12567</xdr:rowOff>
    </xdr:from>
    <xdr:to>
      <xdr:col>67</xdr:col>
      <xdr:colOff>101600</xdr:colOff>
      <xdr:row>98</xdr:row>
      <xdr:rowOff>114167</xdr:rowOff>
    </xdr:to>
    <xdr:sp macro="" textlink="">
      <xdr:nvSpPr>
        <xdr:cNvPr id="699" name="フローチャート: 判断 698"/>
        <xdr:cNvSpPr/>
      </xdr:nvSpPr>
      <xdr:spPr>
        <a:xfrm>
          <a:off x="12763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105294</xdr:rowOff>
    </xdr:from>
    <xdr:ext cx="599010" cy="259045"/>
    <xdr:sp macro="" textlink="">
      <xdr:nvSpPr>
        <xdr:cNvPr id="700" name="テキスト ボックス 699"/>
        <xdr:cNvSpPr txBox="1"/>
      </xdr:nvSpPr>
      <xdr:spPr>
        <a:xfrm>
          <a:off x="12514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37926</xdr:rowOff>
    </xdr:from>
    <xdr:to>
      <xdr:col>85</xdr:col>
      <xdr:colOff>177800</xdr:colOff>
      <xdr:row>97</xdr:row>
      <xdr:rowOff>139526</xdr:rowOff>
    </xdr:to>
    <xdr:sp macro="" textlink="">
      <xdr:nvSpPr>
        <xdr:cNvPr id="706" name="楕円 705"/>
        <xdr:cNvSpPr/>
      </xdr:nvSpPr>
      <xdr:spPr>
        <a:xfrm>
          <a:off x="16268700" y="166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60803</xdr:rowOff>
    </xdr:from>
    <xdr:ext cx="599010" cy="259045"/>
    <xdr:sp macro="" textlink="">
      <xdr:nvSpPr>
        <xdr:cNvPr id="707" name="積立金該当値テキスト"/>
        <xdr:cNvSpPr txBox="1"/>
      </xdr:nvSpPr>
      <xdr:spPr>
        <a:xfrm>
          <a:off x="16370300" y="1652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170773</xdr:rowOff>
    </xdr:from>
    <xdr:to>
      <xdr:col>81</xdr:col>
      <xdr:colOff>101600</xdr:colOff>
      <xdr:row>96</xdr:row>
      <xdr:rowOff>100923</xdr:rowOff>
    </xdr:to>
    <xdr:sp macro="" textlink="">
      <xdr:nvSpPr>
        <xdr:cNvPr id="708" name="楕円 707"/>
        <xdr:cNvSpPr/>
      </xdr:nvSpPr>
      <xdr:spPr>
        <a:xfrm>
          <a:off x="15430500" y="164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117450</xdr:rowOff>
    </xdr:from>
    <xdr:ext cx="599010" cy="259045"/>
    <xdr:sp macro="" textlink="">
      <xdr:nvSpPr>
        <xdr:cNvPr id="709" name="テキスト ボックス 708"/>
        <xdr:cNvSpPr txBox="1"/>
      </xdr:nvSpPr>
      <xdr:spPr>
        <a:xfrm>
          <a:off x="15181795" y="1623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23813</xdr:rowOff>
    </xdr:from>
    <xdr:to>
      <xdr:col>76</xdr:col>
      <xdr:colOff>165100</xdr:colOff>
      <xdr:row>97</xdr:row>
      <xdr:rowOff>125413</xdr:rowOff>
    </xdr:to>
    <xdr:sp macro="" textlink="">
      <xdr:nvSpPr>
        <xdr:cNvPr id="710" name="楕円 709"/>
        <xdr:cNvSpPr/>
      </xdr:nvSpPr>
      <xdr:spPr>
        <a:xfrm>
          <a:off x="14541500" y="166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141940</xdr:rowOff>
    </xdr:from>
    <xdr:ext cx="599010" cy="259045"/>
    <xdr:sp macro="" textlink="">
      <xdr:nvSpPr>
        <xdr:cNvPr id="711" name="テキスト ボックス 710"/>
        <xdr:cNvSpPr txBox="1"/>
      </xdr:nvSpPr>
      <xdr:spPr>
        <a:xfrm>
          <a:off x="14292795" y="1642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63953</xdr:rowOff>
    </xdr:from>
    <xdr:to>
      <xdr:col>72</xdr:col>
      <xdr:colOff>38100</xdr:colOff>
      <xdr:row>94</xdr:row>
      <xdr:rowOff>165553</xdr:rowOff>
    </xdr:to>
    <xdr:sp macro="" textlink="">
      <xdr:nvSpPr>
        <xdr:cNvPr id="712" name="楕円 711"/>
        <xdr:cNvSpPr/>
      </xdr:nvSpPr>
      <xdr:spPr>
        <a:xfrm>
          <a:off x="13652500" y="161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93</xdr:row>
      <xdr:rowOff>10630</xdr:rowOff>
    </xdr:from>
    <xdr:ext cx="690189" cy="259045"/>
    <xdr:sp macro="" textlink="">
      <xdr:nvSpPr>
        <xdr:cNvPr id="713" name="テキスト ボックス 712"/>
        <xdr:cNvSpPr txBox="1"/>
      </xdr:nvSpPr>
      <xdr:spPr>
        <a:xfrm>
          <a:off x="13358205" y="15955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73116</xdr:rowOff>
    </xdr:from>
    <xdr:to>
      <xdr:col>67</xdr:col>
      <xdr:colOff>101600</xdr:colOff>
      <xdr:row>97</xdr:row>
      <xdr:rowOff>3266</xdr:rowOff>
    </xdr:to>
    <xdr:sp macro="" textlink="">
      <xdr:nvSpPr>
        <xdr:cNvPr id="714" name="楕円 713"/>
        <xdr:cNvSpPr/>
      </xdr:nvSpPr>
      <xdr:spPr>
        <a:xfrm>
          <a:off x="12763500" y="165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19793</xdr:rowOff>
    </xdr:from>
    <xdr:ext cx="599010" cy="259045"/>
    <xdr:sp macro="" textlink="">
      <xdr:nvSpPr>
        <xdr:cNvPr id="715" name="テキスト ボックス 714"/>
        <xdr:cNvSpPr txBox="1"/>
      </xdr:nvSpPr>
      <xdr:spPr>
        <a:xfrm>
          <a:off x="12514795" y="1630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130842</xdr:rowOff>
    </xdr:from>
    <xdr:to>
      <xdr:col>116</xdr:col>
      <xdr:colOff>63500</xdr:colOff>
      <xdr:row>38</xdr:row>
      <xdr:rowOff>160255</xdr:rowOff>
    </xdr:to>
    <xdr:cxnSp macro="">
      <xdr:nvCxnSpPr>
        <xdr:cNvPr id="744" name="直線コネクタ 743"/>
        <xdr:cNvCxnSpPr/>
      </xdr:nvCxnSpPr>
      <xdr:spPr>
        <a:xfrm>
          <a:off x="21323300" y="6474492"/>
          <a:ext cx="838200" cy="2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5" name="投資及び出資金平均値テキスト"/>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130842</xdr:rowOff>
    </xdr:from>
    <xdr:to>
      <xdr:col>111</xdr:col>
      <xdr:colOff>177800</xdr:colOff>
      <xdr:row>39</xdr:row>
      <xdr:rowOff>8274</xdr:rowOff>
    </xdr:to>
    <xdr:cxnSp macro="">
      <xdr:nvCxnSpPr>
        <xdr:cNvPr id="747" name="直線コネクタ 746"/>
        <xdr:cNvCxnSpPr/>
      </xdr:nvCxnSpPr>
      <xdr:spPr>
        <a:xfrm flipV="1">
          <a:off x="20434300" y="6474492"/>
          <a:ext cx="889000" cy="2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8274</xdr:rowOff>
    </xdr:from>
    <xdr:to>
      <xdr:col>107</xdr:col>
      <xdr:colOff>50800</xdr:colOff>
      <xdr:row>39</xdr:row>
      <xdr:rowOff>24809</xdr:rowOff>
    </xdr:to>
    <xdr:cxnSp macro="">
      <xdr:nvCxnSpPr>
        <xdr:cNvPr id="750" name="直線コネクタ 749"/>
        <xdr:cNvCxnSpPr/>
      </xdr:nvCxnSpPr>
      <xdr:spPr>
        <a:xfrm flipV="1">
          <a:off x="19545300" y="6694824"/>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68451</xdr:rowOff>
    </xdr:from>
    <xdr:ext cx="378565" cy="259045"/>
    <xdr:sp macro="" textlink="">
      <xdr:nvSpPr>
        <xdr:cNvPr id="752" name="テキスト ボックス 751"/>
        <xdr:cNvSpPr txBox="1"/>
      </xdr:nvSpPr>
      <xdr:spPr>
        <a:xfrm>
          <a:off x="20245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24809</xdr:rowOff>
    </xdr:from>
    <xdr:to>
      <xdr:col>102</xdr:col>
      <xdr:colOff>114300</xdr:colOff>
      <xdr:row>39</xdr:row>
      <xdr:rowOff>44450</xdr:rowOff>
    </xdr:to>
    <xdr:cxnSp macro="">
      <xdr:nvCxnSpPr>
        <xdr:cNvPr id="753" name="直線コネクタ 752"/>
        <xdr:cNvCxnSpPr/>
      </xdr:nvCxnSpPr>
      <xdr:spPr>
        <a:xfrm flipV="1">
          <a:off x="18656300" y="6711359"/>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56" name="フローチャート: 判断 755"/>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57" name="テキスト ボックス 756"/>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109455</xdr:rowOff>
    </xdr:from>
    <xdr:to>
      <xdr:col>116</xdr:col>
      <xdr:colOff>114300</xdr:colOff>
      <xdr:row>39</xdr:row>
      <xdr:rowOff>39605</xdr:rowOff>
    </xdr:to>
    <xdr:sp macro="" textlink="">
      <xdr:nvSpPr>
        <xdr:cNvPr id="763" name="楕円 762"/>
        <xdr:cNvSpPr/>
      </xdr:nvSpPr>
      <xdr:spPr>
        <a:xfrm>
          <a:off x="22110700" y="66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68832</xdr:rowOff>
    </xdr:from>
    <xdr:ext cx="469744" cy="259045"/>
    <xdr:sp macro="" textlink="">
      <xdr:nvSpPr>
        <xdr:cNvPr id="764" name="投資及び出資金該当値テキスト"/>
        <xdr:cNvSpPr txBox="1"/>
      </xdr:nvSpPr>
      <xdr:spPr>
        <a:xfrm>
          <a:off x="22212300" y="641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80042</xdr:rowOff>
    </xdr:from>
    <xdr:to>
      <xdr:col>112</xdr:col>
      <xdr:colOff>38100</xdr:colOff>
      <xdr:row>38</xdr:row>
      <xdr:rowOff>10192</xdr:rowOff>
    </xdr:to>
    <xdr:sp macro="" textlink="">
      <xdr:nvSpPr>
        <xdr:cNvPr id="765" name="楕円 764"/>
        <xdr:cNvSpPr/>
      </xdr:nvSpPr>
      <xdr:spPr>
        <a:xfrm>
          <a:off x="21272500" y="642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26719</xdr:rowOff>
    </xdr:from>
    <xdr:ext cx="534377" cy="259045"/>
    <xdr:sp macro="" textlink="">
      <xdr:nvSpPr>
        <xdr:cNvPr id="766" name="テキスト ボックス 765"/>
        <xdr:cNvSpPr txBox="1"/>
      </xdr:nvSpPr>
      <xdr:spPr>
        <a:xfrm>
          <a:off x="21056111" y="61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128924</xdr:rowOff>
    </xdr:from>
    <xdr:to>
      <xdr:col>107</xdr:col>
      <xdr:colOff>101600</xdr:colOff>
      <xdr:row>39</xdr:row>
      <xdr:rowOff>59074</xdr:rowOff>
    </xdr:to>
    <xdr:sp macro="" textlink="">
      <xdr:nvSpPr>
        <xdr:cNvPr id="767" name="楕円 766"/>
        <xdr:cNvSpPr/>
      </xdr:nvSpPr>
      <xdr:spPr>
        <a:xfrm>
          <a:off x="20383500" y="66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75601</xdr:rowOff>
    </xdr:from>
    <xdr:ext cx="469744" cy="259045"/>
    <xdr:sp macro="" textlink="">
      <xdr:nvSpPr>
        <xdr:cNvPr id="768" name="テキスト ボックス 767"/>
        <xdr:cNvSpPr txBox="1"/>
      </xdr:nvSpPr>
      <xdr:spPr>
        <a:xfrm>
          <a:off x="20199428" y="641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145459</xdr:rowOff>
    </xdr:from>
    <xdr:to>
      <xdr:col>102</xdr:col>
      <xdr:colOff>165100</xdr:colOff>
      <xdr:row>39</xdr:row>
      <xdr:rowOff>75609</xdr:rowOff>
    </xdr:to>
    <xdr:sp macro="" textlink="">
      <xdr:nvSpPr>
        <xdr:cNvPr id="769" name="楕円 768"/>
        <xdr:cNvSpPr/>
      </xdr:nvSpPr>
      <xdr:spPr>
        <a:xfrm>
          <a:off x="19494500" y="66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66736</xdr:rowOff>
    </xdr:from>
    <xdr:ext cx="469744" cy="259045"/>
    <xdr:sp macro="" textlink="">
      <xdr:nvSpPr>
        <xdr:cNvPr id="770" name="テキスト ボックス 769"/>
        <xdr:cNvSpPr txBox="1"/>
      </xdr:nvSpPr>
      <xdr:spPr>
        <a:xfrm>
          <a:off x="19310428" y="675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3473</xdr:rowOff>
    </xdr:from>
    <xdr:to>
      <xdr:col>116</xdr:col>
      <xdr:colOff>63500</xdr:colOff>
      <xdr:row>58</xdr:row>
      <xdr:rowOff>5188</xdr:rowOff>
    </xdr:to>
    <xdr:cxnSp macro="">
      <xdr:nvCxnSpPr>
        <xdr:cNvPr id="801" name="直線コネクタ 800"/>
        <xdr:cNvCxnSpPr/>
      </xdr:nvCxnSpPr>
      <xdr:spPr>
        <a:xfrm flipV="1">
          <a:off x="21323300" y="994757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5188</xdr:rowOff>
    </xdr:from>
    <xdr:to>
      <xdr:col>111</xdr:col>
      <xdr:colOff>177800</xdr:colOff>
      <xdr:row>58</xdr:row>
      <xdr:rowOff>7912</xdr:rowOff>
    </xdr:to>
    <xdr:cxnSp macro="">
      <xdr:nvCxnSpPr>
        <xdr:cNvPr id="804" name="直線コネクタ 803"/>
        <xdr:cNvCxnSpPr/>
      </xdr:nvCxnSpPr>
      <xdr:spPr>
        <a:xfrm flipV="1">
          <a:off x="20434300" y="9949288"/>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142634</xdr:rowOff>
    </xdr:from>
    <xdr:to>
      <xdr:col>107</xdr:col>
      <xdr:colOff>50800</xdr:colOff>
      <xdr:row>58</xdr:row>
      <xdr:rowOff>7912</xdr:rowOff>
    </xdr:to>
    <xdr:cxnSp macro="">
      <xdr:nvCxnSpPr>
        <xdr:cNvPr id="807" name="直線コネクタ 806"/>
        <xdr:cNvCxnSpPr/>
      </xdr:nvCxnSpPr>
      <xdr:spPr>
        <a:xfrm>
          <a:off x="19545300" y="9915284"/>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142634</xdr:rowOff>
    </xdr:from>
    <xdr:to>
      <xdr:col>102</xdr:col>
      <xdr:colOff>114300</xdr:colOff>
      <xdr:row>57</xdr:row>
      <xdr:rowOff>144996</xdr:rowOff>
    </xdr:to>
    <xdr:cxnSp macro="">
      <xdr:nvCxnSpPr>
        <xdr:cNvPr id="810" name="直線コネクタ 809"/>
        <xdr:cNvCxnSpPr/>
      </xdr:nvCxnSpPr>
      <xdr:spPr>
        <a:xfrm flipV="1">
          <a:off x="18656300" y="991528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60001</xdr:rowOff>
    </xdr:from>
    <xdr:to>
      <xdr:col>98</xdr:col>
      <xdr:colOff>38100</xdr:colOff>
      <xdr:row>58</xdr:row>
      <xdr:rowOff>161601</xdr:rowOff>
    </xdr:to>
    <xdr:sp macro="" textlink="">
      <xdr:nvSpPr>
        <xdr:cNvPr id="813" name="フローチャート: 判断 812"/>
        <xdr:cNvSpPr/>
      </xdr:nvSpPr>
      <xdr:spPr>
        <a:xfrm>
          <a:off x="18605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152728</xdr:rowOff>
    </xdr:from>
    <xdr:ext cx="469744" cy="259045"/>
    <xdr:sp macro="" textlink="">
      <xdr:nvSpPr>
        <xdr:cNvPr id="814" name="テキスト ボックス 813"/>
        <xdr:cNvSpPr txBox="1"/>
      </xdr:nvSpPr>
      <xdr:spPr>
        <a:xfrm>
          <a:off x="18421428" y="1009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124123</xdr:rowOff>
    </xdr:from>
    <xdr:to>
      <xdr:col>116</xdr:col>
      <xdr:colOff>114300</xdr:colOff>
      <xdr:row>58</xdr:row>
      <xdr:rowOff>54273</xdr:rowOff>
    </xdr:to>
    <xdr:sp macro="" textlink="">
      <xdr:nvSpPr>
        <xdr:cNvPr id="820" name="楕円 819"/>
        <xdr:cNvSpPr/>
      </xdr:nvSpPr>
      <xdr:spPr>
        <a:xfrm>
          <a:off x="22110700" y="98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147000</xdr:rowOff>
    </xdr:from>
    <xdr:ext cx="534377" cy="259045"/>
    <xdr:sp macro="" textlink="">
      <xdr:nvSpPr>
        <xdr:cNvPr id="821" name="貸付金該当値テキスト"/>
        <xdr:cNvSpPr txBox="1"/>
      </xdr:nvSpPr>
      <xdr:spPr>
        <a:xfrm>
          <a:off x="22212300" y="974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125838</xdr:rowOff>
    </xdr:from>
    <xdr:to>
      <xdr:col>112</xdr:col>
      <xdr:colOff>38100</xdr:colOff>
      <xdr:row>58</xdr:row>
      <xdr:rowOff>55988</xdr:rowOff>
    </xdr:to>
    <xdr:sp macro="" textlink="">
      <xdr:nvSpPr>
        <xdr:cNvPr id="822" name="楕円 821"/>
        <xdr:cNvSpPr/>
      </xdr:nvSpPr>
      <xdr:spPr>
        <a:xfrm>
          <a:off x="21272500" y="98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72515</xdr:rowOff>
    </xdr:from>
    <xdr:ext cx="534377" cy="259045"/>
    <xdr:sp macro="" textlink="">
      <xdr:nvSpPr>
        <xdr:cNvPr id="823" name="テキスト ボックス 822"/>
        <xdr:cNvSpPr txBox="1"/>
      </xdr:nvSpPr>
      <xdr:spPr>
        <a:xfrm>
          <a:off x="21056111" y="96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128562</xdr:rowOff>
    </xdr:from>
    <xdr:to>
      <xdr:col>107</xdr:col>
      <xdr:colOff>101600</xdr:colOff>
      <xdr:row>58</xdr:row>
      <xdr:rowOff>58712</xdr:rowOff>
    </xdr:to>
    <xdr:sp macro="" textlink="">
      <xdr:nvSpPr>
        <xdr:cNvPr id="824" name="楕円 823"/>
        <xdr:cNvSpPr/>
      </xdr:nvSpPr>
      <xdr:spPr>
        <a:xfrm>
          <a:off x="20383500" y="99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75239</xdr:rowOff>
    </xdr:from>
    <xdr:ext cx="534377" cy="259045"/>
    <xdr:sp macro="" textlink="">
      <xdr:nvSpPr>
        <xdr:cNvPr id="825" name="テキスト ボックス 824"/>
        <xdr:cNvSpPr txBox="1"/>
      </xdr:nvSpPr>
      <xdr:spPr>
        <a:xfrm>
          <a:off x="20167111" y="96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91834</xdr:rowOff>
    </xdr:from>
    <xdr:to>
      <xdr:col>102</xdr:col>
      <xdr:colOff>165100</xdr:colOff>
      <xdr:row>58</xdr:row>
      <xdr:rowOff>21984</xdr:rowOff>
    </xdr:to>
    <xdr:sp macro="" textlink="">
      <xdr:nvSpPr>
        <xdr:cNvPr id="826" name="楕円 825"/>
        <xdr:cNvSpPr/>
      </xdr:nvSpPr>
      <xdr:spPr>
        <a:xfrm>
          <a:off x="19494500" y="98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38511</xdr:rowOff>
    </xdr:from>
    <xdr:ext cx="534377" cy="259045"/>
    <xdr:sp macro="" textlink="">
      <xdr:nvSpPr>
        <xdr:cNvPr id="827" name="テキスト ボックス 826"/>
        <xdr:cNvSpPr txBox="1"/>
      </xdr:nvSpPr>
      <xdr:spPr>
        <a:xfrm>
          <a:off x="19278111" y="96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94196</xdr:rowOff>
    </xdr:from>
    <xdr:to>
      <xdr:col>98</xdr:col>
      <xdr:colOff>38100</xdr:colOff>
      <xdr:row>58</xdr:row>
      <xdr:rowOff>24346</xdr:rowOff>
    </xdr:to>
    <xdr:sp macro="" textlink="">
      <xdr:nvSpPr>
        <xdr:cNvPr id="828" name="楕円 827"/>
        <xdr:cNvSpPr/>
      </xdr:nvSpPr>
      <xdr:spPr>
        <a:xfrm>
          <a:off x="18605500" y="98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40873</xdr:rowOff>
    </xdr:from>
    <xdr:ext cx="534377" cy="259045"/>
    <xdr:sp macro="" textlink="">
      <xdr:nvSpPr>
        <xdr:cNvPr id="829" name="テキスト ボックス 828"/>
        <xdr:cNvSpPr txBox="1"/>
      </xdr:nvSpPr>
      <xdr:spPr>
        <a:xfrm>
          <a:off x="18389111" y="96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10339</xdr:rowOff>
    </xdr:from>
    <xdr:to>
      <xdr:col>116</xdr:col>
      <xdr:colOff>63500</xdr:colOff>
      <xdr:row>78</xdr:row>
      <xdr:rowOff>41870</xdr:rowOff>
    </xdr:to>
    <xdr:cxnSp macro="">
      <xdr:nvCxnSpPr>
        <xdr:cNvPr id="858" name="直線コネクタ 857"/>
        <xdr:cNvCxnSpPr/>
      </xdr:nvCxnSpPr>
      <xdr:spPr>
        <a:xfrm>
          <a:off x="21323300" y="13383439"/>
          <a:ext cx="838200" cy="3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10339</xdr:rowOff>
    </xdr:from>
    <xdr:to>
      <xdr:col>111</xdr:col>
      <xdr:colOff>177800</xdr:colOff>
      <xdr:row>78</xdr:row>
      <xdr:rowOff>34018</xdr:rowOff>
    </xdr:to>
    <xdr:cxnSp macro="">
      <xdr:nvCxnSpPr>
        <xdr:cNvPr id="861" name="直線コネクタ 860"/>
        <xdr:cNvCxnSpPr/>
      </xdr:nvCxnSpPr>
      <xdr:spPr>
        <a:xfrm flipV="1">
          <a:off x="20434300" y="13383439"/>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34018</xdr:rowOff>
    </xdr:from>
    <xdr:to>
      <xdr:col>107</xdr:col>
      <xdr:colOff>50800</xdr:colOff>
      <xdr:row>78</xdr:row>
      <xdr:rowOff>50558</xdr:rowOff>
    </xdr:to>
    <xdr:cxnSp macro="">
      <xdr:nvCxnSpPr>
        <xdr:cNvPr id="864" name="直線コネクタ 863"/>
        <xdr:cNvCxnSpPr/>
      </xdr:nvCxnSpPr>
      <xdr:spPr>
        <a:xfrm flipV="1">
          <a:off x="19545300" y="13407118"/>
          <a:ext cx="8890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36956</xdr:rowOff>
    </xdr:from>
    <xdr:to>
      <xdr:col>102</xdr:col>
      <xdr:colOff>114300</xdr:colOff>
      <xdr:row>78</xdr:row>
      <xdr:rowOff>50558</xdr:rowOff>
    </xdr:to>
    <xdr:cxnSp macro="">
      <xdr:nvCxnSpPr>
        <xdr:cNvPr id="867" name="直線コネクタ 866"/>
        <xdr:cNvCxnSpPr/>
      </xdr:nvCxnSpPr>
      <xdr:spPr>
        <a:xfrm>
          <a:off x="18656300" y="13410056"/>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61734</xdr:rowOff>
    </xdr:from>
    <xdr:to>
      <xdr:col>98</xdr:col>
      <xdr:colOff>38100</xdr:colOff>
      <xdr:row>76</xdr:row>
      <xdr:rowOff>163334</xdr:rowOff>
    </xdr:to>
    <xdr:sp macro="" textlink="">
      <xdr:nvSpPr>
        <xdr:cNvPr id="870" name="フローチャート: 判断 869"/>
        <xdr:cNvSpPr/>
      </xdr:nvSpPr>
      <xdr:spPr>
        <a:xfrm>
          <a:off x="186055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8412</xdr:rowOff>
    </xdr:from>
    <xdr:ext cx="599010" cy="259045"/>
    <xdr:sp macro="" textlink="">
      <xdr:nvSpPr>
        <xdr:cNvPr id="871" name="テキスト ボックス 870"/>
        <xdr:cNvSpPr txBox="1"/>
      </xdr:nvSpPr>
      <xdr:spPr>
        <a:xfrm>
          <a:off x="18356795" y="1286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162520</xdr:rowOff>
    </xdr:from>
    <xdr:to>
      <xdr:col>116</xdr:col>
      <xdr:colOff>114300</xdr:colOff>
      <xdr:row>78</xdr:row>
      <xdr:rowOff>92670</xdr:rowOff>
    </xdr:to>
    <xdr:sp macro="" textlink="">
      <xdr:nvSpPr>
        <xdr:cNvPr id="877" name="楕円 876"/>
        <xdr:cNvSpPr/>
      </xdr:nvSpPr>
      <xdr:spPr>
        <a:xfrm>
          <a:off x="22110700" y="133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77447</xdr:rowOff>
    </xdr:from>
    <xdr:ext cx="534377" cy="259045"/>
    <xdr:sp macro="" textlink="">
      <xdr:nvSpPr>
        <xdr:cNvPr id="878" name="繰出金該当値テキスト"/>
        <xdr:cNvSpPr txBox="1"/>
      </xdr:nvSpPr>
      <xdr:spPr>
        <a:xfrm>
          <a:off x="22212300" y="132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130989</xdr:rowOff>
    </xdr:from>
    <xdr:to>
      <xdr:col>112</xdr:col>
      <xdr:colOff>38100</xdr:colOff>
      <xdr:row>78</xdr:row>
      <xdr:rowOff>61139</xdr:rowOff>
    </xdr:to>
    <xdr:sp macro="" textlink="">
      <xdr:nvSpPr>
        <xdr:cNvPr id="879" name="楕円 878"/>
        <xdr:cNvSpPr/>
      </xdr:nvSpPr>
      <xdr:spPr>
        <a:xfrm>
          <a:off x="21272500" y="133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52266</xdr:rowOff>
    </xdr:from>
    <xdr:ext cx="534377" cy="259045"/>
    <xdr:sp macro="" textlink="">
      <xdr:nvSpPr>
        <xdr:cNvPr id="880" name="テキスト ボックス 879"/>
        <xdr:cNvSpPr txBox="1"/>
      </xdr:nvSpPr>
      <xdr:spPr>
        <a:xfrm>
          <a:off x="21056111" y="1342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154668</xdr:rowOff>
    </xdr:from>
    <xdr:to>
      <xdr:col>107</xdr:col>
      <xdr:colOff>101600</xdr:colOff>
      <xdr:row>78</xdr:row>
      <xdr:rowOff>84818</xdr:rowOff>
    </xdr:to>
    <xdr:sp macro="" textlink="">
      <xdr:nvSpPr>
        <xdr:cNvPr id="881" name="楕円 880"/>
        <xdr:cNvSpPr/>
      </xdr:nvSpPr>
      <xdr:spPr>
        <a:xfrm>
          <a:off x="20383500" y="133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75945</xdr:rowOff>
    </xdr:from>
    <xdr:ext cx="534377" cy="259045"/>
    <xdr:sp macro="" textlink="">
      <xdr:nvSpPr>
        <xdr:cNvPr id="882" name="テキスト ボックス 881"/>
        <xdr:cNvSpPr txBox="1"/>
      </xdr:nvSpPr>
      <xdr:spPr>
        <a:xfrm>
          <a:off x="20167111" y="134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171208</xdr:rowOff>
    </xdr:from>
    <xdr:to>
      <xdr:col>102</xdr:col>
      <xdr:colOff>165100</xdr:colOff>
      <xdr:row>78</xdr:row>
      <xdr:rowOff>101358</xdr:rowOff>
    </xdr:to>
    <xdr:sp macro="" textlink="">
      <xdr:nvSpPr>
        <xdr:cNvPr id="883" name="楕円 882"/>
        <xdr:cNvSpPr/>
      </xdr:nvSpPr>
      <xdr:spPr>
        <a:xfrm>
          <a:off x="19494500" y="133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92485</xdr:rowOff>
    </xdr:from>
    <xdr:ext cx="534377" cy="259045"/>
    <xdr:sp macro="" textlink="">
      <xdr:nvSpPr>
        <xdr:cNvPr id="884" name="テキスト ボックス 883"/>
        <xdr:cNvSpPr txBox="1"/>
      </xdr:nvSpPr>
      <xdr:spPr>
        <a:xfrm>
          <a:off x="19278111" y="134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157606</xdr:rowOff>
    </xdr:from>
    <xdr:to>
      <xdr:col>98</xdr:col>
      <xdr:colOff>38100</xdr:colOff>
      <xdr:row>78</xdr:row>
      <xdr:rowOff>87756</xdr:rowOff>
    </xdr:to>
    <xdr:sp macro="" textlink="">
      <xdr:nvSpPr>
        <xdr:cNvPr id="885" name="楕円 884"/>
        <xdr:cNvSpPr/>
      </xdr:nvSpPr>
      <xdr:spPr>
        <a:xfrm>
          <a:off x="18605500" y="133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78883</xdr:rowOff>
    </xdr:from>
    <xdr:ext cx="534377" cy="259045"/>
    <xdr:sp macro="" textlink="">
      <xdr:nvSpPr>
        <xdr:cNvPr id="886" name="テキスト ボックス 885"/>
        <xdr:cNvSpPr txBox="1"/>
      </xdr:nvSpPr>
      <xdr:spPr>
        <a:xfrm>
          <a:off x="18389111" y="134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前年度に比べ、扶助費が住民一人当たり</a:t>
          </a:r>
          <a:r>
            <a:rPr kumimoji="1" lang="en-US" altLang="ja-JP" sz="1300">
              <a:latin typeface="ＭＳ Ｐゴシック" panose="020B0600070205080204" pitchFamily="50" charset="-128"/>
              <a:ea typeface="ＭＳ Ｐゴシック" panose="020B0600070205080204" pitchFamily="50" charset="-128"/>
            </a:rPr>
            <a:t>744,945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円となっており、類似団体と比較して、最も高い数値となっている。これは避難住民に対して生活再建促進交付金（</a:t>
          </a:r>
          <a:r>
            <a:rPr kumimoji="1" lang="en-US" altLang="ja-JP" sz="1300">
              <a:latin typeface="ＭＳ Ｐゴシック" panose="020B0600070205080204" pitchFamily="50" charset="-128"/>
              <a:ea typeface="ＭＳ Ｐゴシック" panose="020B0600070205080204" pitchFamily="50" charset="-128"/>
            </a:rPr>
            <a:t>7,172,200</a:t>
          </a:r>
          <a:r>
            <a:rPr kumimoji="1" lang="ja-JP" altLang="en-US" sz="1300">
              <a:latin typeface="ＭＳ Ｐゴシック" panose="020B0600070205080204" pitchFamily="50" charset="-128"/>
              <a:ea typeface="ＭＳ Ｐゴシック" panose="020B0600070205080204" pitchFamily="50" charset="-128"/>
            </a:rPr>
            <a:t>千円）を交付したことによる。また、普通建設事業費（新規整備）が住民一人当たり</a:t>
          </a:r>
          <a:r>
            <a:rPr kumimoji="1" lang="en-US" altLang="ja-JP" sz="1300">
              <a:latin typeface="ＭＳ Ｐゴシック" panose="020B0600070205080204" pitchFamily="50" charset="-128"/>
              <a:ea typeface="ＭＳ Ｐゴシック" panose="020B0600070205080204" pitchFamily="50" charset="-128"/>
            </a:rPr>
            <a:t>708,144</a:t>
          </a:r>
          <a:r>
            <a:rPr kumimoji="1" lang="ja-JP" altLang="en-US" sz="1300">
              <a:latin typeface="ＭＳ Ｐゴシック" panose="020B0600070205080204" pitchFamily="50" charset="-128"/>
              <a:ea typeface="ＭＳ Ｐゴシック" panose="020B0600070205080204" pitchFamily="50" charset="-128"/>
            </a:rPr>
            <a:t>円となっている。昨年度の</a:t>
          </a:r>
          <a:r>
            <a:rPr kumimoji="1" lang="en-US" altLang="ja-JP" sz="1300">
              <a:latin typeface="ＭＳ Ｐゴシック" panose="020B0600070205080204" pitchFamily="50" charset="-128"/>
              <a:ea typeface="ＭＳ Ｐゴシック" panose="020B0600070205080204" pitchFamily="50" charset="-128"/>
            </a:rPr>
            <a:t>1,070,824</a:t>
          </a:r>
          <a:r>
            <a:rPr kumimoji="1" lang="ja-JP" altLang="en-US" sz="1300">
              <a:latin typeface="ＭＳ Ｐゴシック" panose="020B0600070205080204" pitchFamily="50" charset="-128"/>
              <a:ea typeface="ＭＳ Ｐゴシック" panose="020B0600070205080204" pitchFamily="50" charset="-128"/>
            </a:rPr>
            <a:t>円と比較すると減少しているが、依然として復興拠点整備事業が多いとことから、類似団体平均を上回っている。扶助費については令和元年度が一時的に高くなっただけであるが、普通建設事業費（新規整備）については、今後も復興拠点整備に関して多くの計画があることから、類似団体よりもコスト高にな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10,313
10,271
78.71
28,232,509
26,976,478
339,943
5,219,886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58262</xdr:rowOff>
    </xdr:from>
    <xdr:to>
      <xdr:col>24</xdr:col>
      <xdr:colOff>63500</xdr:colOff>
      <xdr:row>38</xdr:row>
      <xdr:rowOff>63747</xdr:rowOff>
    </xdr:to>
    <xdr:cxnSp macro="">
      <xdr:nvCxnSpPr>
        <xdr:cNvPr id="60" name="直線コネクタ 59"/>
        <xdr:cNvCxnSpPr/>
      </xdr:nvCxnSpPr>
      <xdr:spPr>
        <a:xfrm flipV="1">
          <a:off x="3797300" y="6573362"/>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63747</xdr:rowOff>
    </xdr:from>
    <xdr:to>
      <xdr:col>19</xdr:col>
      <xdr:colOff>177800</xdr:colOff>
      <xdr:row>38</xdr:row>
      <xdr:rowOff>67901</xdr:rowOff>
    </xdr:to>
    <xdr:cxnSp macro="">
      <xdr:nvCxnSpPr>
        <xdr:cNvPr id="63" name="直線コネクタ 62"/>
        <xdr:cNvCxnSpPr/>
      </xdr:nvCxnSpPr>
      <xdr:spPr>
        <a:xfrm flipV="1">
          <a:off x="2908300" y="6578847"/>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56414</xdr:rowOff>
    </xdr:from>
    <xdr:to>
      <xdr:col>15</xdr:col>
      <xdr:colOff>50800</xdr:colOff>
      <xdr:row>38</xdr:row>
      <xdr:rowOff>67901</xdr:rowOff>
    </xdr:to>
    <xdr:cxnSp macro="">
      <xdr:nvCxnSpPr>
        <xdr:cNvPr id="66" name="直線コネクタ 65"/>
        <xdr:cNvCxnSpPr/>
      </xdr:nvCxnSpPr>
      <xdr:spPr>
        <a:xfrm>
          <a:off x="2019300" y="6571514"/>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39516</xdr:rowOff>
    </xdr:from>
    <xdr:to>
      <xdr:col>10</xdr:col>
      <xdr:colOff>114300</xdr:colOff>
      <xdr:row>38</xdr:row>
      <xdr:rowOff>56414</xdr:rowOff>
    </xdr:to>
    <xdr:cxnSp macro="">
      <xdr:nvCxnSpPr>
        <xdr:cNvPr id="69" name="直線コネクタ 68"/>
        <xdr:cNvCxnSpPr/>
      </xdr:nvCxnSpPr>
      <xdr:spPr>
        <a:xfrm>
          <a:off x="1130300" y="6554616"/>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113779</xdr:rowOff>
    </xdr:from>
    <xdr:to>
      <xdr:col>6</xdr:col>
      <xdr:colOff>38100</xdr:colOff>
      <xdr:row>37</xdr:row>
      <xdr:rowOff>43929</xdr:rowOff>
    </xdr:to>
    <xdr:sp macro="" textlink="">
      <xdr:nvSpPr>
        <xdr:cNvPr id="72" name="フローチャート: 判断 71"/>
        <xdr:cNvSpPr/>
      </xdr:nvSpPr>
      <xdr:spPr>
        <a:xfrm>
          <a:off x="1079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60456</xdr:rowOff>
    </xdr:from>
    <xdr:ext cx="534377" cy="259045"/>
    <xdr:sp macro="" textlink="">
      <xdr:nvSpPr>
        <xdr:cNvPr id="73" name="テキスト ボックス 72"/>
        <xdr:cNvSpPr txBox="1"/>
      </xdr:nvSpPr>
      <xdr:spPr>
        <a:xfrm>
          <a:off x="863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7462</xdr:rowOff>
    </xdr:from>
    <xdr:to>
      <xdr:col>24</xdr:col>
      <xdr:colOff>114300</xdr:colOff>
      <xdr:row>38</xdr:row>
      <xdr:rowOff>109062</xdr:rowOff>
    </xdr:to>
    <xdr:sp macro="" textlink="">
      <xdr:nvSpPr>
        <xdr:cNvPr id="79" name="楕円 78"/>
        <xdr:cNvSpPr/>
      </xdr:nvSpPr>
      <xdr:spPr>
        <a:xfrm>
          <a:off x="4584700" y="65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93838</xdr:rowOff>
    </xdr:from>
    <xdr:ext cx="469744" cy="259045"/>
    <xdr:sp macro="" textlink="">
      <xdr:nvSpPr>
        <xdr:cNvPr id="80" name="議会費該当値テキスト"/>
        <xdr:cNvSpPr txBox="1"/>
      </xdr:nvSpPr>
      <xdr:spPr>
        <a:xfrm>
          <a:off x="4686300" y="64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12947</xdr:rowOff>
    </xdr:from>
    <xdr:to>
      <xdr:col>20</xdr:col>
      <xdr:colOff>38100</xdr:colOff>
      <xdr:row>38</xdr:row>
      <xdr:rowOff>114547</xdr:rowOff>
    </xdr:to>
    <xdr:sp macro="" textlink="">
      <xdr:nvSpPr>
        <xdr:cNvPr id="81" name="楕円 80"/>
        <xdr:cNvSpPr/>
      </xdr:nvSpPr>
      <xdr:spPr>
        <a:xfrm>
          <a:off x="3746500" y="65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105674</xdr:rowOff>
    </xdr:from>
    <xdr:ext cx="469744" cy="259045"/>
    <xdr:sp macro="" textlink="">
      <xdr:nvSpPr>
        <xdr:cNvPr id="82" name="テキスト ボックス 81"/>
        <xdr:cNvSpPr txBox="1"/>
      </xdr:nvSpPr>
      <xdr:spPr>
        <a:xfrm>
          <a:off x="3562428" y="662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17101</xdr:rowOff>
    </xdr:from>
    <xdr:to>
      <xdr:col>15</xdr:col>
      <xdr:colOff>101600</xdr:colOff>
      <xdr:row>38</xdr:row>
      <xdr:rowOff>118701</xdr:rowOff>
    </xdr:to>
    <xdr:sp macro="" textlink="">
      <xdr:nvSpPr>
        <xdr:cNvPr id="83" name="楕円 82"/>
        <xdr:cNvSpPr/>
      </xdr:nvSpPr>
      <xdr:spPr>
        <a:xfrm>
          <a:off x="2857500" y="6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109828</xdr:rowOff>
    </xdr:from>
    <xdr:ext cx="469744" cy="259045"/>
    <xdr:sp macro="" textlink="">
      <xdr:nvSpPr>
        <xdr:cNvPr id="84" name="テキスト ボックス 83"/>
        <xdr:cNvSpPr txBox="1"/>
      </xdr:nvSpPr>
      <xdr:spPr>
        <a:xfrm>
          <a:off x="2673428" y="662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5614</xdr:rowOff>
    </xdr:from>
    <xdr:to>
      <xdr:col>10</xdr:col>
      <xdr:colOff>165100</xdr:colOff>
      <xdr:row>38</xdr:row>
      <xdr:rowOff>107214</xdr:rowOff>
    </xdr:to>
    <xdr:sp macro="" textlink="">
      <xdr:nvSpPr>
        <xdr:cNvPr id="85" name="楕円 84"/>
        <xdr:cNvSpPr/>
      </xdr:nvSpPr>
      <xdr:spPr>
        <a:xfrm>
          <a:off x="1968500" y="65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98341</xdr:rowOff>
    </xdr:from>
    <xdr:ext cx="469744" cy="259045"/>
    <xdr:sp macro="" textlink="">
      <xdr:nvSpPr>
        <xdr:cNvPr id="86" name="テキスト ボックス 85"/>
        <xdr:cNvSpPr txBox="1"/>
      </xdr:nvSpPr>
      <xdr:spPr>
        <a:xfrm>
          <a:off x="1784428" y="66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160166</xdr:rowOff>
    </xdr:from>
    <xdr:to>
      <xdr:col>6</xdr:col>
      <xdr:colOff>38100</xdr:colOff>
      <xdr:row>38</xdr:row>
      <xdr:rowOff>90316</xdr:rowOff>
    </xdr:to>
    <xdr:sp macro="" textlink="">
      <xdr:nvSpPr>
        <xdr:cNvPr id="87" name="楕円 86"/>
        <xdr:cNvSpPr/>
      </xdr:nvSpPr>
      <xdr:spPr>
        <a:xfrm>
          <a:off x="1079500" y="65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81443</xdr:rowOff>
    </xdr:from>
    <xdr:ext cx="469744" cy="259045"/>
    <xdr:sp macro="" textlink="">
      <xdr:nvSpPr>
        <xdr:cNvPr id="88" name="テキスト ボックス 87"/>
        <xdr:cNvSpPr txBox="1"/>
      </xdr:nvSpPr>
      <xdr:spPr>
        <a:xfrm>
          <a:off x="895428" y="65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77413</xdr:rowOff>
    </xdr:from>
    <xdr:to>
      <xdr:col>24</xdr:col>
      <xdr:colOff>63500</xdr:colOff>
      <xdr:row>57</xdr:row>
      <xdr:rowOff>73971</xdr:rowOff>
    </xdr:to>
    <xdr:cxnSp macro="">
      <xdr:nvCxnSpPr>
        <xdr:cNvPr id="117" name="直線コネクタ 116"/>
        <xdr:cNvCxnSpPr/>
      </xdr:nvCxnSpPr>
      <xdr:spPr>
        <a:xfrm>
          <a:off x="3797300" y="9507163"/>
          <a:ext cx="838200" cy="33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77413</xdr:rowOff>
    </xdr:from>
    <xdr:to>
      <xdr:col>19</xdr:col>
      <xdr:colOff>177800</xdr:colOff>
      <xdr:row>56</xdr:row>
      <xdr:rowOff>108755</xdr:rowOff>
    </xdr:to>
    <xdr:cxnSp macro="">
      <xdr:nvCxnSpPr>
        <xdr:cNvPr id="120" name="直線コネクタ 119"/>
        <xdr:cNvCxnSpPr/>
      </xdr:nvCxnSpPr>
      <xdr:spPr>
        <a:xfrm flipV="1">
          <a:off x="2908300" y="9507163"/>
          <a:ext cx="889000" cy="20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147157</xdr:rowOff>
    </xdr:from>
    <xdr:to>
      <xdr:col>15</xdr:col>
      <xdr:colOff>50800</xdr:colOff>
      <xdr:row>56</xdr:row>
      <xdr:rowOff>108755</xdr:rowOff>
    </xdr:to>
    <xdr:cxnSp macro="">
      <xdr:nvCxnSpPr>
        <xdr:cNvPr id="123" name="直線コネクタ 122"/>
        <xdr:cNvCxnSpPr/>
      </xdr:nvCxnSpPr>
      <xdr:spPr>
        <a:xfrm>
          <a:off x="2019300" y="9405457"/>
          <a:ext cx="889000" cy="30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147157</xdr:rowOff>
    </xdr:from>
    <xdr:to>
      <xdr:col>10</xdr:col>
      <xdr:colOff>114300</xdr:colOff>
      <xdr:row>57</xdr:row>
      <xdr:rowOff>21792</xdr:rowOff>
    </xdr:to>
    <xdr:cxnSp macro="">
      <xdr:nvCxnSpPr>
        <xdr:cNvPr id="126" name="直線コネクタ 125"/>
        <xdr:cNvCxnSpPr/>
      </xdr:nvCxnSpPr>
      <xdr:spPr>
        <a:xfrm flipV="1">
          <a:off x="1130300" y="9405457"/>
          <a:ext cx="889000" cy="38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15787</xdr:rowOff>
    </xdr:from>
    <xdr:to>
      <xdr:col>6</xdr:col>
      <xdr:colOff>38100</xdr:colOff>
      <xdr:row>58</xdr:row>
      <xdr:rowOff>117387</xdr:rowOff>
    </xdr:to>
    <xdr:sp macro="" textlink="">
      <xdr:nvSpPr>
        <xdr:cNvPr id="129" name="フローチャート: 判断 128"/>
        <xdr:cNvSpPr/>
      </xdr:nvSpPr>
      <xdr:spPr>
        <a:xfrm>
          <a:off x="1079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108514</xdr:rowOff>
    </xdr:from>
    <xdr:ext cx="599010" cy="259045"/>
    <xdr:sp macro="" textlink="">
      <xdr:nvSpPr>
        <xdr:cNvPr id="130" name="テキスト ボックス 129"/>
        <xdr:cNvSpPr txBox="1"/>
      </xdr:nvSpPr>
      <xdr:spPr>
        <a:xfrm>
          <a:off x="830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23171</xdr:rowOff>
    </xdr:from>
    <xdr:to>
      <xdr:col>24</xdr:col>
      <xdr:colOff>114300</xdr:colOff>
      <xdr:row>57</xdr:row>
      <xdr:rowOff>124771</xdr:rowOff>
    </xdr:to>
    <xdr:sp macro="" textlink="">
      <xdr:nvSpPr>
        <xdr:cNvPr id="136" name="楕円 135"/>
        <xdr:cNvSpPr/>
      </xdr:nvSpPr>
      <xdr:spPr>
        <a:xfrm>
          <a:off x="4584700" y="97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46048</xdr:rowOff>
    </xdr:from>
    <xdr:ext cx="599010" cy="259045"/>
    <xdr:sp macro="" textlink="">
      <xdr:nvSpPr>
        <xdr:cNvPr id="137" name="総務費該当値テキスト"/>
        <xdr:cNvSpPr txBox="1"/>
      </xdr:nvSpPr>
      <xdr:spPr>
        <a:xfrm>
          <a:off x="4686300" y="964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26613</xdr:rowOff>
    </xdr:from>
    <xdr:to>
      <xdr:col>20</xdr:col>
      <xdr:colOff>38100</xdr:colOff>
      <xdr:row>55</xdr:row>
      <xdr:rowOff>128213</xdr:rowOff>
    </xdr:to>
    <xdr:sp macro="" textlink="">
      <xdr:nvSpPr>
        <xdr:cNvPr id="138" name="楕円 137"/>
        <xdr:cNvSpPr/>
      </xdr:nvSpPr>
      <xdr:spPr>
        <a:xfrm>
          <a:off x="3746500" y="9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144740</xdr:rowOff>
    </xdr:from>
    <xdr:ext cx="690189" cy="259045"/>
    <xdr:sp macro="" textlink="">
      <xdr:nvSpPr>
        <xdr:cNvPr id="139" name="テキスト ボックス 138"/>
        <xdr:cNvSpPr txBox="1"/>
      </xdr:nvSpPr>
      <xdr:spPr>
        <a:xfrm>
          <a:off x="3452205" y="92315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57955</xdr:rowOff>
    </xdr:from>
    <xdr:to>
      <xdr:col>15</xdr:col>
      <xdr:colOff>101600</xdr:colOff>
      <xdr:row>56</xdr:row>
      <xdr:rowOff>159555</xdr:rowOff>
    </xdr:to>
    <xdr:sp macro="" textlink="">
      <xdr:nvSpPr>
        <xdr:cNvPr id="140" name="楕円 139"/>
        <xdr:cNvSpPr/>
      </xdr:nvSpPr>
      <xdr:spPr>
        <a:xfrm>
          <a:off x="2857500" y="96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4632</xdr:rowOff>
    </xdr:from>
    <xdr:ext cx="690189" cy="259045"/>
    <xdr:sp macro="" textlink="">
      <xdr:nvSpPr>
        <xdr:cNvPr id="141" name="テキスト ボックス 140"/>
        <xdr:cNvSpPr txBox="1"/>
      </xdr:nvSpPr>
      <xdr:spPr>
        <a:xfrm>
          <a:off x="2563205" y="9434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96357</xdr:rowOff>
    </xdr:from>
    <xdr:to>
      <xdr:col>10</xdr:col>
      <xdr:colOff>165100</xdr:colOff>
      <xdr:row>55</xdr:row>
      <xdr:rowOff>26507</xdr:rowOff>
    </xdr:to>
    <xdr:sp macro="" textlink="">
      <xdr:nvSpPr>
        <xdr:cNvPr id="142" name="楕円 141"/>
        <xdr:cNvSpPr/>
      </xdr:nvSpPr>
      <xdr:spPr>
        <a:xfrm>
          <a:off x="1968500" y="93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43034</xdr:rowOff>
    </xdr:from>
    <xdr:ext cx="690189" cy="259045"/>
    <xdr:sp macro="" textlink="">
      <xdr:nvSpPr>
        <xdr:cNvPr id="143" name="テキスト ボックス 142"/>
        <xdr:cNvSpPr txBox="1"/>
      </xdr:nvSpPr>
      <xdr:spPr>
        <a:xfrm>
          <a:off x="1674205" y="91298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142442</xdr:rowOff>
    </xdr:from>
    <xdr:to>
      <xdr:col>6</xdr:col>
      <xdr:colOff>38100</xdr:colOff>
      <xdr:row>57</xdr:row>
      <xdr:rowOff>72592</xdr:rowOff>
    </xdr:to>
    <xdr:sp macro="" textlink="">
      <xdr:nvSpPr>
        <xdr:cNvPr id="144" name="楕円 143"/>
        <xdr:cNvSpPr/>
      </xdr:nvSpPr>
      <xdr:spPr>
        <a:xfrm>
          <a:off x="1079500" y="97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89119</xdr:rowOff>
    </xdr:from>
    <xdr:ext cx="599010" cy="259045"/>
    <xdr:sp macro="" textlink="">
      <xdr:nvSpPr>
        <xdr:cNvPr id="145" name="テキスト ボックス 144"/>
        <xdr:cNvSpPr txBox="1"/>
      </xdr:nvSpPr>
      <xdr:spPr>
        <a:xfrm>
          <a:off x="830795" y="951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18507</xdr:rowOff>
    </xdr:from>
    <xdr:to>
      <xdr:col>24</xdr:col>
      <xdr:colOff>63500</xdr:colOff>
      <xdr:row>77</xdr:row>
      <xdr:rowOff>29776</xdr:rowOff>
    </xdr:to>
    <xdr:cxnSp macro="">
      <xdr:nvCxnSpPr>
        <xdr:cNvPr id="176" name="直線コネクタ 175"/>
        <xdr:cNvCxnSpPr/>
      </xdr:nvCxnSpPr>
      <xdr:spPr>
        <a:xfrm flipV="1">
          <a:off x="3797300" y="12020007"/>
          <a:ext cx="838200" cy="12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29776</xdr:rowOff>
    </xdr:from>
    <xdr:to>
      <xdr:col>19</xdr:col>
      <xdr:colOff>177800</xdr:colOff>
      <xdr:row>77</xdr:row>
      <xdr:rowOff>67309</xdr:rowOff>
    </xdr:to>
    <xdr:cxnSp macro="">
      <xdr:nvCxnSpPr>
        <xdr:cNvPr id="179" name="直線コネクタ 178"/>
        <xdr:cNvCxnSpPr/>
      </xdr:nvCxnSpPr>
      <xdr:spPr>
        <a:xfrm flipV="1">
          <a:off x="2908300" y="13231426"/>
          <a:ext cx="889000" cy="3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67309</xdr:rowOff>
    </xdr:from>
    <xdr:to>
      <xdr:col>15</xdr:col>
      <xdr:colOff>50800</xdr:colOff>
      <xdr:row>78</xdr:row>
      <xdr:rowOff>5178</xdr:rowOff>
    </xdr:to>
    <xdr:cxnSp macro="">
      <xdr:nvCxnSpPr>
        <xdr:cNvPr id="182" name="直線コネクタ 181"/>
        <xdr:cNvCxnSpPr/>
      </xdr:nvCxnSpPr>
      <xdr:spPr>
        <a:xfrm flipV="1">
          <a:off x="2019300" y="13268959"/>
          <a:ext cx="889000" cy="10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5178</xdr:rowOff>
    </xdr:from>
    <xdr:to>
      <xdr:col>10</xdr:col>
      <xdr:colOff>114300</xdr:colOff>
      <xdr:row>78</xdr:row>
      <xdr:rowOff>78445</xdr:rowOff>
    </xdr:to>
    <xdr:cxnSp macro="">
      <xdr:nvCxnSpPr>
        <xdr:cNvPr id="185" name="直線コネクタ 184"/>
        <xdr:cNvCxnSpPr/>
      </xdr:nvCxnSpPr>
      <xdr:spPr>
        <a:xfrm flipV="1">
          <a:off x="1130300" y="13378278"/>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132952</xdr:rowOff>
    </xdr:from>
    <xdr:to>
      <xdr:col>6</xdr:col>
      <xdr:colOff>38100</xdr:colOff>
      <xdr:row>77</xdr:row>
      <xdr:rowOff>63102</xdr:rowOff>
    </xdr:to>
    <xdr:sp macro="" textlink="">
      <xdr:nvSpPr>
        <xdr:cNvPr id="188" name="フローチャート: 判断 187"/>
        <xdr:cNvSpPr/>
      </xdr:nvSpPr>
      <xdr:spPr>
        <a:xfrm>
          <a:off x="1079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79629</xdr:rowOff>
    </xdr:from>
    <xdr:ext cx="599010" cy="259045"/>
    <xdr:sp macro="" textlink="">
      <xdr:nvSpPr>
        <xdr:cNvPr id="189" name="テキスト ボックス 188"/>
        <xdr:cNvSpPr txBox="1"/>
      </xdr:nvSpPr>
      <xdr:spPr>
        <a:xfrm>
          <a:off x="830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139157</xdr:rowOff>
    </xdr:from>
    <xdr:to>
      <xdr:col>24</xdr:col>
      <xdr:colOff>114300</xdr:colOff>
      <xdr:row>70</xdr:row>
      <xdr:rowOff>69307</xdr:rowOff>
    </xdr:to>
    <xdr:sp macro="" textlink="">
      <xdr:nvSpPr>
        <xdr:cNvPr id="195" name="楕円 194"/>
        <xdr:cNvSpPr/>
      </xdr:nvSpPr>
      <xdr:spPr>
        <a:xfrm>
          <a:off x="4584700" y="119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92184</xdr:rowOff>
    </xdr:from>
    <xdr:ext cx="599010" cy="259045"/>
    <xdr:sp macro="" textlink="">
      <xdr:nvSpPr>
        <xdr:cNvPr id="196" name="民生費該当値テキスト"/>
        <xdr:cNvSpPr txBox="1"/>
      </xdr:nvSpPr>
      <xdr:spPr>
        <a:xfrm>
          <a:off x="4686300" y="1192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150426</xdr:rowOff>
    </xdr:from>
    <xdr:to>
      <xdr:col>20</xdr:col>
      <xdr:colOff>38100</xdr:colOff>
      <xdr:row>77</xdr:row>
      <xdr:rowOff>80576</xdr:rowOff>
    </xdr:to>
    <xdr:sp macro="" textlink="">
      <xdr:nvSpPr>
        <xdr:cNvPr id="197" name="楕円 196"/>
        <xdr:cNvSpPr/>
      </xdr:nvSpPr>
      <xdr:spPr>
        <a:xfrm>
          <a:off x="3746500" y="1318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97103</xdr:rowOff>
    </xdr:from>
    <xdr:ext cx="599010" cy="259045"/>
    <xdr:sp macro="" textlink="">
      <xdr:nvSpPr>
        <xdr:cNvPr id="198" name="テキスト ボックス 197"/>
        <xdr:cNvSpPr txBox="1"/>
      </xdr:nvSpPr>
      <xdr:spPr>
        <a:xfrm>
          <a:off x="3497795" y="1295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16509</xdr:rowOff>
    </xdr:from>
    <xdr:to>
      <xdr:col>15</xdr:col>
      <xdr:colOff>101600</xdr:colOff>
      <xdr:row>77</xdr:row>
      <xdr:rowOff>118109</xdr:rowOff>
    </xdr:to>
    <xdr:sp macro="" textlink="">
      <xdr:nvSpPr>
        <xdr:cNvPr id="199" name="楕円 198"/>
        <xdr:cNvSpPr/>
      </xdr:nvSpPr>
      <xdr:spPr>
        <a:xfrm>
          <a:off x="2857500" y="132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134636</xdr:rowOff>
    </xdr:from>
    <xdr:ext cx="599010" cy="259045"/>
    <xdr:sp macro="" textlink="">
      <xdr:nvSpPr>
        <xdr:cNvPr id="200" name="テキスト ボックス 199"/>
        <xdr:cNvSpPr txBox="1"/>
      </xdr:nvSpPr>
      <xdr:spPr>
        <a:xfrm>
          <a:off x="2608795" y="1299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125828</xdr:rowOff>
    </xdr:from>
    <xdr:to>
      <xdr:col>10</xdr:col>
      <xdr:colOff>165100</xdr:colOff>
      <xdr:row>78</xdr:row>
      <xdr:rowOff>55978</xdr:rowOff>
    </xdr:to>
    <xdr:sp macro="" textlink="">
      <xdr:nvSpPr>
        <xdr:cNvPr id="201" name="楕円 200"/>
        <xdr:cNvSpPr/>
      </xdr:nvSpPr>
      <xdr:spPr>
        <a:xfrm>
          <a:off x="1968500" y="133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47105</xdr:rowOff>
    </xdr:from>
    <xdr:ext cx="599010" cy="259045"/>
    <xdr:sp macro="" textlink="">
      <xdr:nvSpPr>
        <xdr:cNvPr id="202" name="テキスト ボックス 201"/>
        <xdr:cNvSpPr txBox="1"/>
      </xdr:nvSpPr>
      <xdr:spPr>
        <a:xfrm>
          <a:off x="1719795" y="1342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27645</xdr:rowOff>
    </xdr:from>
    <xdr:to>
      <xdr:col>6</xdr:col>
      <xdr:colOff>38100</xdr:colOff>
      <xdr:row>78</xdr:row>
      <xdr:rowOff>129245</xdr:rowOff>
    </xdr:to>
    <xdr:sp macro="" textlink="">
      <xdr:nvSpPr>
        <xdr:cNvPr id="203" name="楕円 202"/>
        <xdr:cNvSpPr/>
      </xdr:nvSpPr>
      <xdr:spPr>
        <a:xfrm>
          <a:off x="1079500" y="1340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120372</xdr:rowOff>
    </xdr:from>
    <xdr:ext cx="599010" cy="259045"/>
    <xdr:sp macro="" textlink="">
      <xdr:nvSpPr>
        <xdr:cNvPr id="204" name="テキスト ボックス 203"/>
        <xdr:cNvSpPr txBox="1"/>
      </xdr:nvSpPr>
      <xdr:spPr>
        <a:xfrm>
          <a:off x="830795" y="1349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149681</xdr:rowOff>
    </xdr:from>
    <xdr:to>
      <xdr:col>24</xdr:col>
      <xdr:colOff>63500</xdr:colOff>
      <xdr:row>98</xdr:row>
      <xdr:rowOff>22862</xdr:rowOff>
    </xdr:to>
    <xdr:cxnSp macro="">
      <xdr:nvCxnSpPr>
        <xdr:cNvPr id="235" name="直線コネクタ 234"/>
        <xdr:cNvCxnSpPr/>
      </xdr:nvCxnSpPr>
      <xdr:spPr>
        <a:xfrm flipV="1">
          <a:off x="3797300" y="16780331"/>
          <a:ext cx="8382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22862</xdr:rowOff>
    </xdr:from>
    <xdr:to>
      <xdr:col>19</xdr:col>
      <xdr:colOff>177800</xdr:colOff>
      <xdr:row>98</xdr:row>
      <xdr:rowOff>123368</xdr:rowOff>
    </xdr:to>
    <xdr:cxnSp macro="">
      <xdr:nvCxnSpPr>
        <xdr:cNvPr id="238" name="直線コネクタ 237"/>
        <xdr:cNvCxnSpPr/>
      </xdr:nvCxnSpPr>
      <xdr:spPr>
        <a:xfrm flipV="1">
          <a:off x="2908300" y="16824962"/>
          <a:ext cx="889000" cy="10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123368</xdr:rowOff>
    </xdr:from>
    <xdr:to>
      <xdr:col>15</xdr:col>
      <xdr:colOff>50800</xdr:colOff>
      <xdr:row>98</xdr:row>
      <xdr:rowOff>135879</xdr:rowOff>
    </xdr:to>
    <xdr:cxnSp macro="">
      <xdr:nvCxnSpPr>
        <xdr:cNvPr id="241" name="直線コネクタ 240"/>
        <xdr:cNvCxnSpPr/>
      </xdr:nvCxnSpPr>
      <xdr:spPr>
        <a:xfrm flipV="1">
          <a:off x="2019300" y="16925468"/>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135879</xdr:rowOff>
    </xdr:from>
    <xdr:to>
      <xdr:col>10</xdr:col>
      <xdr:colOff>114300</xdr:colOff>
      <xdr:row>98</xdr:row>
      <xdr:rowOff>150467</xdr:rowOff>
    </xdr:to>
    <xdr:cxnSp macro="">
      <xdr:nvCxnSpPr>
        <xdr:cNvPr id="244" name="直線コネクタ 243"/>
        <xdr:cNvCxnSpPr/>
      </xdr:nvCxnSpPr>
      <xdr:spPr>
        <a:xfrm flipV="1">
          <a:off x="1130300" y="16937979"/>
          <a:ext cx="889000" cy="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136282</xdr:rowOff>
    </xdr:from>
    <xdr:to>
      <xdr:col>6</xdr:col>
      <xdr:colOff>38100</xdr:colOff>
      <xdr:row>97</xdr:row>
      <xdr:rowOff>66432</xdr:rowOff>
    </xdr:to>
    <xdr:sp macro="" textlink="">
      <xdr:nvSpPr>
        <xdr:cNvPr id="247" name="フローチャート: 判断 246"/>
        <xdr:cNvSpPr/>
      </xdr:nvSpPr>
      <xdr:spPr>
        <a:xfrm>
          <a:off x="10795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82959</xdr:rowOff>
    </xdr:from>
    <xdr:ext cx="599010" cy="259045"/>
    <xdr:sp macro="" textlink="">
      <xdr:nvSpPr>
        <xdr:cNvPr id="248" name="テキスト ボックス 247"/>
        <xdr:cNvSpPr txBox="1"/>
      </xdr:nvSpPr>
      <xdr:spPr>
        <a:xfrm>
          <a:off x="830795" y="1637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98881</xdr:rowOff>
    </xdr:from>
    <xdr:to>
      <xdr:col>24</xdr:col>
      <xdr:colOff>114300</xdr:colOff>
      <xdr:row>98</xdr:row>
      <xdr:rowOff>29031</xdr:rowOff>
    </xdr:to>
    <xdr:sp macro="" textlink="">
      <xdr:nvSpPr>
        <xdr:cNvPr id="254" name="楕円 253"/>
        <xdr:cNvSpPr/>
      </xdr:nvSpPr>
      <xdr:spPr>
        <a:xfrm>
          <a:off x="4584700" y="167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77308</xdr:rowOff>
    </xdr:from>
    <xdr:ext cx="534377" cy="259045"/>
    <xdr:sp macro="" textlink="">
      <xdr:nvSpPr>
        <xdr:cNvPr id="255" name="衛生費該当値テキスト"/>
        <xdr:cNvSpPr txBox="1"/>
      </xdr:nvSpPr>
      <xdr:spPr>
        <a:xfrm>
          <a:off x="4686300" y="1670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143512</xdr:rowOff>
    </xdr:from>
    <xdr:to>
      <xdr:col>20</xdr:col>
      <xdr:colOff>38100</xdr:colOff>
      <xdr:row>98</xdr:row>
      <xdr:rowOff>73662</xdr:rowOff>
    </xdr:to>
    <xdr:sp macro="" textlink="">
      <xdr:nvSpPr>
        <xdr:cNvPr id="256" name="楕円 255"/>
        <xdr:cNvSpPr/>
      </xdr:nvSpPr>
      <xdr:spPr>
        <a:xfrm>
          <a:off x="3746500" y="167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64789</xdr:rowOff>
    </xdr:from>
    <xdr:ext cx="534377" cy="259045"/>
    <xdr:sp macro="" textlink="">
      <xdr:nvSpPr>
        <xdr:cNvPr id="257" name="テキスト ボックス 256"/>
        <xdr:cNvSpPr txBox="1"/>
      </xdr:nvSpPr>
      <xdr:spPr>
        <a:xfrm>
          <a:off x="3530111" y="168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72568</xdr:rowOff>
    </xdr:from>
    <xdr:to>
      <xdr:col>15</xdr:col>
      <xdr:colOff>101600</xdr:colOff>
      <xdr:row>99</xdr:row>
      <xdr:rowOff>2718</xdr:rowOff>
    </xdr:to>
    <xdr:sp macro="" textlink="">
      <xdr:nvSpPr>
        <xdr:cNvPr id="258" name="楕円 257"/>
        <xdr:cNvSpPr/>
      </xdr:nvSpPr>
      <xdr:spPr>
        <a:xfrm>
          <a:off x="2857500" y="168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165295</xdr:rowOff>
    </xdr:from>
    <xdr:ext cx="534377" cy="259045"/>
    <xdr:sp macro="" textlink="">
      <xdr:nvSpPr>
        <xdr:cNvPr id="259" name="テキスト ボックス 258"/>
        <xdr:cNvSpPr txBox="1"/>
      </xdr:nvSpPr>
      <xdr:spPr>
        <a:xfrm>
          <a:off x="2641111" y="16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85079</xdr:rowOff>
    </xdr:from>
    <xdr:to>
      <xdr:col>10</xdr:col>
      <xdr:colOff>165100</xdr:colOff>
      <xdr:row>99</xdr:row>
      <xdr:rowOff>15229</xdr:rowOff>
    </xdr:to>
    <xdr:sp macro="" textlink="">
      <xdr:nvSpPr>
        <xdr:cNvPr id="260" name="楕円 259"/>
        <xdr:cNvSpPr/>
      </xdr:nvSpPr>
      <xdr:spPr>
        <a:xfrm>
          <a:off x="1968500" y="168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6356</xdr:rowOff>
    </xdr:from>
    <xdr:ext cx="534377" cy="259045"/>
    <xdr:sp macro="" textlink="">
      <xdr:nvSpPr>
        <xdr:cNvPr id="261" name="テキスト ボックス 260"/>
        <xdr:cNvSpPr txBox="1"/>
      </xdr:nvSpPr>
      <xdr:spPr>
        <a:xfrm>
          <a:off x="1752111" y="169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99667</xdr:rowOff>
    </xdr:from>
    <xdr:to>
      <xdr:col>6</xdr:col>
      <xdr:colOff>38100</xdr:colOff>
      <xdr:row>99</xdr:row>
      <xdr:rowOff>29817</xdr:rowOff>
    </xdr:to>
    <xdr:sp macro="" textlink="">
      <xdr:nvSpPr>
        <xdr:cNvPr id="262" name="楕円 261"/>
        <xdr:cNvSpPr/>
      </xdr:nvSpPr>
      <xdr:spPr>
        <a:xfrm>
          <a:off x="1079500" y="169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20944</xdr:rowOff>
    </xdr:from>
    <xdr:ext cx="534377" cy="259045"/>
    <xdr:sp macro="" textlink="">
      <xdr:nvSpPr>
        <xdr:cNvPr id="263" name="テキスト ボックス 262"/>
        <xdr:cNvSpPr txBox="1"/>
      </xdr:nvSpPr>
      <xdr:spPr>
        <a:xfrm>
          <a:off x="863111" y="1699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162941</xdr:rowOff>
    </xdr:from>
    <xdr:to>
      <xdr:col>55</xdr:col>
      <xdr:colOff>0</xdr:colOff>
      <xdr:row>34</xdr:row>
      <xdr:rowOff>13462</xdr:rowOff>
    </xdr:to>
    <xdr:cxnSp macro="">
      <xdr:nvCxnSpPr>
        <xdr:cNvPr id="292" name="直線コネクタ 291"/>
        <xdr:cNvCxnSpPr/>
      </xdr:nvCxnSpPr>
      <xdr:spPr>
        <a:xfrm>
          <a:off x="9639300" y="5820791"/>
          <a:ext cx="8382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162941</xdr:rowOff>
    </xdr:from>
    <xdr:to>
      <xdr:col>50</xdr:col>
      <xdr:colOff>114300</xdr:colOff>
      <xdr:row>34</xdr:row>
      <xdr:rowOff>3175</xdr:rowOff>
    </xdr:to>
    <xdr:cxnSp macro="">
      <xdr:nvCxnSpPr>
        <xdr:cNvPr id="295" name="直線コネクタ 294"/>
        <xdr:cNvCxnSpPr/>
      </xdr:nvCxnSpPr>
      <xdr:spPr>
        <a:xfrm flipV="1">
          <a:off x="8750300" y="5820791"/>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165735</xdr:rowOff>
    </xdr:from>
    <xdr:to>
      <xdr:col>45</xdr:col>
      <xdr:colOff>177800</xdr:colOff>
      <xdr:row>34</xdr:row>
      <xdr:rowOff>3175</xdr:rowOff>
    </xdr:to>
    <xdr:cxnSp macro="">
      <xdr:nvCxnSpPr>
        <xdr:cNvPr id="298" name="直線コネクタ 297"/>
        <xdr:cNvCxnSpPr/>
      </xdr:nvCxnSpPr>
      <xdr:spPr>
        <a:xfrm>
          <a:off x="7861300" y="5823585"/>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165735</xdr:rowOff>
    </xdr:from>
    <xdr:to>
      <xdr:col>41</xdr:col>
      <xdr:colOff>50800</xdr:colOff>
      <xdr:row>34</xdr:row>
      <xdr:rowOff>115570</xdr:rowOff>
    </xdr:to>
    <xdr:cxnSp macro="">
      <xdr:nvCxnSpPr>
        <xdr:cNvPr id="301" name="直線コネクタ 300"/>
        <xdr:cNvCxnSpPr/>
      </xdr:nvCxnSpPr>
      <xdr:spPr>
        <a:xfrm flipV="1">
          <a:off x="6972300" y="5823585"/>
          <a:ext cx="889000" cy="1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88646</xdr:rowOff>
    </xdr:from>
    <xdr:to>
      <xdr:col>36</xdr:col>
      <xdr:colOff>165100</xdr:colOff>
      <xdr:row>37</xdr:row>
      <xdr:rowOff>18796</xdr:rowOff>
    </xdr:to>
    <xdr:sp macro="" textlink="">
      <xdr:nvSpPr>
        <xdr:cNvPr id="304" name="フローチャート: 判断 303"/>
        <xdr:cNvSpPr/>
      </xdr:nvSpPr>
      <xdr:spPr>
        <a:xfrm>
          <a:off x="6921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9923</xdr:rowOff>
    </xdr:from>
    <xdr:ext cx="469744" cy="259045"/>
    <xdr:sp macro="" textlink="">
      <xdr:nvSpPr>
        <xdr:cNvPr id="305" name="テキスト ボックス 304"/>
        <xdr:cNvSpPr txBox="1"/>
      </xdr:nvSpPr>
      <xdr:spPr>
        <a:xfrm>
          <a:off x="6737428" y="63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134112</xdr:rowOff>
    </xdr:from>
    <xdr:to>
      <xdr:col>55</xdr:col>
      <xdr:colOff>50800</xdr:colOff>
      <xdr:row>34</xdr:row>
      <xdr:rowOff>64262</xdr:rowOff>
    </xdr:to>
    <xdr:sp macro="" textlink="">
      <xdr:nvSpPr>
        <xdr:cNvPr id="311" name="楕円 310"/>
        <xdr:cNvSpPr/>
      </xdr:nvSpPr>
      <xdr:spPr>
        <a:xfrm>
          <a:off x="10426700" y="57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156989</xdr:rowOff>
    </xdr:from>
    <xdr:ext cx="469744" cy="259045"/>
    <xdr:sp macro="" textlink="">
      <xdr:nvSpPr>
        <xdr:cNvPr id="312" name="労働費該当値テキスト"/>
        <xdr:cNvSpPr txBox="1"/>
      </xdr:nvSpPr>
      <xdr:spPr>
        <a:xfrm>
          <a:off x="10528300" y="564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112141</xdr:rowOff>
    </xdr:from>
    <xdr:to>
      <xdr:col>50</xdr:col>
      <xdr:colOff>165100</xdr:colOff>
      <xdr:row>34</xdr:row>
      <xdr:rowOff>42291</xdr:rowOff>
    </xdr:to>
    <xdr:sp macro="" textlink="">
      <xdr:nvSpPr>
        <xdr:cNvPr id="313" name="楕円 312"/>
        <xdr:cNvSpPr/>
      </xdr:nvSpPr>
      <xdr:spPr>
        <a:xfrm>
          <a:off x="9588500" y="5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58818</xdr:rowOff>
    </xdr:from>
    <xdr:ext cx="469744" cy="259045"/>
    <xdr:sp macro="" textlink="">
      <xdr:nvSpPr>
        <xdr:cNvPr id="314" name="テキスト ボックス 313"/>
        <xdr:cNvSpPr txBox="1"/>
      </xdr:nvSpPr>
      <xdr:spPr>
        <a:xfrm>
          <a:off x="9404428" y="55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123825</xdr:rowOff>
    </xdr:from>
    <xdr:to>
      <xdr:col>46</xdr:col>
      <xdr:colOff>38100</xdr:colOff>
      <xdr:row>34</xdr:row>
      <xdr:rowOff>53975</xdr:rowOff>
    </xdr:to>
    <xdr:sp macro="" textlink="">
      <xdr:nvSpPr>
        <xdr:cNvPr id="315" name="楕円 314"/>
        <xdr:cNvSpPr/>
      </xdr:nvSpPr>
      <xdr:spPr>
        <a:xfrm>
          <a:off x="86995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70502</xdr:rowOff>
    </xdr:from>
    <xdr:ext cx="469744" cy="259045"/>
    <xdr:sp macro="" textlink="">
      <xdr:nvSpPr>
        <xdr:cNvPr id="316" name="テキスト ボックス 315"/>
        <xdr:cNvSpPr txBox="1"/>
      </xdr:nvSpPr>
      <xdr:spPr>
        <a:xfrm>
          <a:off x="8515428" y="55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114935</xdr:rowOff>
    </xdr:from>
    <xdr:to>
      <xdr:col>41</xdr:col>
      <xdr:colOff>101600</xdr:colOff>
      <xdr:row>34</xdr:row>
      <xdr:rowOff>45085</xdr:rowOff>
    </xdr:to>
    <xdr:sp macro="" textlink="">
      <xdr:nvSpPr>
        <xdr:cNvPr id="317" name="楕円 316"/>
        <xdr:cNvSpPr/>
      </xdr:nvSpPr>
      <xdr:spPr>
        <a:xfrm>
          <a:off x="7810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61612</xdr:rowOff>
    </xdr:from>
    <xdr:ext cx="469744" cy="259045"/>
    <xdr:sp macro="" textlink="">
      <xdr:nvSpPr>
        <xdr:cNvPr id="318" name="テキスト ボックス 317"/>
        <xdr:cNvSpPr txBox="1"/>
      </xdr:nvSpPr>
      <xdr:spPr>
        <a:xfrm>
          <a:off x="7626428" y="554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64770</xdr:rowOff>
    </xdr:from>
    <xdr:to>
      <xdr:col>36</xdr:col>
      <xdr:colOff>165100</xdr:colOff>
      <xdr:row>34</xdr:row>
      <xdr:rowOff>166370</xdr:rowOff>
    </xdr:to>
    <xdr:sp macro="" textlink="">
      <xdr:nvSpPr>
        <xdr:cNvPr id="319" name="楕円 318"/>
        <xdr:cNvSpPr/>
      </xdr:nvSpPr>
      <xdr:spPr>
        <a:xfrm>
          <a:off x="69215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11447</xdr:rowOff>
    </xdr:from>
    <xdr:ext cx="469744" cy="259045"/>
    <xdr:sp macro="" textlink="">
      <xdr:nvSpPr>
        <xdr:cNvPr id="320" name="テキスト ボックス 319"/>
        <xdr:cNvSpPr txBox="1"/>
      </xdr:nvSpPr>
      <xdr:spPr>
        <a:xfrm>
          <a:off x="6737428"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3193</xdr:rowOff>
    </xdr:from>
    <xdr:to>
      <xdr:col>55</xdr:col>
      <xdr:colOff>0</xdr:colOff>
      <xdr:row>58</xdr:row>
      <xdr:rowOff>99564</xdr:rowOff>
    </xdr:to>
    <xdr:cxnSp macro="">
      <xdr:nvCxnSpPr>
        <xdr:cNvPr id="349" name="直線コネクタ 348"/>
        <xdr:cNvCxnSpPr/>
      </xdr:nvCxnSpPr>
      <xdr:spPr>
        <a:xfrm>
          <a:off x="9639300" y="9947293"/>
          <a:ext cx="838200" cy="9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3193</xdr:rowOff>
    </xdr:from>
    <xdr:to>
      <xdr:col>50</xdr:col>
      <xdr:colOff>114300</xdr:colOff>
      <xdr:row>58</xdr:row>
      <xdr:rowOff>55073</xdr:rowOff>
    </xdr:to>
    <xdr:cxnSp macro="">
      <xdr:nvCxnSpPr>
        <xdr:cNvPr id="352" name="直線コネクタ 351"/>
        <xdr:cNvCxnSpPr/>
      </xdr:nvCxnSpPr>
      <xdr:spPr>
        <a:xfrm flipV="1">
          <a:off x="8750300" y="9947293"/>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55073</xdr:rowOff>
    </xdr:from>
    <xdr:to>
      <xdr:col>45</xdr:col>
      <xdr:colOff>177800</xdr:colOff>
      <xdr:row>59</xdr:row>
      <xdr:rowOff>11885</xdr:rowOff>
    </xdr:to>
    <xdr:cxnSp macro="">
      <xdr:nvCxnSpPr>
        <xdr:cNvPr id="355" name="直線コネクタ 354"/>
        <xdr:cNvCxnSpPr/>
      </xdr:nvCxnSpPr>
      <xdr:spPr>
        <a:xfrm flipV="1">
          <a:off x="7861300" y="9999173"/>
          <a:ext cx="889000" cy="1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9392</xdr:rowOff>
    </xdr:from>
    <xdr:to>
      <xdr:col>41</xdr:col>
      <xdr:colOff>50800</xdr:colOff>
      <xdr:row>59</xdr:row>
      <xdr:rowOff>11885</xdr:rowOff>
    </xdr:to>
    <xdr:cxnSp macro="">
      <xdr:nvCxnSpPr>
        <xdr:cNvPr id="358" name="直線コネクタ 357"/>
        <xdr:cNvCxnSpPr/>
      </xdr:nvCxnSpPr>
      <xdr:spPr>
        <a:xfrm>
          <a:off x="6972300" y="10124942"/>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39465</xdr:rowOff>
    </xdr:from>
    <xdr:to>
      <xdr:col>36</xdr:col>
      <xdr:colOff>165100</xdr:colOff>
      <xdr:row>58</xdr:row>
      <xdr:rowOff>141065</xdr:rowOff>
    </xdr:to>
    <xdr:sp macro="" textlink="">
      <xdr:nvSpPr>
        <xdr:cNvPr id="361" name="フローチャート: 判断 360"/>
        <xdr:cNvSpPr/>
      </xdr:nvSpPr>
      <xdr:spPr>
        <a:xfrm>
          <a:off x="6921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157592</xdr:rowOff>
    </xdr:from>
    <xdr:ext cx="534377" cy="259045"/>
    <xdr:sp macro="" textlink="">
      <xdr:nvSpPr>
        <xdr:cNvPr id="362" name="テキスト ボックス 361"/>
        <xdr:cNvSpPr txBox="1"/>
      </xdr:nvSpPr>
      <xdr:spPr>
        <a:xfrm>
          <a:off x="6705111" y="9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48764</xdr:rowOff>
    </xdr:from>
    <xdr:to>
      <xdr:col>55</xdr:col>
      <xdr:colOff>50800</xdr:colOff>
      <xdr:row>58</xdr:row>
      <xdr:rowOff>150364</xdr:rowOff>
    </xdr:to>
    <xdr:sp macro="" textlink="">
      <xdr:nvSpPr>
        <xdr:cNvPr id="368" name="楕円 367"/>
        <xdr:cNvSpPr/>
      </xdr:nvSpPr>
      <xdr:spPr>
        <a:xfrm>
          <a:off x="10426700" y="99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135141</xdr:rowOff>
    </xdr:from>
    <xdr:ext cx="534377" cy="259045"/>
    <xdr:sp macro="" textlink="">
      <xdr:nvSpPr>
        <xdr:cNvPr id="369" name="農林水産業費該当値テキスト"/>
        <xdr:cNvSpPr txBox="1"/>
      </xdr:nvSpPr>
      <xdr:spPr>
        <a:xfrm>
          <a:off x="10528300" y="99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123843</xdr:rowOff>
    </xdr:from>
    <xdr:to>
      <xdr:col>50</xdr:col>
      <xdr:colOff>165100</xdr:colOff>
      <xdr:row>58</xdr:row>
      <xdr:rowOff>53993</xdr:rowOff>
    </xdr:to>
    <xdr:sp macro="" textlink="">
      <xdr:nvSpPr>
        <xdr:cNvPr id="370" name="楕円 369"/>
        <xdr:cNvSpPr/>
      </xdr:nvSpPr>
      <xdr:spPr>
        <a:xfrm>
          <a:off x="9588500" y="98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70520</xdr:rowOff>
    </xdr:from>
    <xdr:ext cx="599010" cy="259045"/>
    <xdr:sp macro="" textlink="">
      <xdr:nvSpPr>
        <xdr:cNvPr id="371" name="テキスト ボックス 370"/>
        <xdr:cNvSpPr txBox="1"/>
      </xdr:nvSpPr>
      <xdr:spPr>
        <a:xfrm>
          <a:off x="9339795" y="967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4273</xdr:rowOff>
    </xdr:from>
    <xdr:to>
      <xdr:col>46</xdr:col>
      <xdr:colOff>38100</xdr:colOff>
      <xdr:row>58</xdr:row>
      <xdr:rowOff>105873</xdr:rowOff>
    </xdr:to>
    <xdr:sp macro="" textlink="">
      <xdr:nvSpPr>
        <xdr:cNvPr id="372" name="楕円 371"/>
        <xdr:cNvSpPr/>
      </xdr:nvSpPr>
      <xdr:spPr>
        <a:xfrm>
          <a:off x="8699500" y="99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97000</xdr:rowOff>
    </xdr:from>
    <xdr:ext cx="599010" cy="259045"/>
    <xdr:sp macro="" textlink="">
      <xdr:nvSpPr>
        <xdr:cNvPr id="373" name="テキスト ボックス 372"/>
        <xdr:cNvSpPr txBox="1"/>
      </xdr:nvSpPr>
      <xdr:spPr>
        <a:xfrm>
          <a:off x="8450795" y="1004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132535</xdr:rowOff>
    </xdr:from>
    <xdr:to>
      <xdr:col>41</xdr:col>
      <xdr:colOff>101600</xdr:colOff>
      <xdr:row>59</xdr:row>
      <xdr:rowOff>62685</xdr:rowOff>
    </xdr:to>
    <xdr:sp macro="" textlink="">
      <xdr:nvSpPr>
        <xdr:cNvPr id="374" name="楕円 373"/>
        <xdr:cNvSpPr/>
      </xdr:nvSpPr>
      <xdr:spPr>
        <a:xfrm>
          <a:off x="7810500" y="1007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53812</xdr:rowOff>
    </xdr:from>
    <xdr:ext cx="534377" cy="259045"/>
    <xdr:sp macro="" textlink="">
      <xdr:nvSpPr>
        <xdr:cNvPr id="375" name="テキスト ボックス 374"/>
        <xdr:cNvSpPr txBox="1"/>
      </xdr:nvSpPr>
      <xdr:spPr>
        <a:xfrm>
          <a:off x="7594111" y="1016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130042</xdr:rowOff>
    </xdr:from>
    <xdr:to>
      <xdr:col>36</xdr:col>
      <xdr:colOff>165100</xdr:colOff>
      <xdr:row>59</xdr:row>
      <xdr:rowOff>60192</xdr:rowOff>
    </xdr:to>
    <xdr:sp macro="" textlink="">
      <xdr:nvSpPr>
        <xdr:cNvPr id="376" name="楕円 375"/>
        <xdr:cNvSpPr/>
      </xdr:nvSpPr>
      <xdr:spPr>
        <a:xfrm>
          <a:off x="6921500" y="100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51319</xdr:rowOff>
    </xdr:from>
    <xdr:ext cx="534377" cy="259045"/>
    <xdr:sp macro="" textlink="">
      <xdr:nvSpPr>
        <xdr:cNvPr id="377" name="テキスト ボックス 376"/>
        <xdr:cNvSpPr txBox="1"/>
      </xdr:nvSpPr>
      <xdr:spPr>
        <a:xfrm>
          <a:off x="6705111" y="101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143297</xdr:rowOff>
    </xdr:from>
    <xdr:to>
      <xdr:col>55</xdr:col>
      <xdr:colOff>0</xdr:colOff>
      <xdr:row>78</xdr:row>
      <xdr:rowOff>150182</xdr:rowOff>
    </xdr:to>
    <xdr:cxnSp macro="">
      <xdr:nvCxnSpPr>
        <xdr:cNvPr id="406" name="直線コネクタ 405"/>
        <xdr:cNvCxnSpPr/>
      </xdr:nvCxnSpPr>
      <xdr:spPr>
        <a:xfrm flipV="1">
          <a:off x="9639300" y="13516397"/>
          <a:ext cx="8382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150182</xdr:rowOff>
    </xdr:from>
    <xdr:to>
      <xdr:col>50</xdr:col>
      <xdr:colOff>114300</xdr:colOff>
      <xdr:row>78</xdr:row>
      <xdr:rowOff>153907</xdr:rowOff>
    </xdr:to>
    <xdr:cxnSp macro="">
      <xdr:nvCxnSpPr>
        <xdr:cNvPr id="409" name="直線コネクタ 408"/>
        <xdr:cNvCxnSpPr/>
      </xdr:nvCxnSpPr>
      <xdr:spPr>
        <a:xfrm flipV="1">
          <a:off x="8750300" y="13523282"/>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153907</xdr:rowOff>
    </xdr:from>
    <xdr:to>
      <xdr:col>45</xdr:col>
      <xdr:colOff>177800</xdr:colOff>
      <xdr:row>78</xdr:row>
      <xdr:rowOff>162666</xdr:rowOff>
    </xdr:to>
    <xdr:cxnSp macro="">
      <xdr:nvCxnSpPr>
        <xdr:cNvPr id="412" name="直線コネクタ 411"/>
        <xdr:cNvCxnSpPr/>
      </xdr:nvCxnSpPr>
      <xdr:spPr>
        <a:xfrm flipV="1">
          <a:off x="7861300" y="13527007"/>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161962</xdr:rowOff>
    </xdr:from>
    <xdr:to>
      <xdr:col>41</xdr:col>
      <xdr:colOff>50800</xdr:colOff>
      <xdr:row>78</xdr:row>
      <xdr:rowOff>162666</xdr:rowOff>
    </xdr:to>
    <xdr:cxnSp macro="">
      <xdr:nvCxnSpPr>
        <xdr:cNvPr id="415" name="直線コネクタ 414"/>
        <xdr:cNvCxnSpPr/>
      </xdr:nvCxnSpPr>
      <xdr:spPr>
        <a:xfrm>
          <a:off x="6972300" y="13535062"/>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112126</xdr:rowOff>
    </xdr:from>
    <xdr:to>
      <xdr:col>36</xdr:col>
      <xdr:colOff>165100</xdr:colOff>
      <xdr:row>78</xdr:row>
      <xdr:rowOff>42276</xdr:rowOff>
    </xdr:to>
    <xdr:sp macro="" textlink="">
      <xdr:nvSpPr>
        <xdr:cNvPr id="418" name="フローチャート: 判断 417"/>
        <xdr:cNvSpPr/>
      </xdr:nvSpPr>
      <xdr:spPr>
        <a:xfrm>
          <a:off x="6921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58803</xdr:rowOff>
    </xdr:from>
    <xdr:ext cx="534377" cy="259045"/>
    <xdr:sp macro="" textlink="">
      <xdr:nvSpPr>
        <xdr:cNvPr id="419" name="テキスト ボックス 418"/>
        <xdr:cNvSpPr txBox="1"/>
      </xdr:nvSpPr>
      <xdr:spPr>
        <a:xfrm>
          <a:off x="6705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92497</xdr:rowOff>
    </xdr:from>
    <xdr:to>
      <xdr:col>55</xdr:col>
      <xdr:colOff>50800</xdr:colOff>
      <xdr:row>79</xdr:row>
      <xdr:rowOff>22647</xdr:rowOff>
    </xdr:to>
    <xdr:sp macro="" textlink="">
      <xdr:nvSpPr>
        <xdr:cNvPr id="425" name="楕円 424"/>
        <xdr:cNvSpPr/>
      </xdr:nvSpPr>
      <xdr:spPr>
        <a:xfrm>
          <a:off x="10426700" y="134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7424</xdr:rowOff>
    </xdr:from>
    <xdr:ext cx="534377" cy="259045"/>
    <xdr:sp macro="" textlink="">
      <xdr:nvSpPr>
        <xdr:cNvPr id="426" name="商工費該当値テキスト"/>
        <xdr:cNvSpPr txBox="1"/>
      </xdr:nvSpPr>
      <xdr:spPr>
        <a:xfrm>
          <a:off x="10528300" y="133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99382</xdr:rowOff>
    </xdr:from>
    <xdr:to>
      <xdr:col>50</xdr:col>
      <xdr:colOff>165100</xdr:colOff>
      <xdr:row>79</xdr:row>
      <xdr:rowOff>29532</xdr:rowOff>
    </xdr:to>
    <xdr:sp macro="" textlink="">
      <xdr:nvSpPr>
        <xdr:cNvPr id="427" name="楕円 426"/>
        <xdr:cNvSpPr/>
      </xdr:nvSpPr>
      <xdr:spPr>
        <a:xfrm>
          <a:off x="9588500" y="134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20659</xdr:rowOff>
    </xdr:from>
    <xdr:ext cx="534377" cy="259045"/>
    <xdr:sp macro="" textlink="">
      <xdr:nvSpPr>
        <xdr:cNvPr id="428" name="テキスト ボックス 427"/>
        <xdr:cNvSpPr txBox="1"/>
      </xdr:nvSpPr>
      <xdr:spPr>
        <a:xfrm>
          <a:off x="9372111" y="1356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103107</xdr:rowOff>
    </xdr:from>
    <xdr:to>
      <xdr:col>46</xdr:col>
      <xdr:colOff>38100</xdr:colOff>
      <xdr:row>79</xdr:row>
      <xdr:rowOff>33257</xdr:rowOff>
    </xdr:to>
    <xdr:sp macro="" textlink="">
      <xdr:nvSpPr>
        <xdr:cNvPr id="429" name="楕円 428"/>
        <xdr:cNvSpPr/>
      </xdr:nvSpPr>
      <xdr:spPr>
        <a:xfrm>
          <a:off x="8699500" y="134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24384</xdr:rowOff>
    </xdr:from>
    <xdr:ext cx="534377" cy="259045"/>
    <xdr:sp macro="" textlink="">
      <xdr:nvSpPr>
        <xdr:cNvPr id="430" name="テキスト ボックス 429"/>
        <xdr:cNvSpPr txBox="1"/>
      </xdr:nvSpPr>
      <xdr:spPr>
        <a:xfrm>
          <a:off x="8483111" y="1356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111866</xdr:rowOff>
    </xdr:from>
    <xdr:to>
      <xdr:col>41</xdr:col>
      <xdr:colOff>101600</xdr:colOff>
      <xdr:row>79</xdr:row>
      <xdr:rowOff>42016</xdr:rowOff>
    </xdr:to>
    <xdr:sp macro="" textlink="">
      <xdr:nvSpPr>
        <xdr:cNvPr id="431" name="楕円 430"/>
        <xdr:cNvSpPr/>
      </xdr:nvSpPr>
      <xdr:spPr>
        <a:xfrm>
          <a:off x="7810500" y="134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33143</xdr:rowOff>
    </xdr:from>
    <xdr:ext cx="534377" cy="259045"/>
    <xdr:sp macro="" textlink="">
      <xdr:nvSpPr>
        <xdr:cNvPr id="432" name="テキスト ボックス 431"/>
        <xdr:cNvSpPr txBox="1"/>
      </xdr:nvSpPr>
      <xdr:spPr>
        <a:xfrm>
          <a:off x="7594111" y="1357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111162</xdr:rowOff>
    </xdr:from>
    <xdr:to>
      <xdr:col>36</xdr:col>
      <xdr:colOff>165100</xdr:colOff>
      <xdr:row>79</xdr:row>
      <xdr:rowOff>41312</xdr:rowOff>
    </xdr:to>
    <xdr:sp macro="" textlink="">
      <xdr:nvSpPr>
        <xdr:cNvPr id="433" name="楕円 432"/>
        <xdr:cNvSpPr/>
      </xdr:nvSpPr>
      <xdr:spPr>
        <a:xfrm>
          <a:off x="6921500" y="134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32439</xdr:rowOff>
    </xdr:from>
    <xdr:ext cx="534377" cy="259045"/>
    <xdr:sp macro="" textlink="">
      <xdr:nvSpPr>
        <xdr:cNvPr id="434" name="テキスト ボックス 433"/>
        <xdr:cNvSpPr txBox="1"/>
      </xdr:nvSpPr>
      <xdr:spPr>
        <a:xfrm>
          <a:off x="6705111" y="135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68126</xdr:rowOff>
    </xdr:from>
    <xdr:to>
      <xdr:col>55</xdr:col>
      <xdr:colOff>0</xdr:colOff>
      <xdr:row>94</xdr:row>
      <xdr:rowOff>128229</xdr:rowOff>
    </xdr:to>
    <xdr:cxnSp macro="">
      <xdr:nvCxnSpPr>
        <xdr:cNvPr id="465" name="直線コネクタ 464"/>
        <xdr:cNvCxnSpPr/>
      </xdr:nvCxnSpPr>
      <xdr:spPr>
        <a:xfrm>
          <a:off x="9639300" y="16012976"/>
          <a:ext cx="838200" cy="23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68126</xdr:rowOff>
    </xdr:from>
    <xdr:to>
      <xdr:col>50</xdr:col>
      <xdr:colOff>114300</xdr:colOff>
      <xdr:row>97</xdr:row>
      <xdr:rowOff>131398</xdr:rowOff>
    </xdr:to>
    <xdr:cxnSp macro="">
      <xdr:nvCxnSpPr>
        <xdr:cNvPr id="468" name="直線コネクタ 467"/>
        <xdr:cNvCxnSpPr/>
      </xdr:nvCxnSpPr>
      <xdr:spPr>
        <a:xfrm flipV="1">
          <a:off x="8750300" y="16012976"/>
          <a:ext cx="889000" cy="7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131398</xdr:rowOff>
    </xdr:from>
    <xdr:to>
      <xdr:col>45</xdr:col>
      <xdr:colOff>177800</xdr:colOff>
      <xdr:row>98</xdr:row>
      <xdr:rowOff>160559</xdr:rowOff>
    </xdr:to>
    <xdr:cxnSp macro="">
      <xdr:nvCxnSpPr>
        <xdr:cNvPr id="471" name="直線コネクタ 470"/>
        <xdr:cNvCxnSpPr/>
      </xdr:nvCxnSpPr>
      <xdr:spPr>
        <a:xfrm flipV="1">
          <a:off x="7861300" y="16762048"/>
          <a:ext cx="889000" cy="20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160559</xdr:rowOff>
    </xdr:from>
    <xdr:to>
      <xdr:col>41</xdr:col>
      <xdr:colOff>50800</xdr:colOff>
      <xdr:row>99</xdr:row>
      <xdr:rowOff>19461</xdr:rowOff>
    </xdr:to>
    <xdr:cxnSp macro="">
      <xdr:nvCxnSpPr>
        <xdr:cNvPr id="474" name="直線コネクタ 473"/>
        <xdr:cNvCxnSpPr/>
      </xdr:nvCxnSpPr>
      <xdr:spPr>
        <a:xfrm flipV="1">
          <a:off x="6972300" y="16962659"/>
          <a:ext cx="889000" cy="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147707</xdr:rowOff>
    </xdr:from>
    <xdr:to>
      <xdr:col>36</xdr:col>
      <xdr:colOff>165100</xdr:colOff>
      <xdr:row>98</xdr:row>
      <xdr:rowOff>77857</xdr:rowOff>
    </xdr:to>
    <xdr:sp macro="" textlink="">
      <xdr:nvSpPr>
        <xdr:cNvPr id="477" name="フローチャート: 判断 476"/>
        <xdr:cNvSpPr/>
      </xdr:nvSpPr>
      <xdr:spPr>
        <a:xfrm>
          <a:off x="69215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94384</xdr:rowOff>
    </xdr:from>
    <xdr:ext cx="599010" cy="259045"/>
    <xdr:sp macro="" textlink="">
      <xdr:nvSpPr>
        <xdr:cNvPr id="478" name="テキスト ボックス 477"/>
        <xdr:cNvSpPr txBox="1"/>
      </xdr:nvSpPr>
      <xdr:spPr>
        <a:xfrm>
          <a:off x="6672795" y="165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77429</xdr:rowOff>
    </xdr:from>
    <xdr:to>
      <xdr:col>55</xdr:col>
      <xdr:colOff>50800</xdr:colOff>
      <xdr:row>95</xdr:row>
      <xdr:rowOff>7579</xdr:rowOff>
    </xdr:to>
    <xdr:sp macro="" textlink="">
      <xdr:nvSpPr>
        <xdr:cNvPr id="484" name="楕円 483"/>
        <xdr:cNvSpPr/>
      </xdr:nvSpPr>
      <xdr:spPr>
        <a:xfrm>
          <a:off x="10426700" y="161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100306</xdr:rowOff>
    </xdr:from>
    <xdr:ext cx="599010" cy="259045"/>
    <xdr:sp macro="" textlink="">
      <xdr:nvSpPr>
        <xdr:cNvPr id="485" name="土木費該当値テキスト"/>
        <xdr:cNvSpPr txBox="1"/>
      </xdr:nvSpPr>
      <xdr:spPr>
        <a:xfrm>
          <a:off x="10528300" y="1604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17326</xdr:rowOff>
    </xdr:from>
    <xdr:to>
      <xdr:col>50</xdr:col>
      <xdr:colOff>165100</xdr:colOff>
      <xdr:row>93</xdr:row>
      <xdr:rowOff>118926</xdr:rowOff>
    </xdr:to>
    <xdr:sp macro="" textlink="">
      <xdr:nvSpPr>
        <xdr:cNvPr id="486" name="楕円 485"/>
        <xdr:cNvSpPr/>
      </xdr:nvSpPr>
      <xdr:spPr>
        <a:xfrm>
          <a:off x="9588500" y="1596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135453</xdr:rowOff>
    </xdr:from>
    <xdr:ext cx="599010" cy="259045"/>
    <xdr:sp macro="" textlink="">
      <xdr:nvSpPr>
        <xdr:cNvPr id="487" name="テキスト ボックス 486"/>
        <xdr:cNvSpPr txBox="1"/>
      </xdr:nvSpPr>
      <xdr:spPr>
        <a:xfrm>
          <a:off x="9339795" y="1573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80598</xdr:rowOff>
    </xdr:from>
    <xdr:to>
      <xdr:col>46</xdr:col>
      <xdr:colOff>38100</xdr:colOff>
      <xdr:row>98</xdr:row>
      <xdr:rowOff>10748</xdr:rowOff>
    </xdr:to>
    <xdr:sp macro="" textlink="">
      <xdr:nvSpPr>
        <xdr:cNvPr id="488" name="楕円 487"/>
        <xdr:cNvSpPr/>
      </xdr:nvSpPr>
      <xdr:spPr>
        <a:xfrm>
          <a:off x="8699500" y="167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27275</xdr:rowOff>
    </xdr:from>
    <xdr:ext cx="599010" cy="259045"/>
    <xdr:sp macro="" textlink="">
      <xdr:nvSpPr>
        <xdr:cNvPr id="489" name="テキスト ボックス 488"/>
        <xdr:cNvSpPr txBox="1"/>
      </xdr:nvSpPr>
      <xdr:spPr>
        <a:xfrm>
          <a:off x="8450795" y="164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109759</xdr:rowOff>
    </xdr:from>
    <xdr:to>
      <xdr:col>41</xdr:col>
      <xdr:colOff>101600</xdr:colOff>
      <xdr:row>99</xdr:row>
      <xdr:rowOff>39909</xdr:rowOff>
    </xdr:to>
    <xdr:sp macro="" textlink="">
      <xdr:nvSpPr>
        <xdr:cNvPr id="490" name="楕円 489"/>
        <xdr:cNvSpPr/>
      </xdr:nvSpPr>
      <xdr:spPr>
        <a:xfrm>
          <a:off x="7810500" y="169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31036</xdr:rowOff>
    </xdr:from>
    <xdr:ext cx="534377" cy="259045"/>
    <xdr:sp macro="" textlink="">
      <xdr:nvSpPr>
        <xdr:cNvPr id="491" name="テキスト ボックス 490"/>
        <xdr:cNvSpPr txBox="1"/>
      </xdr:nvSpPr>
      <xdr:spPr>
        <a:xfrm>
          <a:off x="7594111" y="1700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140111</xdr:rowOff>
    </xdr:from>
    <xdr:to>
      <xdr:col>36</xdr:col>
      <xdr:colOff>165100</xdr:colOff>
      <xdr:row>99</xdr:row>
      <xdr:rowOff>70261</xdr:rowOff>
    </xdr:to>
    <xdr:sp macro="" textlink="">
      <xdr:nvSpPr>
        <xdr:cNvPr id="492" name="楕円 491"/>
        <xdr:cNvSpPr/>
      </xdr:nvSpPr>
      <xdr:spPr>
        <a:xfrm>
          <a:off x="6921500" y="1694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61388</xdr:rowOff>
    </xdr:from>
    <xdr:ext cx="534377" cy="259045"/>
    <xdr:sp macro="" textlink="">
      <xdr:nvSpPr>
        <xdr:cNvPr id="493" name="テキスト ボックス 492"/>
        <xdr:cNvSpPr txBox="1"/>
      </xdr:nvSpPr>
      <xdr:spPr>
        <a:xfrm>
          <a:off x="6705111" y="1703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157262</xdr:rowOff>
    </xdr:from>
    <xdr:to>
      <xdr:col>85</xdr:col>
      <xdr:colOff>127000</xdr:colOff>
      <xdr:row>38</xdr:row>
      <xdr:rowOff>165491</xdr:rowOff>
    </xdr:to>
    <xdr:cxnSp macro="">
      <xdr:nvCxnSpPr>
        <xdr:cNvPr id="522" name="直線コネクタ 521"/>
        <xdr:cNvCxnSpPr/>
      </xdr:nvCxnSpPr>
      <xdr:spPr>
        <a:xfrm flipV="1">
          <a:off x="15481300" y="6672362"/>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155856</xdr:rowOff>
    </xdr:from>
    <xdr:to>
      <xdr:col>81</xdr:col>
      <xdr:colOff>50800</xdr:colOff>
      <xdr:row>38</xdr:row>
      <xdr:rowOff>165491</xdr:rowOff>
    </xdr:to>
    <xdr:cxnSp macro="">
      <xdr:nvCxnSpPr>
        <xdr:cNvPr id="525" name="直線コネクタ 524"/>
        <xdr:cNvCxnSpPr/>
      </xdr:nvCxnSpPr>
      <xdr:spPr>
        <a:xfrm>
          <a:off x="14592300" y="6670956"/>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155856</xdr:rowOff>
    </xdr:from>
    <xdr:to>
      <xdr:col>76</xdr:col>
      <xdr:colOff>114300</xdr:colOff>
      <xdr:row>38</xdr:row>
      <xdr:rowOff>160177</xdr:rowOff>
    </xdr:to>
    <xdr:cxnSp macro="">
      <xdr:nvCxnSpPr>
        <xdr:cNvPr id="528" name="直線コネクタ 527"/>
        <xdr:cNvCxnSpPr/>
      </xdr:nvCxnSpPr>
      <xdr:spPr>
        <a:xfrm flipV="1">
          <a:off x="13703300" y="6670956"/>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160177</xdr:rowOff>
    </xdr:from>
    <xdr:to>
      <xdr:col>71</xdr:col>
      <xdr:colOff>177800</xdr:colOff>
      <xdr:row>39</xdr:row>
      <xdr:rowOff>9382</xdr:rowOff>
    </xdr:to>
    <xdr:cxnSp macro="">
      <xdr:nvCxnSpPr>
        <xdr:cNvPr id="531" name="直線コネクタ 530"/>
        <xdr:cNvCxnSpPr/>
      </xdr:nvCxnSpPr>
      <xdr:spPr>
        <a:xfrm flipV="1">
          <a:off x="12814300" y="6675277"/>
          <a:ext cx="889000" cy="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38057</xdr:rowOff>
    </xdr:from>
    <xdr:to>
      <xdr:col>67</xdr:col>
      <xdr:colOff>101600</xdr:colOff>
      <xdr:row>38</xdr:row>
      <xdr:rowOff>139657</xdr:rowOff>
    </xdr:to>
    <xdr:sp macro="" textlink="">
      <xdr:nvSpPr>
        <xdr:cNvPr id="534" name="フローチャート: 判断 533"/>
        <xdr:cNvSpPr/>
      </xdr:nvSpPr>
      <xdr:spPr>
        <a:xfrm>
          <a:off x="12763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156184</xdr:rowOff>
    </xdr:from>
    <xdr:ext cx="534377" cy="259045"/>
    <xdr:sp macro="" textlink="">
      <xdr:nvSpPr>
        <xdr:cNvPr id="535" name="テキスト ボックス 534"/>
        <xdr:cNvSpPr txBox="1"/>
      </xdr:nvSpPr>
      <xdr:spPr>
        <a:xfrm>
          <a:off x="12547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106462</xdr:rowOff>
    </xdr:from>
    <xdr:to>
      <xdr:col>85</xdr:col>
      <xdr:colOff>177800</xdr:colOff>
      <xdr:row>39</xdr:row>
      <xdr:rowOff>36612</xdr:rowOff>
    </xdr:to>
    <xdr:sp macro="" textlink="">
      <xdr:nvSpPr>
        <xdr:cNvPr id="541" name="楕円 540"/>
        <xdr:cNvSpPr/>
      </xdr:nvSpPr>
      <xdr:spPr>
        <a:xfrm>
          <a:off x="16268700" y="66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114691</xdr:rowOff>
    </xdr:from>
    <xdr:to>
      <xdr:col>81</xdr:col>
      <xdr:colOff>101600</xdr:colOff>
      <xdr:row>39</xdr:row>
      <xdr:rowOff>44841</xdr:rowOff>
    </xdr:to>
    <xdr:sp macro="" textlink="">
      <xdr:nvSpPr>
        <xdr:cNvPr id="543" name="楕円 542"/>
        <xdr:cNvSpPr/>
      </xdr:nvSpPr>
      <xdr:spPr>
        <a:xfrm>
          <a:off x="15430500" y="66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35968</xdr:rowOff>
    </xdr:from>
    <xdr:ext cx="534377" cy="259045"/>
    <xdr:sp macro="" textlink="">
      <xdr:nvSpPr>
        <xdr:cNvPr id="544" name="テキスト ボックス 543"/>
        <xdr:cNvSpPr txBox="1"/>
      </xdr:nvSpPr>
      <xdr:spPr>
        <a:xfrm>
          <a:off x="15214111" y="67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105056</xdr:rowOff>
    </xdr:from>
    <xdr:to>
      <xdr:col>76</xdr:col>
      <xdr:colOff>165100</xdr:colOff>
      <xdr:row>39</xdr:row>
      <xdr:rowOff>35206</xdr:rowOff>
    </xdr:to>
    <xdr:sp macro="" textlink="">
      <xdr:nvSpPr>
        <xdr:cNvPr id="545" name="楕円 544"/>
        <xdr:cNvSpPr/>
      </xdr:nvSpPr>
      <xdr:spPr>
        <a:xfrm>
          <a:off x="14541500" y="66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26333</xdr:rowOff>
    </xdr:from>
    <xdr:ext cx="534377" cy="259045"/>
    <xdr:sp macro="" textlink="">
      <xdr:nvSpPr>
        <xdr:cNvPr id="546" name="テキスト ボックス 545"/>
        <xdr:cNvSpPr txBox="1"/>
      </xdr:nvSpPr>
      <xdr:spPr>
        <a:xfrm>
          <a:off x="14325111" y="67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109377</xdr:rowOff>
    </xdr:from>
    <xdr:to>
      <xdr:col>72</xdr:col>
      <xdr:colOff>38100</xdr:colOff>
      <xdr:row>39</xdr:row>
      <xdr:rowOff>39527</xdr:rowOff>
    </xdr:to>
    <xdr:sp macro="" textlink="">
      <xdr:nvSpPr>
        <xdr:cNvPr id="547" name="楕円 546"/>
        <xdr:cNvSpPr/>
      </xdr:nvSpPr>
      <xdr:spPr>
        <a:xfrm>
          <a:off x="13652500" y="66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30654</xdr:rowOff>
    </xdr:from>
    <xdr:ext cx="534377" cy="259045"/>
    <xdr:sp macro="" textlink="">
      <xdr:nvSpPr>
        <xdr:cNvPr id="548" name="テキスト ボックス 547"/>
        <xdr:cNvSpPr txBox="1"/>
      </xdr:nvSpPr>
      <xdr:spPr>
        <a:xfrm>
          <a:off x="13436111" y="67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130032</xdr:rowOff>
    </xdr:from>
    <xdr:to>
      <xdr:col>67</xdr:col>
      <xdr:colOff>101600</xdr:colOff>
      <xdr:row>39</xdr:row>
      <xdr:rowOff>60182</xdr:rowOff>
    </xdr:to>
    <xdr:sp macro="" textlink="">
      <xdr:nvSpPr>
        <xdr:cNvPr id="549" name="楕円 548"/>
        <xdr:cNvSpPr/>
      </xdr:nvSpPr>
      <xdr:spPr>
        <a:xfrm>
          <a:off x="12763500" y="6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51309</xdr:rowOff>
    </xdr:from>
    <xdr:ext cx="534377" cy="259045"/>
    <xdr:sp macro="" textlink="">
      <xdr:nvSpPr>
        <xdr:cNvPr id="550" name="テキスト ボックス 549"/>
        <xdr:cNvSpPr txBox="1"/>
      </xdr:nvSpPr>
      <xdr:spPr>
        <a:xfrm>
          <a:off x="12547111" y="67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33815</xdr:rowOff>
    </xdr:from>
    <xdr:to>
      <xdr:col>85</xdr:col>
      <xdr:colOff>127000</xdr:colOff>
      <xdr:row>58</xdr:row>
      <xdr:rowOff>44890</xdr:rowOff>
    </xdr:to>
    <xdr:cxnSp macro="">
      <xdr:nvCxnSpPr>
        <xdr:cNvPr id="577" name="直線コネクタ 576"/>
        <xdr:cNvCxnSpPr/>
      </xdr:nvCxnSpPr>
      <xdr:spPr>
        <a:xfrm>
          <a:off x="15481300" y="9977915"/>
          <a:ext cx="8382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33815</xdr:rowOff>
    </xdr:from>
    <xdr:to>
      <xdr:col>81</xdr:col>
      <xdr:colOff>50800</xdr:colOff>
      <xdr:row>58</xdr:row>
      <xdr:rowOff>35017</xdr:rowOff>
    </xdr:to>
    <xdr:cxnSp macro="">
      <xdr:nvCxnSpPr>
        <xdr:cNvPr id="580" name="直線コネクタ 579"/>
        <xdr:cNvCxnSpPr/>
      </xdr:nvCxnSpPr>
      <xdr:spPr>
        <a:xfrm flipV="1">
          <a:off x="14592300" y="9977915"/>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35017</xdr:rowOff>
    </xdr:from>
    <xdr:to>
      <xdr:col>76</xdr:col>
      <xdr:colOff>114300</xdr:colOff>
      <xdr:row>58</xdr:row>
      <xdr:rowOff>35913</xdr:rowOff>
    </xdr:to>
    <xdr:cxnSp macro="">
      <xdr:nvCxnSpPr>
        <xdr:cNvPr id="583" name="直線コネクタ 582"/>
        <xdr:cNvCxnSpPr/>
      </xdr:nvCxnSpPr>
      <xdr:spPr>
        <a:xfrm flipV="1">
          <a:off x="13703300" y="9979117"/>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14877</xdr:rowOff>
    </xdr:from>
    <xdr:to>
      <xdr:col>71</xdr:col>
      <xdr:colOff>177800</xdr:colOff>
      <xdr:row>58</xdr:row>
      <xdr:rowOff>35913</xdr:rowOff>
    </xdr:to>
    <xdr:cxnSp macro="">
      <xdr:nvCxnSpPr>
        <xdr:cNvPr id="586" name="直線コネクタ 585"/>
        <xdr:cNvCxnSpPr/>
      </xdr:nvCxnSpPr>
      <xdr:spPr>
        <a:xfrm>
          <a:off x="12814300" y="9958977"/>
          <a:ext cx="889000" cy="2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114265</xdr:rowOff>
    </xdr:from>
    <xdr:to>
      <xdr:col>67</xdr:col>
      <xdr:colOff>101600</xdr:colOff>
      <xdr:row>57</xdr:row>
      <xdr:rowOff>44415</xdr:rowOff>
    </xdr:to>
    <xdr:sp macro="" textlink="">
      <xdr:nvSpPr>
        <xdr:cNvPr id="589" name="フローチャート: 判断 588"/>
        <xdr:cNvSpPr/>
      </xdr:nvSpPr>
      <xdr:spPr>
        <a:xfrm>
          <a:off x="12763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60942</xdr:rowOff>
    </xdr:from>
    <xdr:ext cx="599010" cy="259045"/>
    <xdr:sp macro="" textlink="">
      <xdr:nvSpPr>
        <xdr:cNvPr id="590" name="テキスト ボックス 589"/>
        <xdr:cNvSpPr txBox="1"/>
      </xdr:nvSpPr>
      <xdr:spPr>
        <a:xfrm>
          <a:off x="12514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165540</xdr:rowOff>
    </xdr:from>
    <xdr:to>
      <xdr:col>85</xdr:col>
      <xdr:colOff>177800</xdr:colOff>
      <xdr:row>58</xdr:row>
      <xdr:rowOff>95690</xdr:rowOff>
    </xdr:to>
    <xdr:sp macro="" textlink="">
      <xdr:nvSpPr>
        <xdr:cNvPr id="596" name="楕円 595"/>
        <xdr:cNvSpPr/>
      </xdr:nvSpPr>
      <xdr:spPr>
        <a:xfrm>
          <a:off x="16268700" y="99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80467</xdr:rowOff>
    </xdr:from>
    <xdr:ext cx="534377" cy="259045"/>
    <xdr:sp macro="" textlink="">
      <xdr:nvSpPr>
        <xdr:cNvPr id="597" name="教育費該当値テキスト"/>
        <xdr:cNvSpPr txBox="1"/>
      </xdr:nvSpPr>
      <xdr:spPr>
        <a:xfrm>
          <a:off x="16370300" y="98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154465</xdr:rowOff>
    </xdr:from>
    <xdr:to>
      <xdr:col>81</xdr:col>
      <xdr:colOff>101600</xdr:colOff>
      <xdr:row>58</xdr:row>
      <xdr:rowOff>84615</xdr:rowOff>
    </xdr:to>
    <xdr:sp macro="" textlink="">
      <xdr:nvSpPr>
        <xdr:cNvPr id="598" name="楕円 597"/>
        <xdr:cNvSpPr/>
      </xdr:nvSpPr>
      <xdr:spPr>
        <a:xfrm>
          <a:off x="15430500" y="99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75742</xdr:rowOff>
    </xdr:from>
    <xdr:ext cx="534377" cy="259045"/>
    <xdr:sp macro="" textlink="">
      <xdr:nvSpPr>
        <xdr:cNvPr id="599" name="テキスト ボックス 598"/>
        <xdr:cNvSpPr txBox="1"/>
      </xdr:nvSpPr>
      <xdr:spPr>
        <a:xfrm>
          <a:off x="15214111" y="1001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155667</xdr:rowOff>
    </xdr:from>
    <xdr:to>
      <xdr:col>76</xdr:col>
      <xdr:colOff>165100</xdr:colOff>
      <xdr:row>58</xdr:row>
      <xdr:rowOff>85817</xdr:rowOff>
    </xdr:to>
    <xdr:sp macro="" textlink="">
      <xdr:nvSpPr>
        <xdr:cNvPr id="600" name="楕円 599"/>
        <xdr:cNvSpPr/>
      </xdr:nvSpPr>
      <xdr:spPr>
        <a:xfrm>
          <a:off x="14541500" y="99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76944</xdr:rowOff>
    </xdr:from>
    <xdr:ext cx="534377" cy="259045"/>
    <xdr:sp macro="" textlink="">
      <xdr:nvSpPr>
        <xdr:cNvPr id="601" name="テキスト ボックス 600"/>
        <xdr:cNvSpPr txBox="1"/>
      </xdr:nvSpPr>
      <xdr:spPr>
        <a:xfrm>
          <a:off x="14325111" y="100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156563</xdr:rowOff>
    </xdr:from>
    <xdr:to>
      <xdr:col>72</xdr:col>
      <xdr:colOff>38100</xdr:colOff>
      <xdr:row>58</xdr:row>
      <xdr:rowOff>86713</xdr:rowOff>
    </xdr:to>
    <xdr:sp macro="" textlink="">
      <xdr:nvSpPr>
        <xdr:cNvPr id="602" name="楕円 601"/>
        <xdr:cNvSpPr/>
      </xdr:nvSpPr>
      <xdr:spPr>
        <a:xfrm>
          <a:off x="13652500" y="99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77840</xdr:rowOff>
    </xdr:from>
    <xdr:ext cx="534377" cy="259045"/>
    <xdr:sp macro="" textlink="">
      <xdr:nvSpPr>
        <xdr:cNvPr id="603" name="テキスト ボックス 602"/>
        <xdr:cNvSpPr txBox="1"/>
      </xdr:nvSpPr>
      <xdr:spPr>
        <a:xfrm>
          <a:off x="13436111" y="1002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135527</xdr:rowOff>
    </xdr:from>
    <xdr:to>
      <xdr:col>67</xdr:col>
      <xdr:colOff>101600</xdr:colOff>
      <xdr:row>58</xdr:row>
      <xdr:rowOff>65677</xdr:rowOff>
    </xdr:to>
    <xdr:sp macro="" textlink="">
      <xdr:nvSpPr>
        <xdr:cNvPr id="604" name="楕円 603"/>
        <xdr:cNvSpPr/>
      </xdr:nvSpPr>
      <xdr:spPr>
        <a:xfrm>
          <a:off x="12763500" y="99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56804</xdr:rowOff>
    </xdr:from>
    <xdr:ext cx="534377" cy="259045"/>
    <xdr:sp macro="" textlink="">
      <xdr:nvSpPr>
        <xdr:cNvPr id="605" name="テキスト ボックス 604"/>
        <xdr:cNvSpPr txBox="1"/>
      </xdr:nvSpPr>
      <xdr:spPr>
        <a:xfrm>
          <a:off x="12547111" y="100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94106</xdr:rowOff>
    </xdr:from>
    <xdr:to>
      <xdr:col>85</xdr:col>
      <xdr:colOff>127000</xdr:colOff>
      <xdr:row>79</xdr:row>
      <xdr:rowOff>98225</xdr:rowOff>
    </xdr:to>
    <xdr:cxnSp macro="">
      <xdr:nvCxnSpPr>
        <xdr:cNvPr id="636" name="直線コネクタ 635"/>
        <xdr:cNvCxnSpPr/>
      </xdr:nvCxnSpPr>
      <xdr:spPr>
        <a:xfrm flipV="1">
          <a:off x="15481300" y="13638656"/>
          <a:ext cx="8382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98225</xdr:rowOff>
    </xdr:from>
    <xdr:to>
      <xdr:col>81</xdr:col>
      <xdr:colOff>50800</xdr:colOff>
      <xdr:row>79</xdr:row>
      <xdr:rowOff>98250</xdr:rowOff>
    </xdr:to>
    <xdr:cxnSp macro="">
      <xdr:nvCxnSpPr>
        <xdr:cNvPr id="639" name="直線コネクタ 638"/>
        <xdr:cNvCxnSpPr/>
      </xdr:nvCxnSpPr>
      <xdr:spPr>
        <a:xfrm flipV="1">
          <a:off x="14592300" y="136427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98106</xdr:rowOff>
    </xdr:from>
    <xdr:to>
      <xdr:col>76</xdr:col>
      <xdr:colOff>114300</xdr:colOff>
      <xdr:row>79</xdr:row>
      <xdr:rowOff>98250</xdr:rowOff>
    </xdr:to>
    <xdr:cxnSp macro="">
      <xdr:nvCxnSpPr>
        <xdr:cNvPr id="642" name="直線コネクタ 641"/>
        <xdr:cNvCxnSpPr/>
      </xdr:nvCxnSpPr>
      <xdr:spPr>
        <a:xfrm>
          <a:off x="13703300" y="13642656"/>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97486</xdr:rowOff>
    </xdr:from>
    <xdr:to>
      <xdr:col>71</xdr:col>
      <xdr:colOff>177800</xdr:colOff>
      <xdr:row>79</xdr:row>
      <xdr:rowOff>98106</xdr:rowOff>
    </xdr:to>
    <xdr:cxnSp macro="">
      <xdr:nvCxnSpPr>
        <xdr:cNvPr id="645" name="直線コネクタ 644"/>
        <xdr:cNvCxnSpPr/>
      </xdr:nvCxnSpPr>
      <xdr:spPr>
        <a:xfrm>
          <a:off x="12814300" y="13642036"/>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29705</xdr:rowOff>
    </xdr:from>
    <xdr:to>
      <xdr:col>67</xdr:col>
      <xdr:colOff>101600</xdr:colOff>
      <xdr:row>79</xdr:row>
      <xdr:rowOff>131305</xdr:rowOff>
    </xdr:to>
    <xdr:sp macro="" textlink="">
      <xdr:nvSpPr>
        <xdr:cNvPr id="648" name="フローチャート: 判断 647"/>
        <xdr:cNvSpPr/>
      </xdr:nvSpPr>
      <xdr:spPr>
        <a:xfrm>
          <a:off x="12763500" y="135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147832</xdr:rowOff>
    </xdr:from>
    <xdr:ext cx="534377" cy="259045"/>
    <xdr:sp macro="" textlink="">
      <xdr:nvSpPr>
        <xdr:cNvPr id="649" name="テキスト ボックス 648"/>
        <xdr:cNvSpPr txBox="1"/>
      </xdr:nvSpPr>
      <xdr:spPr>
        <a:xfrm>
          <a:off x="12547111" y="133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43306</xdr:rowOff>
    </xdr:from>
    <xdr:to>
      <xdr:col>85</xdr:col>
      <xdr:colOff>177800</xdr:colOff>
      <xdr:row>79</xdr:row>
      <xdr:rowOff>144906</xdr:rowOff>
    </xdr:to>
    <xdr:sp macro="" textlink="">
      <xdr:nvSpPr>
        <xdr:cNvPr id="655" name="楕円 654"/>
        <xdr:cNvSpPr/>
      </xdr:nvSpPr>
      <xdr:spPr>
        <a:xfrm>
          <a:off x="16268700" y="135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469744" cy="259045"/>
    <xdr:sp macro="" textlink="">
      <xdr:nvSpPr>
        <xdr:cNvPr id="656" name="災害復旧費該当値テキスト"/>
        <xdr:cNvSpPr txBox="1"/>
      </xdr:nvSpPr>
      <xdr:spPr>
        <a:xfrm>
          <a:off x="16370300" y="135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47425</xdr:rowOff>
    </xdr:from>
    <xdr:to>
      <xdr:col>81</xdr:col>
      <xdr:colOff>101600</xdr:colOff>
      <xdr:row>79</xdr:row>
      <xdr:rowOff>149025</xdr:rowOff>
    </xdr:to>
    <xdr:sp macro="" textlink="">
      <xdr:nvSpPr>
        <xdr:cNvPr id="657" name="楕円 656"/>
        <xdr:cNvSpPr/>
      </xdr:nvSpPr>
      <xdr:spPr>
        <a:xfrm>
          <a:off x="154305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140152</xdr:rowOff>
    </xdr:from>
    <xdr:ext cx="378565" cy="259045"/>
    <xdr:sp macro="" textlink="">
      <xdr:nvSpPr>
        <xdr:cNvPr id="658" name="テキスト ボックス 657"/>
        <xdr:cNvSpPr txBox="1"/>
      </xdr:nvSpPr>
      <xdr:spPr>
        <a:xfrm>
          <a:off x="15292017" y="1368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47450</xdr:rowOff>
    </xdr:from>
    <xdr:to>
      <xdr:col>76</xdr:col>
      <xdr:colOff>165100</xdr:colOff>
      <xdr:row>79</xdr:row>
      <xdr:rowOff>149050</xdr:rowOff>
    </xdr:to>
    <xdr:sp macro="" textlink="">
      <xdr:nvSpPr>
        <xdr:cNvPr id="659" name="楕円 658"/>
        <xdr:cNvSpPr/>
      </xdr:nvSpPr>
      <xdr:spPr>
        <a:xfrm>
          <a:off x="14541500" y="135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140177</xdr:rowOff>
    </xdr:from>
    <xdr:ext cx="378565" cy="259045"/>
    <xdr:sp macro="" textlink="">
      <xdr:nvSpPr>
        <xdr:cNvPr id="660" name="テキスト ボックス 659"/>
        <xdr:cNvSpPr txBox="1"/>
      </xdr:nvSpPr>
      <xdr:spPr>
        <a:xfrm>
          <a:off x="14403017" y="13684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47306</xdr:rowOff>
    </xdr:from>
    <xdr:to>
      <xdr:col>72</xdr:col>
      <xdr:colOff>38100</xdr:colOff>
      <xdr:row>79</xdr:row>
      <xdr:rowOff>148906</xdr:rowOff>
    </xdr:to>
    <xdr:sp macro="" textlink="">
      <xdr:nvSpPr>
        <xdr:cNvPr id="661" name="楕円 660"/>
        <xdr:cNvSpPr/>
      </xdr:nvSpPr>
      <xdr:spPr>
        <a:xfrm>
          <a:off x="13652500" y="135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140033</xdr:rowOff>
    </xdr:from>
    <xdr:ext cx="378565" cy="259045"/>
    <xdr:sp macro="" textlink="">
      <xdr:nvSpPr>
        <xdr:cNvPr id="662" name="テキスト ボックス 661"/>
        <xdr:cNvSpPr txBox="1"/>
      </xdr:nvSpPr>
      <xdr:spPr>
        <a:xfrm>
          <a:off x="13514017" y="1368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46686</xdr:rowOff>
    </xdr:from>
    <xdr:to>
      <xdr:col>67</xdr:col>
      <xdr:colOff>101600</xdr:colOff>
      <xdr:row>79</xdr:row>
      <xdr:rowOff>148286</xdr:rowOff>
    </xdr:to>
    <xdr:sp macro="" textlink="">
      <xdr:nvSpPr>
        <xdr:cNvPr id="663" name="楕円 662"/>
        <xdr:cNvSpPr/>
      </xdr:nvSpPr>
      <xdr:spPr>
        <a:xfrm>
          <a:off x="12763500" y="135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139413</xdr:rowOff>
    </xdr:from>
    <xdr:ext cx="469744" cy="259045"/>
    <xdr:sp macro="" textlink="">
      <xdr:nvSpPr>
        <xdr:cNvPr id="664" name="テキスト ボックス 663"/>
        <xdr:cNvSpPr txBox="1"/>
      </xdr:nvSpPr>
      <xdr:spPr>
        <a:xfrm>
          <a:off x="12579428" y="1368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43918</xdr:rowOff>
    </xdr:from>
    <xdr:to>
      <xdr:col>85</xdr:col>
      <xdr:colOff>127000</xdr:colOff>
      <xdr:row>99</xdr:row>
      <xdr:rowOff>44450</xdr:rowOff>
    </xdr:to>
    <xdr:cxnSp macro="">
      <xdr:nvCxnSpPr>
        <xdr:cNvPr id="693" name="直線コネクタ 692"/>
        <xdr:cNvCxnSpPr/>
      </xdr:nvCxnSpPr>
      <xdr:spPr>
        <a:xfrm>
          <a:off x="15481300" y="17017468"/>
          <a:ext cx="8382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43467</xdr:rowOff>
    </xdr:from>
    <xdr:to>
      <xdr:col>81</xdr:col>
      <xdr:colOff>50800</xdr:colOff>
      <xdr:row>99</xdr:row>
      <xdr:rowOff>43918</xdr:rowOff>
    </xdr:to>
    <xdr:cxnSp macro="">
      <xdr:nvCxnSpPr>
        <xdr:cNvPr id="696" name="直線コネクタ 695"/>
        <xdr:cNvCxnSpPr/>
      </xdr:nvCxnSpPr>
      <xdr:spPr>
        <a:xfrm>
          <a:off x="14592300" y="17017017"/>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43025</xdr:rowOff>
    </xdr:from>
    <xdr:to>
      <xdr:col>76</xdr:col>
      <xdr:colOff>114300</xdr:colOff>
      <xdr:row>99</xdr:row>
      <xdr:rowOff>43467</xdr:rowOff>
    </xdr:to>
    <xdr:cxnSp macro="">
      <xdr:nvCxnSpPr>
        <xdr:cNvPr id="699" name="直線コネクタ 698"/>
        <xdr:cNvCxnSpPr/>
      </xdr:nvCxnSpPr>
      <xdr:spPr>
        <a:xfrm>
          <a:off x="13703300" y="17016575"/>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43025</xdr:rowOff>
    </xdr:from>
    <xdr:to>
      <xdr:col>71</xdr:col>
      <xdr:colOff>177800</xdr:colOff>
      <xdr:row>99</xdr:row>
      <xdr:rowOff>43041</xdr:rowOff>
    </xdr:to>
    <xdr:cxnSp macro="">
      <xdr:nvCxnSpPr>
        <xdr:cNvPr id="702" name="直線コネクタ 701"/>
        <xdr:cNvCxnSpPr/>
      </xdr:nvCxnSpPr>
      <xdr:spPr>
        <a:xfrm flipV="1">
          <a:off x="12814300" y="1701657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705" name="フローチャート: 判断 704"/>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706" name="テキスト ボックス 705"/>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165100</xdr:rowOff>
    </xdr:from>
    <xdr:to>
      <xdr:col>85</xdr:col>
      <xdr:colOff>177800</xdr:colOff>
      <xdr:row>99</xdr:row>
      <xdr:rowOff>95250</xdr:rowOff>
    </xdr:to>
    <xdr:sp macro="" textlink="">
      <xdr:nvSpPr>
        <xdr:cNvPr id="712" name="楕円 711"/>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80027</xdr:rowOff>
    </xdr:from>
    <xdr:ext cx="249299" cy="259045"/>
    <xdr:sp macro="" textlink="">
      <xdr:nvSpPr>
        <xdr:cNvPr id="713" name="公債費該当値テキスト"/>
        <xdr:cNvSpPr txBox="1"/>
      </xdr:nvSpPr>
      <xdr:spPr>
        <a:xfrm>
          <a:off x="16370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164568</xdr:rowOff>
    </xdr:from>
    <xdr:to>
      <xdr:col>81</xdr:col>
      <xdr:colOff>101600</xdr:colOff>
      <xdr:row>99</xdr:row>
      <xdr:rowOff>94718</xdr:rowOff>
    </xdr:to>
    <xdr:sp macro="" textlink="">
      <xdr:nvSpPr>
        <xdr:cNvPr id="714" name="楕円 713"/>
        <xdr:cNvSpPr/>
      </xdr:nvSpPr>
      <xdr:spPr>
        <a:xfrm>
          <a:off x="15430500" y="169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85845</xdr:rowOff>
    </xdr:from>
    <xdr:ext cx="378565" cy="259045"/>
    <xdr:sp macro="" textlink="">
      <xdr:nvSpPr>
        <xdr:cNvPr id="715" name="テキスト ボックス 714"/>
        <xdr:cNvSpPr txBox="1"/>
      </xdr:nvSpPr>
      <xdr:spPr>
        <a:xfrm>
          <a:off x="15292017" y="1705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164117</xdr:rowOff>
    </xdr:from>
    <xdr:to>
      <xdr:col>76</xdr:col>
      <xdr:colOff>165100</xdr:colOff>
      <xdr:row>99</xdr:row>
      <xdr:rowOff>94267</xdr:rowOff>
    </xdr:to>
    <xdr:sp macro="" textlink="">
      <xdr:nvSpPr>
        <xdr:cNvPr id="716" name="楕円 715"/>
        <xdr:cNvSpPr/>
      </xdr:nvSpPr>
      <xdr:spPr>
        <a:xfrm>
          <a:off x="14541500" y="169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85394</xdr:rowOff>
    </xdr:from>
    <xdr:ext cx="378565" cy="259045"/>
    <xdr:sp macro="" textlink="">
      <xdr:nvSpPr>
        <xdr:cNvPr id="717" name="テキスト ボックス 716"/>
        <xdr:cNvSpPr txBox="1"/>
      </xdr:nvSpPr>
      <xdr:spPr>
        <a:xfrm>
          <a:off x="14403017" y="170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163675</xdr:rowOff>
    </xdr:from>
    <xdr:to>
      <xdr:col>72</xdr:col>
      <xdr:colOff>38100</xdr:colOff>
      <xdr:row>99</xdr:row>
      <xdr:rowOff>93825</xdr:rowOff>
    </xdr:to>
    <xdr:sp macro="" textlink="">
      <xdr:nvSpPr>
        <xdr:cNvPr id="718" name="楕円 717"/>
        <xdr:cNvSpPr/>
      </xdr:nvSpPr>
      <xdr:spPr>
        <a:xfrm>
          <a:off x="13652500" y="169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84952</xdr:rowOff>
    </xdr:from>
    <xdr:ext cx="378565" cy="259045"/>
    <xdr:sp macro="" textlink="">
      <xdr:nvSpPr>
        <xdr:cNvPr id="719" name="テキスト ボックス 718"/>
        <xdr:cNvSpPr txBox="1"/>
      </xdr:nvSpPr>
      <xdr:spPr>
        <a:xfrm>
          <a:off x="13514017" y="17058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163691</xdr:rowOff>
    </xdr:from>
    <xdr:to>
      <xdr:col>67</xdr:col>
      <xdr:colOff>101600</xdr:colOff>
      <xdr:row>99</xdr:row>
      <xdr:rowOff>93841</xdr:rowOff>
    </xdr:to>
    <xdr:sp macro="" textlink="">
      <xdr:nvSpPr>
        <xdr:cNvPr id="720" name="楕円 719"/>
        <xdr:cNvSpPr/>
      </xdr:nvSpPr>
      <xdr:spPr>
        <a:xfrm>
          <a:off x="12763500" y="169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84968</xdr:rowOff>
    </xdr:from>
    <xdr:ext cx="378565" cy="259045"/>
    <xdr:sp macro="" textlink="">
      <xdr:nvSpPr>
        <xdr:cNvPr id="721" name="テキスト ボックス 720"/>
        <xdr:cNvSpPr txBox="1"/>
      </xdr:nvSpPr>
      <xdr:spPr>
        <a:xfrm>
          <a:off x="12625017" y="1705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26218</xdr:rowOff>
    </xdr:from>
    <xdr:to>
      <xdr:col>98</xdr:col>
      <xdr:colOff>38100</xdr:colOff>
      <xdr:row>38</xdr:row>
      <xdr:rowOff>127818</xdr:rowOff>
    </xdr:to>
    <xdr:sp macro="" textlink="">
      <xdr:nvSpPr>
        <xdr:cNvPr id="760" name="フローチャート: 判断 759"/>
        <xdr:cNvSpPr/>
      </xdr:nvSpPr>
      <xdr:spPr>
        <a:xfrm>
          <a:off x="18605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144345</xdr:rowOff>
    </xdr:from>
    <xdr:ext cx="469744" cy="259045"/>
    <xdr:sp macro="" textlink="">
      <xdr:nvSpPr>
        <xdr:cNvPr id="761" name="テキスト ボックス 760"/>
        <xdr:cNvSpPr txBox="1"/>
      </xdr:nvSpPr>
      <xdr:spPr>
        <a:xfrm>
          <a:off x="18421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994,221</a:t>
          </a:r>
          <a:r>
            <a:rPr kumimoji="1" lang="ja-JP" altLang="en-US" sz="1300">
              <a:latin typeface="ＭＳ Ｐゴシック" panose="020B0600070205080204" pitchFamily="50" charset="-128"/>
              <a:ea typeface="ＭＳ Ｐゴシック" panose="020B0600070205080204" pitchFamily="50" charset="-128"/>
            </a:rPr>
            <a:t>円となっており、類似団体で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位となっている。これは避難住民に対して生活再建促進交付金（</a:t>
          </a:r>
          <a:r>
            <a:rPr kumimoji="1" lang="en-US" altLang="ja-JP" sz="1300">
              <a:latin typeface="ＭＳ Ｐゴシック" panose="020B0600070205080204" pitchFamily="50" charset="-128"/>
              <a:ea typeface="ＭＳ Ｐゴシック" panose="020B0600070205080204" pitchFamily="50" charset="-128"/>
            </a:rPr>
            <a:t>7,172,200</a:t>
          </a:r>
          <a:r>
            <a:rPr kumimoji="1" lang="ja-JP" altLang="en-US" sz="1300">
              <a:latin typeface="ＭＳ Ｐゴシック" panose="020B0600070205080204" pitchFamily="50" charset="-128"/>
              <a:ea typeface="ＭＳ Ｐゴシック" panose="020B0600070205080204" pitchFamily="50" charset="-128"/>
            </a:rPr>
            <a:t>千円）を交付したことによる。また、総務費、土木費もそれぞれ住民一人当たり</a:t>
          </a:r>
          <a:r>
            <a:rPr kumimoji="1" lang="en-US" altLang="ja-JP" sz="1300">
              <a:latin typeface="ＭＳ Ｐゴシック" panose="020B0600070205080204" pitchFamily="50" charset="-128"/>
              <a:ea typeface="ＭＳ Ｐゴシック" panose="020B0600070205080204" pitchFamily="50" charset="-128"/>
            </a:rPr>
            <a:t>882,518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507,025</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これは、復興拠点整備事業に関して総務費では財源として帰還環境整備交付金基金積立を行ったこと、土木費では復興拠点整備事業があったことに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標準財政規模に対し財政調整基金の残高を十分に確保している状況である。繰越額の半分を財政調整基金に積立している状況が続き残高が毎年度増になる見込み。</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昨年度よりも大幅に黒字額は減少しているが、昨年度が特別高い数値となっていて、例年並みに戻っている。昨年度、多くの復興拠点整備のための事業があり、歳入で交付未確定のものの予算措置がなされていなかったため予算超過となってい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10" workbookViewId="0">
      <selection activeCell="AO35" sqref="AO35:BC3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28232509</v>
      </c>
      <c r="BO4" s="462"/>
      <c r="BP4" s="462"/>
      <c r="BQ4" s="462"/>
      <c r="BR4" s="462"/>
      <c r="BS4" s="462"/>
      <c r="BT4" s="462"/>
      <c r="BU4" s="463"/>
      <c r="BV4" s="461">
        <v>33729501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6.5</v>
      </c>
      <c r="CU4" s="646"/>
      <c r="CV4" s="646"/>
      <c r="CW4" s="646"/>
      <c r="CX4" s="646"/>
      <c r="CY4" s="646"/>
      <c r="CZ4" s="646"/>
      <c r="DA4" s="647"/>
      <c r="DB4" s="645">
        <v>26.6</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26976478</v>
      </c>
      <c r="BO5" s="467"/>
      <c r="BP5" s="467"/>
      <c r="BQ5" s="467"/>
      <c r="BR5" s="467"/>
      <c r="BS5" s="467"/>
      <c r="BT5" s="467"/>
      <c r="BU5" s="468"/>
      <c r="BV5" s="466">
        <v>30816322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58.7</v>
      </c>
      <c r="CU5" s="437"/>
      <c r="CV5" s="437"/>
      <c r="CW5" s="437"/>
      <c r="CX5" s="437"/>
      <c r="CY5" s="437"/>
      <c r="CZ5" s="437"/>
      <c r="DA5" s="438"/>
      <c r="DB5" s="436">
        <v>62</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1256031</v>
      </c>
      <c r="BO6" s="467"/>
      <c r="BP6" s="467"/>
      <c r="BQ6" s="467"/>
      <c r="BR6" s="467"/>
      <c r="BS6" s="467"/>
      <c r="BT6" s="467"/>
      <c r="BU6" s="468"/>
      <c r="BV6" s="466">
        <v>2913179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58.7</v>
      </c>
      <c r="CU6" s="620"/>
      <c r="CV6" s="620"/>
      <c r="CW6" s="620"/>
      <c r="CX6" s="620"/>
      <c r="CY6" s="620"/>
      <c r="CZ6" s="620"/>
      <c r="DA6" s="621"/>
      <c r="DB6" s="619">
        <v>62</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916088</v>
      </c>
      <c r="BO7" s="467"/>
      <c r="BP7" s="467"/>
      <c r="BQ7" s="467"/>
      <c r="BR7" s="467"/>
      <c r="BS7" s="467"/>
      <c r="BT7" s="467"/>
      <c r="BU7" s="468"/>
      <c r="BV7" s="466">
        <v>1531143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5219886</v>
      </c>
      <c r="CU7" s="467"/>
      <c r="CV7" s="467"/>
      <c r="CW7" s="467"/>
      <c r="CX7" s="467"/>
      <c r="CY7" s="467"/>
      <c r="CZ7" s="467"/>
      <c r="DA7" s="468"/>
      <c r="DB7" s="466">
        <v>5197545</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339943</v>
      </c>
      <c r="BO8" s="467"/>
      <c r="BP8" s="467"/>
      <c r="BQ8" s="467"/>
      <c r="BR8" s="467"/>
      <c r="BS8" s="467"/>
      <c r="BT8" s="467"/>
      <c r="BU8" s="468"/>
      <c r="BV8" s="466">
        <v>1382036</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1.67</v>
      </c>
      <c r="CU8" s="580"/>
      <c r="CV8" s="580"/>
      <c r="CW8" s="580"/>
      <c r="CX8" s="580"/>
      <c r="CY8" s="580"/>
      <c r="CZ8" s="580"/>
      <c r="DA8" s="581"/>
      <c r="DB8" s="579">
        <v>1.64</v>
      </c>
      <c r="DC8" s="580"/>
      <c r="DD8" s="580"/>
      <c r="DE8" s="580"/>
      <c r="DF8" s="580"/>
      <c r="DG8" s="580"/>
      <c r="DH8" s="580"/>
      <c r="DI8" s="581"/>
      <c r="DJ8" s="186"/>
      <c r="DK8" s="186"/>
      <c r="DL8" s="186"/>
      <c r="DM8" s="186"/>
      <c r="DN8" s="186"/>
      <c r="DO8" s="186"/>
    </row>
    <row r="9" spans="1:119" ht="18.75" customHeight="1" thickBot="1">
      <c r="A9" s="187"/>
      <c r="B9" s="608" t="s">
        <v>113</v>
      </c>
      <c r="C9" s="609"/>
      <c r="D9" s="609"/>
      <c r="E9" s="609"/>
      <c r="F9" s="609"/>
      <c r="G9" s="609"/>
      <c r="H9" s="609"/>
      <c r="I9" s="609"/>
      <c r="J9" s="609"/>
      <c r="K9" s="529"/>
      <c r="L9" s="610" t="s">
        <v>114</v>
      </c>
      <c r="M9" s="611"/>
      <c r="N9" s="611"/>
      <c r="O9" s="611"/>
      <c r="P9" s="611"/>
      <c r="Q9" s="612"/>
      <c r="R9" s="613">
        <v>0</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106</v>
      </c>
      <c r="AV9" s="524"/>
      <c r="AW9" s="524"/>
      <c r="AX9" s="524"/>
      <c r="AY9" s="446" t="s">
        <v>117</v>
      </c>
      <c r="AZ9" s="447"/>
      <c r="BA9" s="447"/>
      <c r="BB9" s="447"/>
      <c r="BC9" s="447"/>
      <c r="BD9" s="447"/>
      <c r="BE9" s="447"/>
      <c r="BF9" s="447"/>
      <c r="BG9" s="447"/>
      <c r="BH9" s="447"/>
      <c r="BI9" s="447"/>
      <c r="BJ9" s="447"/>
      <c r="BK9" s="447"/>
      <c r="BL9" s="447"/>
      <c r="BM9" s="448"/>
      <c r="BN9" s="466">
        <v>-1042093</v>
      </c>
      <c r="BO9" s="467"/>
      <c r="BP9" s="467"/>
      <c r="BQ9" s="467"/>
      <c r="BR9" s="467"/>
      <c r="BS9" s="467"/>
      <c r="BT9" s="467"/>
      <c r="BU9" s="468"/>
      <c r="BV9" s="466">
        <v>810724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t="s">
        <v>119</v>
      </c>
      <c r="CU9" s="437"/>
      <c r="CV9" s="437"/>
      <c r="CW9" s="437"/>
      <c r="CX9" s="437"/>
      <c r="CY9" s="437"/>
      <c r="CZ9" s="437"/>
      <c r="DA9" s="438"/>
      <c r="DB9" s="436">
        <v>0</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120</v>
      </c>
      <c r="M10" s="440"/>
      <c r="N10" s="440"/>
      <c r="O10" s="440"/>
      <c r="P10" s="440"/>
      <c r="Q10" s="441"/>
      <c r="R10" s="442">
        <v>11515</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6885</v>
      </c>
      <c r="BO10" s="467"/>
      <c r="BP10" s="467"/>
      <c r="BQ10" s="467"/>
      <c r="BR10" s="467"/>
      <c r="BS10" s="467"/>
      <c r="BT10" s="467"/>
      <c r="BU10" s="468"/>
      <c r="BV10" s="466">
        <v>7597</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c r="A12" s="187"/>
      <c r="B12" s="582" t="s">
        <v>132</v>
      </c>
      <c r="C12" s="583"/>
      <c r="D12" s="583"/>
      <c r="E12" s="583"/>
      <c r="F12" s="583"/>
      <c r="G12" s="583"/>
      <c r="H12" s="583"/>
      <c r="I12" s="583"/>
      <c r="J12" s="583"/>
      <c r="K12" s="584"/>
      <c r="L12" s="591" t="s">
        <v>133</v>
      </c>
      <c r="M12" s="592"/>
      <c r="N12" s="592"/>
      <c r="O12" s="592"/>
      <c r="P12" s="592"/>
      <c r="Q12" s="593"/>
      <c r="R12" s="594">
        <v>10313</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102</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140</v>
      </c>
      <c r="N13" s="567"/>
      <c r="O13" s="567"/>
      <c r="P13" s="567"/>
      <c r="Q13" s="568"/>
      <c r="R13" s="569">
        <v>10271</v>
      </c>
      <c r="S13" s="570"/>
      <c r="T13" s="570"/>
      <c r="U13" s="570"/>
      <c r="V13" s="571"/>
      <c r="W13" s="557" t="s">
        <v>141</v>
      </c>
      <c r="X13" s="479"/>
      <c r="Y13" s="479"/>
      <c r="Z13" s="479"/>
      <c r="AA13" s="479"/>
      <c r="AB13" s="480"/>
      <c r="AC13" s="442" t="s">
        <v>139</v>
      </c>
      <c r="AD13" s="443"/>
      <c r="AE13" s="443"/>
      <c r="AF13" s="443"/>
      <c r="AG13" s="444"/>
      <c r="AH13" s="442">
        <v>383</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-1035208</v>
      </c>
      <c r="BO13" s="467"/>
      <c r="BP13" s="467"/>
      <c r="BQ13" s="467"/>
      <c r="BR13" s="467"/>
      <c r="BS13" s="467"/>
      <c r="BT13" s="467"/>
      <c r="BU13" s="468"/>
      <c r="BV13" s="466">
        <v>818321</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-2.4</v>
      </c>
      <c r="CU13" s="437"/>
      <c r="CV13" s="437"/>
      <c r="CW13" s="437"/>
      <c r="CX13" s="437"/>
      <c r="CY13" s="437"/>
      <c r="CZ13" s="437"/>
      <c r="DA13" s="438"/>
      <c r="DB13" s="436">
        <v>-2.4</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146</v>
      </c>
      <c r="M14" s="603"/>
      <c r="N14" s="603"/>
      <c r="O14" s="603"/>
      <c r="P14" s="603"/>
      <c r="Q14" s="604"/>
      <c r="R14" s="569">
        <v>10397</v>
      </c>
      <c r="S14" s="570"/>
      <c r="T14" s="570"/>
      <c r="U14" s="570"/>
      <c r="V14" s="571"/>
      <c r="W14" s="572"/>
      <c r="X14" s="482"/>
      <c r="Y14" s="482"/>
      <c r="Z14" s="482"/>
      <c r="AA14" s="482"/>
      <c r="AB14" s="483"/>
      <c r="AC14" s="562" t="s">
        <v>119</v>
      </c>
      <c r="AD14" s="563"/>
      <c r="AE14" s="563"/>
      <c r="AF14" s="563"/>
      <c r="AG14" s="564"/>
      <c r="AH14" s="562">
        <v>6.9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148</v>
      </c>
      <c r="CU14" s="574"/>
      <c r="CV14" s="574"/>
      <c r="CW14" s="574"/>
      <c r="CX14" s="574"/>
      <c r="CY14" s="574"/>
      <c r="CZ14" s="574"/>
      <c r="DA14" s="575"/>
      <c r="DB14" s="573" t="s">
        <v>139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149</v>
      </c>
      <c r="N15" s="567"/>
      <c r="O15" s="567"/>
      <c r="P15" s="567"/>
      <c r="Q15" s="568"/>
      <c r="R15" s="569">
        <v>10355</v>
      </c>
      <c r="S15" s="570"/>
      <c r="T15" s="570"/>
      <c r="U15" s="570"/>
      <c r="V15" s="571"/>
      <c r="W15" s="557" t="s">
        <v>150</v>
      </c>
      <c r="X15" s="479"/>
      <c r="Y15" s="479"/>
      <c r="Z15" s="479"/>
      <c r="AA15" s="479"/>
      <c r="AB15" s="480"/>
      <c r="AC15" s="442" t="s">
        <v>139</v>
      </c>
      <c r="AD15" s="443"/>
      <c r="AE15" s="443"/>
      <c r="AF15" s="443"/>
      <c r="AG15" s="444"/>
      <c r="AH15" s="442">
        <v>1705</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3943249</v>
      </c>
      <c r="BO15" s="462"/>
      <c r="BP15" s="462"/>
      <c r="BQ15" s="462"/>
      <c r="BR15" s="462"/>
      <c r="BS15" s="462"/>
      <c r="BT15" s="462"/>
      <c r="BU15" s="463"/>
      <c r="BV15" s="461">
        <v>3861592</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t="s">
        <v>119</v>
      </c>
      <c r="AD16" s="563"/>
      <c r="AE16" s="563"/>
      <c r="AF16" s="563"/>
      <c r="AG16" s="564"/>
      <c r="AH16" s="562">
        <v>30.7</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2436873</v>
      </c>
      <c r="BO16" s="467"/>
      <c r="BP16" s="467"/>
      <c r="BQ16" s="467"/>
      <c r="BR16" s="467"/>
      <c r="BS16" s="467"/>
      <c r="BT16" s="467"/>
      <c r="BU16" s="468"/>
      <c r="BV16" s="466">
        <v>2435176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156</v>
      </c>
      <c r="N17" s="552"/>
      <c r="O17" s="552"/>
      <c r="P17" s="552"/>
      <c r="Q17" s="553"/>
      <c r="R17" s="554" t="s">
        <v>154</v>
      </c>
      <c r="S17" s="555"/>
      <c r="T17" s="555"/>
      <c r="U17" s="555"/>
      <c r="V17" s="556"/>
      <c r="W17" s="557" t="s">
        <v>157</v>
      </c>
      <c r="X17" s="479"/>
      <c r="Y17" s="479"/>
      <c r="Z17" s="479"/>
      <c r="AA17" s="479"/>
      <c r="AB17" s="480"/>
      <c r="AC17" s="442" t="s">
        <v>131</v>
      </c>
      <c r="AD17" s="443"/>
      <c r="AE17" s="443"/>
      <c r="AF17" s="443"/>
      <c r="AG17" s="444"/>
      <c r="AH17" s="442">
        <v>3471</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5219886</v>
      </c>
      <c r="BO17" s="467"/>
      <c r="BP17" s="467"/>
      <c r="BQ17" s="467"/>
      <c r="BR17" s="467"/>
      <c r="BS17" s="467"/>
      <c r="BT17" s="467"/>
      <c r="BU17" s="468"/>
      <c r="BV17" s="466">
        <v>5197545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159</v>
      </c>
      <c r="C18" s="529"/>
      <c r="D18" s="529"/>
      <c r="E18" s="530"/>
      <c r="F18" s="530"/>
      <c r="G18" s="530"/>
      <c r="H18" s="530"/>
      <c r="I18" s="530"/>
      <c r="J18" s="530"/>
      <c r="K18" s="530"/>
      <c r="L18" s="531">
        <v>78.709999999999994</v>
      </c>
      <c r="M18" s="531"/>
      <c r="N18" s="531"/>
      <c r="O18" s="531"/>
      <c r="P18" s="531"/>
      <c r="Q18" s="531"/>
      <c r="R18" s="532"/>
      <c r="S18" s="532"/>
      <c r="T18" s="532"/>
      <c r="U18" s="532"/>
      <c r="V18" s="533"/>
      <c r="W18" s="547"/>
      <c r="X18" s="548"/>
      <c r="Y18" s="548"/>
      <c r="Z18" s="548"/>
      <c r="AA18" s="548"/>
      <c r="AB18" s="558"/>
      <c r="AC18" s="430" t="s">
        <v>160</v>
      </c>
      <c r="AD18" s="431"/>
      <c r="AE18" s="431"/>
      <c r="AF18" s="431"/>
      <c r="AG18" s="534"/>
      <c r="AH18" s="430">
        <v>62.4</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2491655</v>
      </c>
      <c r="BO18" s="467"/>
      <c r="BP18" s="467"/>
      <c r="BQ18" s="467"/>
      <c r="BR18" s="467"/>
      <c r="BS18" s="467"/>
      <c r="BT18" s="467"/>
      <c r="BU18" s="468"/>
      <c r="BV18" s="466">
        <v>2633592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162</v>
      </c>
      <c r="C19" s="529"/>
      <c r="D19" s="529"/>
      <c r="E19" s="530"/>
      <c r="F19" s="530"/>
      <c r="G19" s="530"/>
      <c r="H19" s="530"/>
      <c r="I19" s="530"/>
      <c r="J19" s="530"/>
      <c r="K19" s="530"/>
      <c r="L19" s="536">
        <v>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10540724</v>
      </c>
      <c r="BO19" s="467"/>
      <c r="BP19" s="467"/>
      <c r="BQ19" s="467"/>
      <c r="BR19" s="467"/>
      <c r="BS19" s="467"/>
      <c r="BT19" s="467"/>
      <c r="BU19" s="468"/>
      <c r="BV19" s="466">
        <v>25636089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164</v>
      </c>
      <c r="C20" s="529"/>
      <c r="D20" s="529"/>
      <c r="E20" s="530"/>
      <c r="F20" s="530"/>
      <c r="G20" s="530"/>
      <c r="H20" s="530"/>
      <c r="I20" s="530"/>
      <c r="J20" s="530"/>
      <c r="K20" s="530"/>
      <c r="L20" s="536">
        <v>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t="s">
        <v>119</v>
      </c>
      <c r="BO23" s="467"/>
      <c r="BP23" s="467"/>
      <c r="BQ23" s="467"/>
      <c r="BR23" s="467"/>
      <c r="BS23" s="467"/>
      <c r="BT23" s="467"/>
      <c r="BU23" s="468"/>
      <c r="BV23" s="466" t="s">
        <v>139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173</v>
      </c>
      <c r="F24" s="440"/>
      <c r="G24" s="440"/>
      <c r="H24" s="440"/>
      <c r="I24" s="440"/>
      <c r="J24" s="440"/>
      <c r="K24" s="441"/>
      <c r="L24" s="442">
        <v>1</v>
      </c>
      <c r="M24" s="443"/>
      <c r="N24" s="443"/>
      <c r="O24" s="443"/>
      <c r="P24" s="444"/>
      <c r="Q24" s="442">
        <v>7700</v>
      </c>
      <c r="R24" s="443"/>
      <c r="S24" s="443"/>
      <c r="T24" s="443"/>
      <c r="U24" s="443"/>
      <c r="V24" s="444"/>
      <c r="W24" s="508"/>
      <c r="X24" s="499"/>
      <c r="Y24" s="500"/>
      <c r="Z24" s="439" t="s">
        <v>174</v>
      </c>
      <c r="AA24" s="440"/>
      <c r="AB24" s="440"/>
      <c r="AC24" s="440"/>
      <c r="AD24" s="440"/>
      <c r="AE24" s="440"/>
      <c r="AF24" s="440"/>
      <c r="AG24" s="441"/>
      <c r="AH24" s="442">
        <v>114</v>
      </c>
      <c r="AI24" s="443"/>
      <c r="AJ24" s="443"/>
      <c r="AK24" s="443"/>
      <c r="AL24" s="444"/>
      <c r="AM24" s="442">
        <v>341886</v>
      </c>
      <c r="AN24" s="443"/>
      <c r="AO24" s="443"/>
      <c r="AP24" s="443"/>
      <c r="AQ24" s="443"/>
      <c r="AR24" s="444"/>
      <c r="AS24" s="442">
        <v>2999</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t="s">
        <v>160</v>
      </c>
      <c r="BO24" s="467"/>
      <c r="BP24" s="467"/>
      <c r="BQ24" s="467"/>
      <c r="BR24" s="467"/>
      <c r="BS24" s="467"/>
      <c r="BT24" s="467"/>
      <c r="BU24" s="468"/>
      <c r="BV24" s="466" t="s">
        <v>139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176</v>
      </c>
      <c r="F25" s="440"/>
      <c r="G25" s="440"/>
      <c r="H25" s="440"/>
      <c r="I25" s="440"/>
      <c r="J25" s="440"/>
      <c r="K25" s="441"/>
      <c r="L25" s="442">
        <v>2</v>
      </c>
      <c r="M25" s="443"/>
      <c r="N25" s="443"/>
      <c r="O25" s="443"/>
      <c r="P25" s="444"/>
      <c r="Q25" s="442">
        <v>6040</v>
      </c>
      <c r="R25" s="443"/>
      <c r="S25" s="443"/>
      <c r="T25" s="443"/>
      <c r="U25" s="443"/>
      <c r="V25" s="444"/>
      <c r="W25" s="508"/>
      <c r="X25" s="499"/>
      <c r="Y25" s="500"/>
      <c r="Z25" s="439" t="s">
        <v>177</v>
      </c>
      <c r="AA25" s="440"/>
      <c r="AB25" s="440"/>
      <c r="AC25" s="440"/>
      <c r="AD25" s="440"/>
      <c r="AE25" s="440"/>
      <c r="AF25" s="440"/>
      <c r="AG25" s="441"/>
      <c r="AH25" s="442" t="s">
        <v>139</v>
      </c>
      <c r="AI25" s="443"/>
      <c r="AJ25" s="443"/>
      <c r="AK25" s="443"/>
      <c r="AL25" s="444"/>
      <c r="AM25" s="442" t="s">
        <v>148</v>
      </c>
      <c r="AN25" s="443"/>
      <c r="AO25" s="443"/>
      <c r="AP25" s="443"/>
      <c r="AQ25" s="443"/>
      <c r="AR25" s="444"/>
      <c r="AS25" s="442" t="s">
        <v>139</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3927617</v>
      </c>
      <c r="BO25" s="462"/>
      <c r="BP25" s="462"/>
      <c r="BQ25" s="462"/>
      <c r="BR25" s="462"/>
      <c r="BS25" s="462"/>
      <c r="BT25" s="462"/>
      <c r="BU25" s="463"/>
      <c r="BV25" s="461">
        <v>2633377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179</v>
      </c>
      <c r="F26" s="440"/>
      <c r="G26" s="440"/>
      <c r="H26" s="440"/>
      <c r="I26" s="440"/>
      <c r="J26" s="440"/>
      <c r="K26" s="441"/>
      <c r="L26" s="442">
        <v>1</v>
      </c>
      <c r="M26" s="443"/>
      <c r="N26" s="443"/>
      <c r="O26" s="443"/>
      <c r="P26" s="444"/>
      <c r="Q26" s="442">
        <v>5500</v>
      </c>
      <c r="R26" s="443"/>
      <c r="S26" s="443"/>
      <c r="T26" s="443"/>
      <c r="U26" s="443"/>
      <c r="V26" s="444"/>
      <c r="W26" s="508"/>
      <c r="X26" s="499"/>
      <c r="Y26" s="500"/>
      <c r="Z26" s="439" t="s">
        <v>180</v>
      </c>
      <c r="AA26" s="521"/>
      <c r="AB26" s="521"/>
      <c r="AC26" s="521"/>
      <c r="AD26" s="521"/>
      <c r="AE26" s="521"/>
      <c r="AF26" s="521"/>
      <c r="AG26" s="522"/>
      <c r="AH26" s="442">
        <v>2</v>
      </c>
      <c r="AI26" s="443"/>
      <c r="AJ26" s="443"/>
      <c r="AK26" s="443"/>
      <c r="AL26" s="444"/>
      <c r="AM26" s="442" t="s">
        <v>181</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183</v>
      </c>
      <c r="F27" s="440"/>
      <c r="G27" s="440"/>
      <c r="H27" s="440"/>
      <c r="I27" s="440"/>
      <c r="J27" s="440"/>
      <c r="K27" s="441"/>
      <c r="L27" s="442">
        <v>1</v>
      </c>
      <c r="M27" s="443"/>
      <c r="N27" s="443"/>
      <c r="O27" s="443"/>
      <c r="P27" s="444"/>
      <c r="Q27" s="442">
        <v>2910</v>
      </c>
      <c r="R27" s="443"/>
      <c r="S27" s="443"/>
      <c r="T27" s="443"/>
      <c r="U27" s="443"/>
      <c r="V27" s="444"/>
      <c r="W27" s="508"/>
      <c r="X27" s="499"/>
      <c r="Y27" s="500"/>
      <c r="Z27" s="439" t="s">
        <v>184</v>
      </c>
      <c r="AA27" s="440"/>
      <c r="AB27" s="440"/>
      <c r="AC27" s="440"/>
      <c r="AD27" s="440"/>
      <c r="AE27" s="440"/>
      <c r="AF27" s="440"/>
      <c r="AG27" s="441"/>
      <c r="AH27" s="442">
        <v>3</v>
      </c>
      <c r="AI27" s="443"/>
      <c r="AJ27" s="443"/>
      <c r="AK27" s="443"/>
      <c r="AL27" s="444"/>
      <c r="AM27" s="442">
        <v>11353</v>
      </c>
      <c r="AN27" s="443"/>
      <c r="AO27" s="443"/>
      <c r="AP27" s="443"/>
      <c r="AQ27" s="443"/>
      <c r="AR27" s="444"/>
      <c r="AS27" s="442">
        <v>3784</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8657</v>
      </c>
      <c r="BO27" s="470"/>
      <c r="BP27" s="470"/>
      <c r="BQ27" s="470"/>
      <c r="BR27" s="470"/>
      <c r="BS27" s="470"/>
      <c r="BT27" s="470"/>
      <c r="BU27" s="471"/>
      <c r="BV27" s="469">
        <v>8657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186</v>
      </c>
      <c r="F28" s="440"/>
      <c r="G28" s="440"/>
      <c r="H28" s="440"/>
      <c r="I28" s="440"/>
      <c r="J28" s="440"/>
      <c r="K28" s="441"/>
      <c r="L28" s="442">
        <v>1</v>
      </c>
      <c r="M28" s="443"/>
      <c r="N28" s="443"/>
      <c r="O28" s="443"/>
      <c r="P28" s="444"/>
      <c r="Q28" s="442">
        <v>2490</v>
      </c>
      <c r="R28" s="443"/>
      <c r="S28" s="443"/>
      <c r="T28" s="443"/>
      <c r="U28" s="443"/>
      <c r="V28" s="444"/>
      <c r="W28" s="508"/>
      <c r="X28" s="499"/>
      <c r="Y28" s="500"/>
      <c r="Z28" s="439" t="s">
        <v>187</v>
      </c>
      <c r="AA28" s="440"/>
      <c r="AB28" s="440"/>
      <c r="AC28" s="440"/>
      <c r="AD28" s="440"/>
      <c r="AE28" s="440"/>
      <c r="AF28" s="440"/>
      <c r="AG28" s="441"/>
      <c r="AH28" s="442" t="s">
        <v>139</v>
      </c>
      <c r="AI28" s="443"/>
      <c r="AJ28" s="443"/>
      <c r="AK28" s="443"/>
      <c r="AL28" s="444"/>
      <c r="AM28" s="442" t="s">
        <v>139</v>
      </c>
      <c r="AN28" s="443"/>
      <c r="AO28" s="443"/>
      <c r="AP28" s="443"/>
      <c r="AQ28" s="443"/>
      <c r="AR28" s="444"/>
      <c r="AS28" s="442" t="s">
        <v>119</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9674006</v>
      </c>
      <c r="BO28" s="462"/>
      <c r="BP28" s="462"/>
      <c r="BQ28" s="462"/>
      <c r="BR28" s="462"/>
      <c r="BS28" s="462"/>
      <c r="BT28" s="462"/>
      <c r="BU28" s="463"/>
      <c r="BV28" s="461">
        <v>8967121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189</v>
      </c>
      <c r="F29" s="440"/>
      <c r="G29" s="440"/>
      <c r="H29" s="440"/>
      <c r="I29" s="440"/>
      <c r="J29" s="440"/>
      <c r="K29" s="441"/>
      <c r="L29" s="442">
        <v>10</v>
      </c>
      <c r="M29" s="443"/>
      <c r="N29" s="443"/>
      <c r="O29" s="443"/>
      <c r="P29" s="444"/>
      <c r="Q29" s="442">
        <v>2340</v>
      </c>
      <c r="R29" s="443"/>
      <c r="S29" s="443"/>
      <c r="T29" s="443"/>
      <c r="U29" s="443"/>
      <c r="V29" s="444"/>
      <c r="W29" s="509"/>
      <c r="X29" s="510"/>
      <c r="Y29" s="511"/>
      <c r="Z29" s="439" t="s">
        <v>190</v>
      </c>
      <c r="AA29" s="440"/>
      <c r="AB29" s="440"/>
      <c r="AC29" s="440"/>
      <c r="AD29" s="440"/>
      <c r="AE29" s="440"/>
      <c r="AF29" s="440"/>
      <c r="AG29" s="441"/>
      <c r="AH29" s="442">
        <v>117</v>
      </c>
      <c r="AI29" s="443"/>
      <c r="AJ29" s="443"/>
      <c r="AK29" s="443"/>
      <c r="AL29" s="444"/>
      <c r="AM29" s="442">
        <v>353239</v>
      </c>
      <c r="AN29" s="443"/>
      <c r="AO29" s="443"/>
      <c r="AP29" s="443"/>
      <c r="AQ29" s="443"/>
      <c r="AR29" s="444"/>
      <c r="AS29" s="442">
        <v>3019</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23746</v>
      </c>
      <c r="BO29" s="467"/>
      <c r="BP29" s="467"/>
      <c r="BQ29" s="467"/>
      <c r="BR29" s="467"/>
      <c r="BS29" s="467"/>
      <c r="BT29" s="467"/>
      <c r="BU29" s="468"/>
      <c r="BV29" s="466">
        <v>23743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94.4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75569452</v>
      </c>
      <c r="BO30" s="470"/>
      <c r="BP30" s="470"/>
      <c r="BQ30" s="470"/>
      <c r="BR30" s="470"/>
      <c r="BS30" s="470"/>
      <c r="BT30" s="470"/>
      <c r="BU30" s="471"/>
      <c r="BV30" s="469">
        <v>82469203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201</v>
      </c>
      <c r="X33" s="428"/>
      <c r="Y33" s="428"/>
      <c r="Z33" s="428"/>
      <c r="AA33" s="428"/>
      <c r="AB33" s="428"/>
      <c r="AC33" s="428"/>
      <c r="AD33" s="428"/>
      <c r="AE33" s="428"/>
      <c r="AF33" s="428"/>
      <c r="AG33" s="428"/>
      <c r="AH33" s="428"/>
      <c r="AI33" s="428"/>
      <c r="AJ33" s="428"/>
      <c r="AK33" s="428"/>
      <c r="AL33" s="216"/>
      <c r="AM33" s="429" t="s">
        <v>202</v>
      </c>
      <c r="AN33" s="429"/>
      <c r="AO33" s="428" t="s">
        <v>200</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202</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6</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IF('各会計、関係団体の財政状況及び健全化判断比率'!B32="","",'各会計、関係団体の財政状況及び健全化判断比率'!B32)</f>
        <v>特定環境保全公共下水道特別会計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双葉地方水道企業団水道事業会計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坂下ダム施設管理事業特別会計</v>
      </c>
      <c r="F35" s="424"/>
      <c r="G35" s="424"/>
      <c r="H35" s="424"/>
      <c r="I35" s="424"/>
      <c r="J35" s="424"/>
      <c r="K35" s="424"/>
      <c r="L35" s="424"/>
      <c r="M35" s="424"/>
      <c r="N35" s="424"/>
      <c r="O35" s="424"/>
      <c r="P35" s="424"/>
      <c r="Q35" s="424"/>
      <c r="R35" s="424"/>
      <c r="S35" s="424"/>
      <c r="T35" s="214"/>
      <c r="U35" s="425">
        <f>IF(W35="","",U34+1)</f>
        <v>7</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双葉地方水道企業団工業用水道事業会計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地域下水道事業特別会計</v>
      </c>
      <c r="F36" s="424"/>
      <c r="G36" s="424"/>
      <c r="H36" s="424"/>
      <c r="I36" s="424"/>
      <c r="J36" s="424"/>
      <c r="K36" s="424"/>
      <c r="L36" s="424"/>
      <c r="M36" s="424"/>
      <c r="N36" s="424"/>
      <c r="O36" s="424"/>
      <c r="P36" s="424"/>
      <c r="Q36" s="424"/>
      <c r="R36" s="424"/>
      <c r="S36" s="424"/>
      <c r="T36" s="214"/>
      <c r="U36" s="425">
        <f t="shared" ref="U36:U43" si="4">IF(W36="","",U35+1)</f>
        <v>8</v>
      </c>
      <c r="V36" s="425"/>
      <c r="W36" s="424" t="str">
        <f>IF('各会計、関係団体の財政状況及び健全化判断比率'!B30="","",'各会計、関係団体の財政状況及び健全化判断比率'!B30)</f>
        <v>介護サービス特別会計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IF('各会計、関係団体の財政状況及び健全化判断比率'!B34="","",'各会計、関係団体の財政状況及び健全化判断比率'!B34)</f>
        <v>宅地造成事業特別会計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福島県市町村総合事務組合一般会計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f>IF(E37="","",C36+1)</f>
        <v>4</v>
      </c>
      <c r="D37" s="425"/>
      <c r="E37" s="424" t="str">
        <f>IF('各会計、関係団体の財政状況及び健全化判断比率'!B10="","",'各会計、関係団体の財政状況及び健全化判断比率'!B10)</f>
        <v>中央台霊園管理事業特別会計</v>
      </c>
      <c r="F37" s="424"/>
      <c r="G37" s="424"/>
      <c r="H37" s="424"/>
      <c r="I37" s="424"/>
      <c r="J37" s="424"/>
      <c r="K37" s="424"/>
      <c r="L37" s="424"/>
      <c r="M37" s="424"/>
      <c r="N37" s="424"/>
      <c r="O37" s="424"/>
      <c r="P37" s="424"/>
      <c r="Q37" s="424"/>
      <c r="R37" s="424"/>
      <c r="S37" s="424"/>
      <c r="T37" s="214"/>
      <c r="U37" s="425">
        <f t="shared" si="4"/>
        <v>9</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福島県市町村総合事務組合消防補償等特別会計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f t="shared" ref="C38:C43" si="5">IF(E38="","",C37+1)</f>
        <v>5</v>
      </c>
      <c r="D38" s="425"/>
      <c r="E38" s="424" t="str">
        <f>IF('各会計、関係団体の財政状況及び健全化判断比率'!B11="","",'各会計、関係団体の財政状況及び健全化判断比率'!B11)</f>
        <v>やすらぎ霊園管理事業特別会計</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福島県市町村総合事務組合消防賞じゅつ金特別会計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福島県市町村総合事務組合非常勤職員公務災害補償特別会計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福島県市町村総合事務組合自治会館管理特別会計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福島県後期高齢者医療広域連合一般会計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福島県後期高齢者医療広域連合高齢者医療特別会計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双葉地方広域市町村圏組合一般会計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FYIT6wR6SpcfSFcRvPmFWJ5CL4HncNbbMhi8pBhmKdAh2hoiiBWuXmJoK6/GIg/jyUN8doTchoNQ6H9KRWWqlw==" saltValue="NWE2wvhiGJJKu6ZCYrU6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G40" sqref="G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8" t="s">
        <v>564</v>
      </c>
      <c r="D34" s="1248"/>
      <c r="E34" s="1249"/>
      <c r="F34" s="32">
        <v>0</v>
      </c>
      <c r="G34" s="33">
        <v>0</v>
      </c>
      <c r="H34" s="33">
        <v>0</v>
      </c>
      <c r="I34" s="33">
        <v>0</v>
      </c>
      <c r="J34" s="34" t="s">
        <v>565</v>
      </c>
      <c r="K34" s="22"/>
      <c r="L34" s="22"/>
      <c r="M34" s="22"/>
      <c r="N34" s="22"/>
      <c r="O34" s="22"/>
      <c r="P34" s="22"/>
    </row>
    <row r="35" spans="1:16" ht="39" customHeight="1">
      <c r="A35" s="22"/>
      <c r="B35" s="35"/>
      <c r="C35" s="1242" t="s">
        <v>566</v>
      </c>
      <c r="D35" s="1243"/>
      <c r="E35" s="1244"/>
      <c r="F35" s="36">
        <v>0.03</v>
      </c>
      <c r="G35" s="37">
        <v>0.09</v>
      </c>
      <c r="H35" s="37">
        <v>0.09</v>
      </c>
      <c r="I35" s="37">
        <v>0.08</v>
      </c>
      <c r="J35" s="38" t="s">
        <v>567</v>
      </c>
      <c r="K35" s="22"/>
      <c r="L35" s="22"/>
      <c r="M35" s="22"/>
      <c r="N35" s="22"/>
      <c r="O35" s="22"/>
      <c r="P35" s="22"/>
    </row>
    <row r="36" spans="1:16" ht="39" customHeight="1">
      <c r="A36" s="22"/>
      <c r="B36" s="35"/>
      <c r="C36" s="1242" t="s">
        <v>568</v>
      </c>
      <c r="D36" s="1243"/>
      <c r="E36" s="1244"/>
      <c r="F36" s="36" t="s">
        <v>514</v>
      </c>
      <c r="G36" s="37" t="s">
        <v>514</v>
      </c>
      <c r="H36" s="37" t="s">
        <v>514</v>
      </c>
      <c r="I36" s="37" t="s">
        <v>514</v>
      </c>
      <c r="J36" s="38" t="s">
        <v>569</v>
      </c>
      <c r="K36" s="22"/>
      <c r="L36" s="22"/>
      <c r="M36" s="22"/>
      <c r="N36" s="22"/>
      <c r="O36" s="22"/>
      <c r="P36" s="22"/>
    </row>
    <row r="37" spans="1:16" ht="39" customHeight="1">
      <c r="A37" s="22"/>
      <c r="B37" s="35"/>
      <c r="C37" s="1242" t="s">
        <v>570</v>
      </c>
      <c r="D37" s="1243"/>
      <c r="E37" s="1244"/>
      <c r="F37" s="36">
        <v>6.26</v>
      </c>
      <c r="G37" s="37">
        <v>5.14</v>
      </c>
      <c r="H37" s="37">
        <v>9.74</v>
      </c>
      <c r="I37" s="37">
        <v>26.5</v>
      </c>
      <c r="J37" s="38">
        <v>7.65</v>
      </c>
      <c r="K37" s="22"/>
      <c r="L37" s="22"/>
      <c r="M37" s="22"/>
      <c r="N37" s="22"/>
      <c r="O37" s="22"/>
      <c r="P37" s="22"/>
    </row>
    <row r="38" spans="1:16" ht="39" customHeight="1">
      <c r="A38" s="22"/>
      <c r="B38" s="35"/>
      <c r="C38" s="1242" t="s">
        <v>571</v>
      </c>
      <c r="D38" s="1243"/>
      <c r="E38" s="1244"/>
      <c r="F38" s="36">
        <v>1.74</v>
      </c>
      <c r="G38" s="37">
        <v>2.6</v>
      </c>
      <c r="H38" s="37">
        <v>1.71</v>
      </c>
      <c r="I38" s="37">
        <v>1.07</v>
      </c>
      <c r="J38" s="38">
        <v>1.85</v>
      </c>
      <c r="K38" s="22"/>
      <c r="L38" s="22"/>
      <c r="M38" s="22"/>
      <c r="N38" s="22"/>
      <c r="O38" s="22"/>
      <c r="P38" s="22"/>
    </row>
    <row r="39" spans="1:16" ht="39" customHeight="1">
      <c r="A39" s="22"/>
      <c r="B39" s="35"/>
      <c r="C39" s="1242" t="s">
        <v>572</v>
      </c>
      <c r="D39" s="1243"/>
      <c r="E39" s="1244"/>
      <c r="F39" s="36">
        <v>3.54</v>
      </c>
      <c r="G39" s="37">
        <v>1.93</v>
      </c>
      <c r="H39" s="37">
        <v>2.35</v>
      </c>
      <c r="I39" s="37">
        <v>0.73</v>
      </c>
      <c r="J39" s="38">
        <v>0.89</v>
      </c>
      <c r="K39" s="22"/>
      <c r="L39" s="22"/>
      <c r="M39" s="22"/>
      <c r="N39" s="22"/>
      <c r="O39" s="22"/>
      <c r="P39" s="22"/>
    </row>
    <row r="40" spans="1:16" ht="39" customHeight="1">
      <c r="A40" s="22"/>
      <c r="B40" s="35"/>
      <c r="C40" s="1242" t="s">
        <v>573</v>
      </c>
      <c r="D40" s="1243"/>
      <c r="E40" s="1244"/>
      <c r="F40" s="36">
        <v>0.42</v>
      </c>
      <c r="G40" s="37">
        <v>0</v>
      </c>
      <c r="H40" s="37">
        <v>0</v>
      </c>
      <c r="I40" s="37">
        <v>0.48</v>
      </c>
      <c r="J40" s="38">
        <v>0.48</v>
      </c>
      <c r="K40" s="22"/>
      <c r="L40" s="22"/>
      <c r="M40" s="22"/>
      <c r="N40" s="22"/>
      <c r="O40" s="22"/>
      <c r="P40" s="22"/>
    </row>
    <row r="41" spans="1:16" ht="39" customHeight="1">
      <c r="A41" s="22"/>
      <c r="B41" s="35"/>
      <c r="C41" s="1242" t="s">
        <v>574</v>
      </c>
      <c r="D41" s="1243"/>
      <c r="E41" s="1244"/>
      <c r="F41" s="36">
        <v>0</v>
      </c>
      <c r="G41" s="37">
        <v>0</v>
      </c>
      <c r="H41" s="37">
        <v>0</v>
      </c>
      <c r="I41" s="37">
        <v>0</v>
      </c>
      <c r="J41" s="38">
        <v>0</v>
      </c>
      <c r="K41" s="22"/>
      <c r="L41" s="22"/>
      <c r="M41" s="22"/>
      <c r="N41" s="22"/>
      <c r="O41" s="22"/>
      <c r="P41" s="22"/>
    </row>
    <row r="42" spans="1:16" ht="39" customHeight="1">
      <c r="A42" s="22"/>
      <c r="B42" s="39"/>
      <c r="C42" s="1242" t="s">
        <v>575</v>
      </c>
      <c r="D42" s="1243"/>
      <c r="E42" s="1244"/>
      <c r="F42" s="36" t="s">
        <v>514</v>
      </c>
      <c r="G42" s="37" t="s">
        <v>514</v>
      </c>
      <c r="H42" s="37" t="s">
        <v>514</v>
      </c>
      <c r="I42" s="37" t="s">
        <v>514</v>
      </c>
      <c r="J42" s="38" t="s">
        <v>514</v>
      </c>
      <c r="K42" s="22"/>
      <c r="L42" s="22"/>
      <c r="M42" s="22"/>
      <c r="N42" s="22"/>
      <c r="O42" s="22"/>
      <c r="P42" s="22"/>
    </row>
    <row r="43" spans="1:16" ht="39" customHeight="1" thickBot="1">
      <c r="A43" s="22"/>
      <c r="B43" s="40"/>
      <c r="C43" s="1245" t="s">
        <v>576</v>
      </c>
      <c r="D43" s="1246"/>
      <c r="E43" s="1247"/>
      <c r="F43" s="41">
        <v>0.01</v>
      </c>
      <c r="G43" s="42">
        <v>0.02</v>
      </c>
      <c r="H43" s="42">
        <v>0.04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uMpUnUKhOLa5pqCkHn1i5EQ7+iniJvL8nHnoXa+3EfWh0HpQjgvjFPZLVkx6MS845fGj523YkS98BaPEQuB0A==" saltValue="K9o0+feR6f6fAUKfEqMj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election activeCell="M50" sqref="M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68" t="s">
        <v>11</v>
      </c>
      <c r="C45" s="1269"/>
      <c r="D45" s="58"/>
      <c r="E45" s="1274" t="s">
        <v>12</v>
      </c>
      <c r="F45" s="1274"/>
      <c r="G45" s="1274"/>
      <c r="H45" s="1274"/>
      <c r="I45" s="1274"/>
      <c r="J45" s="1275"/>
      <c r="K45" s="59">
        <v>8</v>
      </c>
      <c r="L45" s="60">
        <v>8</v>
      </c>
      <c r="M45" s="60">
        <v>5</v>
      </c>
      <c r="N45" s="60">
        <v>3</v>
      </c>
      <c r="O45" s="61" t="s">
        <v>514</v>
      </c>
      <c r="P45" s="48"/>
      <c r="Q45" s="48"/>
      <c r="R45" s="48"/>
      <c r="S45" s="48"/>
      <c r="T45" s="48"/>
      <c r="U45" s="48"/>
    </row>
    <row r="46" spans="1:21" ht="30.75" customHeight="1">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c r="A48" s="48"/>
      <c r="B48" s="1270"/>
      <c r="C48" s="1271"/>
      <c r="D48" s="62"/>
      <c r="E48" s="1252" t="s">
        <v>15</v>
      </c>
      <c r="F48" s="1252"/>
      <c r="G48" s="1252"/>
      <c r="H48" s="1252"/>
      <c r="I48" s="1252"/>
      <c r="J48" s="1253"/>
      <c r="K48" s="63" t="s">
        <v>514</v>
      </c>
      <c r="L48" s="64" t="s">
        <v>514</v>
      </c>
      <c r="M48" s="64" t="s">
        <v>514</v>
      </c>
      <c r="N48" s="64" t="s">
        <v>514</v>
      </c>
      <c r="O48" s="65" t="s">
        <v>514</v>
      </c>
      <c r="P48" s="48"/>
      <c r="Q48" s="48"/>
      <c r="R48" s="48"/>
      <c r="S48" s="48"/>
      <c r="T48" s="48"/>
      <c r="U48" s="48"/>
    </row>
    <row r="49" spans="1:21" ht="30.75" customHeight="1">
      <c r="A49" s="48"/>
      <c r="B49" s="1270"/>
      <c r="C49" s="1271"/>
      <c r="D49" s="62"/>
      <c r="E49" s="1252" t="s">
        <v>16</v>
      </c>
      <c r="F49" s="1252"/>
      <c r="G49" s="1252"/>
      <c r="H49" s="1252"/>
      <c r="I49" s="1252"/>
      <c r="J49" s="1253"/>
      <c r="K49" s="63">
        <v>48</v>
      </c>
      <c r="L49" s="64">
        <v>51</v>
      </c>
      <c r="M49" s="64">
        <v>47</v>
      </c>
      <c r="N49" s="64">
        <v>39</v>
      </c>
      <c r="O49" s="65">
        <v>30</v>
      </c>
      <c r="P49" s="48"/>
      <c r="Q49" s="48"/>
      <c r="R49" s="48"/>
      <c r="S49" s="48"/>
      <c r="T49" s="48"/>
      <c r="U49" s="48"/>
    </row>
    <row r="50" spans="1:21" ht="30.75" customHeight="1">
      <c r="A50" s="48"/>
      <c r="B50" s="1270"/>
      <c r="C50" s="1271"/>
      <c r="D50" s="62"/>
      <c r="E50" s="1252" t="s">
        <v>17</v>
      </c>
      <c r="F50" s="1252"/>
      <c r="G50" s="1252"/>
      <c r="H50" s="1252"/>
      <c r="I50" s="1252"/>
      <c r="J50" s="1253"/>
      <c r="K50" s="63" t="s">
        <v>514</v>
      </c>
      <c r="L50" s="64" t="s">
        <v>514</v>
      </c>
      <c r="M50" s="64" t="s">
        <v>514</v>
      </c>
      <c r="N50" s="64" t="s">
        <v>514</v>
      </c>
      <c r="O50" s="65" t="s">
        <v>514</v>
      </c>
      <c r="P50" s="48"/>
      <c r="Q50" s="48"/>
      <c r="R50" s="48"/>
      <c r="S50" s="48"/>
      <c r="T50" s="48"/>
      <c r="U50" s="48"/>
    </row>
    <row r="51" spans="1:21" ht="30.75" customHeight="1">
      <c r="A51" s="48"/>
      <c r="B51" s="1272"/>
      <c r="C51" s="1273"/>
      <c r="D51" s="66"/>
      <c r="E51" s="1252" t="s">
        <v>18</v>
      </c>
      <c r="F51" s="1252"/>
      <c r="G51" s="1252"/>
      <c r="H51" s="1252"/>
      <c r="I51" s="1252"/>
      <c r="J51" s="1253"/>
      <c r="K51" s="63" t="s">
        <v>514</v>
      </c>
      <c r="L51" s="64" t="s">
        <v>514</v>
      </c>
      <c r="M51" s="64" t="s">
        <v>514</v>
      </c>
      <c r="N51" s="64" t="s">
        <v>514</v>
      </c>
      <c r="O51" s="65" t="s">
        <v>514</v>
      </c>
      <c r="P51" s="48"/>
      <c r="Q51" s="48"/>
      <c r="R51" s="48"/>
      <c r="S51" s="48"/>
      <c r="T51" s="48"/>
      <c r="U51" s="48"/>
    </row>
    <row r="52" spans="1:21" ht="30.75" customHeight="1">
      <c r="A52" s="48"/>
      <c r="B52" s="1250" t="s">
        <v>19</v>
      </c>
      <c r="C52" s="1251"/>
      <c r="D52" s="66"/>
      <c r="E52" s="1252" t="s">
        <v>20</v>
      </c>
      <c r="F52" s="1252"/>
      <c r="G52" s="1252"/>
      <c r="H52" s="1252"/>
      <c r="I52" s="1252"/>
      <c r="J52" s="1253"/>
      <c r="K52" s="63">
        <v>185</v>
      </c>
      <c r="L52" s="64">
        <v>186</v>
      </c>
      <c r="M52" s="64">
        <v>180</v>
      </c>
      <c r="N52" s="64">
        <v>172</v>
      </c>
      <c r="O52" s="65">
        <v>156</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-129</v>
      </c>
      <c r="L53" s="69">
        <v>-127</v>
      </c>
      <c r="M53" s="69">
        <v>-128</v>
      </c>
      <c r="N53" s="69">
        <v>-130</v>
      </c>
      <c r="O53" s="70">
        <v>-126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PvH+U0xNtVUHPHJnWtH84FOheXhyjY7HsBYI5cRnHi1rhDz+3QC2cGsj9agA+KBSxLYErkDRAgjfPsrQQbO2g==" saltValue="9cMKnID7AEnXDDgY1pBZ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88" t="s">
        <v>30</v>
      </c>
      <c r="C41" s="1289"/>
      <c r="D41" s="102"/>
      <c r="E41" s="1290" t="s">
        <v>31</v>
      </c>
      <c r="F41" s="1290"/>
      <c r="G41" s="1290"/>
      <c r="H41" s="1291"/>
      <c r="I41" s="103">
        <v>16</v>
      </c>
      <c r="J41" s="104">
        <v>8</v>
      </c>
      <c r="K41" s="104">
        <v>3</v>
      </c>
      <c r="L41" s="104" t="s">
        <v>514</v>
      </c>
      <c r="M41" s="105" t="s">
        <v>514</v>
      </c>
    </row>
    <row r="42" spans="2:13" ht="27.75" customHeight="1">
      <c r="B42" s="1278"/>
      <c r="C42" s="1279"/>
      <c r="D42" s="106"/>
      <c r="E42" s="1282" t="s">
        <v>32</v>
      </c>
      <c r="F42" s="1282"/>
      <c r="G42" s="1282"/>
      <c r="H42" s="1283"/>
      <c r="I42" s="107" t="s">
        <v>514</v>
      </c>
      <c r="J42" s="108" t="s">
        <v>514</v>
      </c>
      <c r="K42" s="108" t="s">
        <v>514</v>
      </c>
      <c r="L42" s="108" t="s">
        <v>514</v>
      </c>
      <c r="M42" s="109" t="s">
        <v>514</v>
      </c>
    </row>
    <row r="43" spans="2:13" ht="27.75" customHeight="1">
      <c r="B43" s="1278"/>
      <c r="C43" s="1279"/>
      <c r="D43" s="106"/>
      <c r="E43" s="1282" t="s">
        <v>33</v>
      </c>
      <c r="F43" s="1282"/>
      <c r="G43" s="1282"/>
      <c r="H43" s="1283"/>
      <c r="I43" s="107" t="s">
        <v>514</v>
      </c>
      <c r="J43" s="108" t="s">
        <v>514</v>
      </c>
      <c r="K43" s="108" t="s">
        <v>514</v>
      </c>
      <c r="L43" s="108" t="s">
        <v>514</v>
      </c>
      <c r="M43" s="109" t="s">
        <v>514</v>
      </c>
    </row>
    <row r="44" spans="2:13" ht="27.75" customHeight="1">
      <c r="B44" s="1278"/>
      <c r="C44" s="1279"/>
      <c r="D44" s="106"/>
      <c r="E44" s="1282" t="s">
        <v>34</v>
      </c>
      <c r="F44" s="1282"/>
      <c r="G44" s="1282"/>
      <c r="H44" s="1283"/>
      <c r="I44" s="107">
        <v>102</v>
      </c>
      <c r="J44" s="108">
        <v>88</v>
      </c>
      <c r="K44" s="108">
        <v>75</v>
      </c>
      <c r="L44" s="108">
        <v>64</v>
      </c>
      <c r="M44" s="109">
        <v>53</v>
      </c>
    </row>
    <row r="45" spans="2:13" ht="27.75" customHeight="1">
      <c r="B45" s="1278"/>
      <c r="C45" s="1279"/>
      <c r="D45" s="106"/>
      <c r="E45" s="1282" t="s">
        <v>35</v>
      </c>
      <c r="F45" s="1282"/>
      <c r="G45" s="1282"/>
      <c r="H45" s="1283"/>
      <c r="I45" s="107">
        <v>634</v>
      </c>
      <c r="J45" s="108">
        <v>587</v>
      </c>
      <c r="K45" s="108">
        <v>426</v>
      </c>
      <c r="L45" s="108">
        <v>339</v>
      </c>
      <c r="M45" s="109">
        <v>343</v>
      </c>
    </row>
    <row r="46" spans="2:13" ht="27.75" customHeight="1">
      <c r="B46" s="1278"/>
      <c r="C46" s="1279"/>
      <c r="D46" s="110"/>
      <c r="E46" s="1282" t="s">
        <v>36</v>
      </c>
      <c r="F46" s="1282"/>
      <c r="G46" s="1282"/>
      <c r="H46" s="1283"/>
      <c r="I46" s="107" t="s">
        <v>514</v>
      </c>
      <c r="J46" s="108" t="s">
        <v>514</v>
      </c>
      <c r="K46" s="108" t="s">
        <v>514</v>
      </c>
      <c r="L46" s="108" t="s">
        <v>514</v>
      </c>
      <c r="M46" s="109" t="s">
        <v>514</v>
      </c>
    </row>
    <row r="47" spans="2:13" ht="27.75" customHeight="1">
      <c r="B47" s="1278"/>
      <c r="C47" s="1279"/>
      <c r="D47" s="111"/>
      <c r="E47" s="1292" t="s">
        <v>37</v>
      </c>
      <c r="F47" s="1293"/>
      <c r="G47" s="1293"/>
      <c r="H47" s="1294"/>
      <c r="I47" s="107" t="s">
        <v>514</v>
      </c>
      <c r="J47" s="108" t="s">
        <v>514</v>
      </c>
      <c r="K47" s="108" t="s">
        <v>514</v>
      </c>
      <c r="L47" s="108" t="s">
        <v>514</v>
      </c>
      <c r="M47" s="109" t="s">
        <v>514</v>
      </c>
    </row>
    <row r="48" spans="2:13" ht="27.75" customHeight="1">
      <c r="B48" s="1278"/>
      <c r="C48" s="1279"/>
      <c r="D48" s="106"/>
      <c r="E48" s="1282" t="s">
        <v>38</v>
      </c>
      <c r="F48" s="1282"/>
      <c r="G48" s="1282"/>
      <c r="H48" s="1283"/>
      <c r="I48" s="107" t="s">
        <v>514</v>
      </c>
      <c r="J48" s="108" t="s">
        <v>514</v>
      </c>
      <c r="K48" s="108" t="s">
        <v>514</v>
      </c>
      <c r="L48" s="108" t="s">
        <v>514</v>
      </c>
      <c r="M48" s="109" t="s">
        <v>514</v>
      </c>
    </row>
    <row r="49" spans="2:13" ht="27.75" customHeight="1">
      <c r="B49" s="1280"/>
      <c r="C49" s="1281"/>
      <c r="D49" s="106"/>
      <c r="E49" s="1282" t="s">
        <v>39</v>
      </c>
      <c r="F49" s="1282"/>
      <c r="G49" s="1282"/>
      <c r="H49" s="1283"/>
      <c r="I49" s="107" t="s">
        <v>514</v>
      </c>
      <c r="J49" s="108" t="s">
        <v>514</v>
      </c>
      <c r="K49" s="108" t="s">
        <v>514</v>
      </c>
      <c r="L49" s="108" t="s">
        <v>514</v>
      </c>
      <c r="M49" s="109" t="s">
        <v>514</v>
      </c>
    </row>
    <row r="50" spans="2:13" ht="27.75" customHeight="1">
      <c r="B50" s="1276" t="s">
        <v>40</v>
      </c>
      <c r="C50" s="1277"/>
      <c r="D50" s="112"/>
      <c r="E50" s="1282" t="s">
        <v>41</v>
      </c>
      <c r="F50" s="1282"/>
      <c r="G50" s="1282"/>
      <c r="H50" s="1283"/>
      <c r="I50" s="107">
        <v>27870</v>
      </c>
      <c r="J50" s="108">
        <v>32449</v>
      </c>
      <c r="K50" s="108">
        <v>29678</v>
      </c>
      <c r="L50" s="108">
        <v>30699</v>
      </c>
      <c r="M50" s="109">
        <v>25978</v>
      </c>
    </row>
    <row r="51" spans="2:13" ht="27.75" customHeight="1">
      <c r="B51" s="1278"/>
      <c r="C51" s="1279"/>
      <c r="D51" s="106"/>
      <c r="E51" s="1282" t="s">
        <v>42</v>
      </c>
      <c r="F51" s="1282"/>
      <c r="G51" s="1282"/>
      <c r="H51" s="1283"/>
      <c r="I51" s="107" t="s">
        <v>514</v>
      </c>
      <c r="J51" s="108" t="s">
        <v>514</v>
      </c>
      <c r="K51" s="108" t="s">
        <v>514</v>
      </c>
      <c r="L51" s="108" t="s">
        <v>514</v>
      </c>
      <c r="M51" s="109" t="s">
        <v>514</v>
      </c>
    </row>
    <row r="52" spans="2:13" ht="27.75" customHeight="1">
      <c r="B52" s="1280"/>
      <c r="C52" s="1281"/>
      <c r="D52" s="106"/>
      <c r="E52" s="1282" t="s">
        <v>43</v>
      </c>
      <c r="F52" s="1282"/>
      <c r="G52" s="1282"/>
      <c r="H52" s="1283"/>
      <c r="I52" s="107">
        <v>1601</v>
      </c>
      <c r="J52" s="108">
        <v>1434</v>
      </c>
      <c r="K52" s="108">
        <v>1268</v>
      </c>
      <c r="L52" s="108">
        <v>1108</v>
      </c>
      <c r="M52" s="109">
        <v>958</v>
      </c>
    </row>
    <row r="53" spans="2:13" ht="27.75" customHeight="1" thickBot="1">
      <c r="B53" s="1284" t="s">
        <v>44</v>
      </c>
      <c r="C53" s="1285"/>
      <c r="D53" s="113"/>
      <c r="E53" s="1286" t="s">
        <v>45</v>
      </c>
      <c r="F53" s="1286"/>
      <c r="G53" s="1286"/>
      <c r="H53" s="1287"/>
      <c r="I53" s="114">
        <v>-28720</v>
      </c>
      <c r="J53" s="115">
        <v>-33200</v>
      </c>
      <c r="K53" s="115">
        <v>-30442</v>
      </c>
      <c r="L53" s="115">
        <v>-31404</v>
      </c>
      <c r="M53" s="116">
        <v>-26539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C13VjGtkpfSXY9cF0oR+DJW3eAEKC8GZfr7WOJvG6EuHgHvGTy9vkLhNjE3ObhDUcPNETEn0E69UH1s1GtFCQ==" saltValue="Ih5QV9/1PgIr/oR+pKDD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F64" sqref="F6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3" t="s">
        <v>48</v>
      </c>
      <c r="D55" s="1303"/>
      <c r="E55" s="1304"/>
      <c r="F55" s="128">
        <v>8670</v>
      </c>
      <c r="G55" s="128">
        <v>8967</v>
      </c>
      <c r="H55" s="129">
        <v>9674</v>
      </c>
    </row>
    <row r="56" spans="2:8" ht="52.5" customHeight="1">
      <c r="B56" s="130"/>
      <c r="C56" s="1305" t="s">
        <v>49</v>
      </c>
      <c r="D56" s="1305"/>
      <c r="E56" s="1306"/>
      <c r="F56" s="131">
        <v>24</v>
      </c>
      <c r="G56" s="131">
        <v>24</v>
      </c>
      <c r="H56" s="132">
        <v>24</v>
      </c>
    </row>
    <row r="57" spans="2:8" ht="53.25" customHeight="1">
      <c r="B57" s="130"/>
      <c r="C57" s="1307" t="s">
        <v>50</v>
      </c>
      <c r="D57" s="1307"/>
      <c r="E57" s="1308"/>
      <c r="F57" s="133">
        <v>82278</v>
      </c>
      <c r="G57" s="133">
        <v>82469</v>
      </c>
      <c r="H57" s="134">
        <v>75569</v>
      </c>
    </row>
    <row r="58" spans="2:8" ht="45.75" customHeight="1">
      <c r="B58" s="135"/>
      <c r="C58" s="1295" t="s">
        <v>587</v>
      </c>
      <c r="D58" s="1296"/>
      <c r="E58" s="1297"/>
      <c r="F58" s="136">
        <v>44760</v>
      </c>
      <c r="G58" s="136">
        <v>44323</v>
      </c>
      <c r="H58" s="137">
        <v>43301</v>
      </c>
    </row>
    <row r="59" spans="2:8" ht="45.75" customHeight="1">
      <c r="B59" s="135"/>
      <c r="C59" s="1295" t="s">
        <v>586</v>
      </c>
      <c r="D59" s="1296"/>
      <c r="E59" s="1297"/>
      <c r="F59" s="136">
        <v>16278</v>
      </c>
      <c r="G59" s="136">
        <v>15583</v>
      </c>
      <c r="H59" s="137">
        <v>9737</v>
      </c>
    </row>
    <row r="60" spans="2:8" ht="45.75" customHeight="1">
      <c r="B60" s="135"/>
      <c r="C60" s="1295" t="s">
        <v>583</v>
      </c>
      <c r="D60" s="1296"/>
      <c r="E60" s="1297"/>
      <c r="F60" s="136">
        <v>4730</v>
      </c>
      <c r="G60" s="136">
        <v>6310</v>
      </c>
      <c r="H60" s="137">
        <v>7888</v>
      </c>
    </row>
    <row r="61" spans="2:8" ht="45.75" customHeight="1">
      <c r="B61" s="135"/>
      <c r="C61" s="1295" t="s">
        <v>584</v>
      </c>
      <c r="D61" s="1296"/>
      <c r="E61" s="1297"/>
      <c r="F61" s="136">
        <v>3702</v>
      </c>
      <c r="G61" s="136">
        <v>1846</v>
      </c>
      <c r="H61" s="137">
        <v>2373</v>
      </c>
    </row>
    <row r="62" spans="2:8" ht="45.75" customHeight="1" thickBot="1">
      <c r="B62" s="138"/>
      <c r="C62" s="1298" t="s">
        <v>585</v>
      </c>
      <c r="D62" s="1299"/>
      <c r="E62" s="1300"/>
      <c r="F62" s="139">
        <v>0</v>
      </c>
      <c r="G62" s="139">
        <v>1960</v>
      </c>
      <c r="H62" s="140">
        <v>2283</v>
      </c>
    </row>
    <row r="63" spans="2:8" ht="52.5" customHeight="1" thickBot="1">
      <c r="B63" s="141"/>
      <c r="C63" s="1301" t="s">
        <v>51</v>
      </c>
      <c r="D63" s="1301"/>
      <c r="E63" s="1302"/>
      <c r="F63" s="142">
        <v>90971</v>
      </c>
      <c r="G63" s="142">
        <v>91460</v>
      </c>
      <c r="H63" s="143">
        <v>85267</v>
      </c>
    </row>
    <row r="64" spans="2:8" ht="15" customHeight="1"/>
  </sheetData>
  <sheetProtection algorithmName="SHA-512" hashValue="rqzNwXs3fMJJtdKbEmtB0fxGyqGuMEwVM/tzQWMSQeI/ntIxYnAbDlz78Tbn0poPKvV33ErMzXiYKXsDVm32zw==" saltValue="3zE6+cHoz4lAw+n6ABpA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Normal="100" zoomScaleSheetLayoutView="55" workbookViewId="0">
      <selection activeCell="AZ81" sqref="AZ81"/>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614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602</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556</v>
      </c>
      <c r="BQ50" s="1322"/>
      <c r="BR50" s="1322"/>
      <c r="BS50" s="1322"/>
      <c r="BT50" s="1322"/>
      <c r="BU50" s="1322"/>
      <c r="BV50" s="1322"/>
      <c r="BW50" s="1322"/>
      <c r="BX50" s="1322" t="s">
        <v>557</v>
      </c>
      <c r="BY50" s="1322"/>
      <c r="BZ50" s="1322"/>
      <c r="CA50" s="1322"/>
      <c r="CB50" s="1322"/>
      <c r="CC50" s="1322"/>
      <c r="CD50" s="1322"/>
      <c r="CE50" s="1322"/>
      <c r="CF50" s="1322" t="s">
        <v>558</v>
      </c>
      <c r="CG50" s="1322"/>
      <c r="CH50" s="1322"/>
      <c r="CI50" s="1322"/>
      <c r="CJ50" s="1322"/>
      <c r="CK50" s="1322"/>
      <c r="CL50" s="1322"/>
      <c r="CM50" s="1322"/>
      <c r="CN50" s="1322" t="s">
        <v>559</v>
      </c>
      <c r="CO50" s="1322"/>
      <c r="CP50" s="1322"/>
      <c r="CQ50" s="1322"/>
      <c r="CR50" s="1322"/>
      <c r="CS50" s="1322"/>
      <c r="CT50" s="1322"/>
      <c r="CU50" s="1322"/>
      <c r="CV50" s="1322" t="s">
        <v>560</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603</v>
      </c>
      <c r="AO51" s="1325"/>
      <c r="AP51" s="1325"/>
      <c r="AQ51" s="1325"/>
      <c r="AR51" s="1325"/>
      <c r="AS51" s="1325"/>
      <c r="AT51" s="1325"/>
      <c r="AU51" s="1325"/>
      <c r="AV51" s="1325"/>
      <c r="AW51" s="1325"/>
      <c r="AX51" s="1325"/>
      <c r="AY51" s="1325"/>
      <c r="AZ51" s="1325"/>
      <c r="BA51" s="1325"/>
      <c r="BB51" s="1325" t="s">
        <v>604</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605</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62.8</v>
      </c>
      <c r="BY53" s="1323"/>
      <c r="BZ53" s="1323"/>
      <c r="CA53" s="1323"/>
      <c r="CB53" s="1323"/>
      <c r="CC53" s="1323"/>
      <c r="CD53" s="1323"/>
      <c r="CE53" s="1323"/>
      <c r="CF53" s="1323">
        <v>72.7</v>
      </c>
      <c r="CG53" s="1323"/>
      <c r="CH53" s="1323"/>
      <c r="CI53" s="1323"/>
      <c r="CJ53" s="1323"/>
      <c r="CK53" s="1323"/>
      <c r="CL53" s="1323"/>
      <c r="CM53" s="1323"/>
      <c r="CN53" s="1323">
        <v>67.7</v>
      </c>
      <c r="CO53" s="1323"/>
      <c r="CP53" s="1323"/>
      <c r="CQ53" s="1323"/>
      <c r="CR53" s="1323"/>
      <c r="CS53" s="1323"/>
      <c r="CT53" s="1323"/>
      <c r="CU53" s="1323"/>
      <c r="CV53" s="1323">
        <v>65.900000000000006</v>
      </c>
      <c r="CW53" s="1323"/>
      <c r="CX53" s="1323"/>
      <c r="CY53" s="1323"/>
      <c r="CZ53" s="1323"/>
      <c r="DA53" s="1323"/>
      <c r="DB53" s="1323"/>
      <c r="DC53" s="1323"/>
    </row>
    <row r="54" spans="1:109">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606</v>
      </c>
      <c r="AO55" s="1322"/>
      <c r="AP55" s="1322"/>
      <c r="AQ55" s="1322"/>
      <c r="AR55" s="1322"/>
      <c r="AS55" s="1322"/>
      <c r="AT55" s="1322"/>
      <c r="AU55" s="1322"/>
      <c r="AV55" s="1322"/>
      <c r="AW55" s="1322"/>
      <c r="AX55" s="1322"/>
      <c r="AY55" s="1322"/>
      <c r="AZ55" s="1322"/>
      <c r="BA55" s="1322"/>
      <c r="BB55" s="1325" t="s">
        <v>607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609</v>
      </c>
    </row>
    <row r="64" spans="1:109">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614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602</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556</v>
      </c>
      <c r="BQ72" s="1322"/>
      <c r="BR72" s="1322"/>
      <c r="BS72" s="1322"/>
      <c r="BT72" s="1322"/>
      <c r="BU72" s="1322"/>
      <c r="BV72" s="1322"/>
      <c r="BW72" s="1322"/>
      <c r="BX72" s="1322" t="s">
        <v>557</v>
      </c>
      <c r="BY72" s="1322"/>
      <c r="BZ72" s="1322"/>
      <c r="CA72" s="1322"/>
      <c r="CB72" s="1322"/>
      <c r="CC72" s="1322"/>
      <c r="CD72" s="1322"/>
      <c r="CE72" s="1322"/>
      <c r="CF72" s="1322" t="s">
        <v>558</v>
      </c>
      <c r="CG72" s="1322"/>
      <c r="CH72" s="1322"/>
      <c r="CI72" s="1322"/>
      <c r="CJ72" s="1322"/>
      <c r="CK72" s="1322"/>
      <c r="CL72" s="1322"/>
      <c r="CM72" s="1322"/>
      <c r="CN72" s="1322" t="s">
        <v>559</v>
      </c>
      <c r="CO72" s="1322"/>
      <c r="CP72" s="1322"/>
      <c r="CQ72" s="1322"/>
      <c r="CR72" s="1322"/>
      <c r="CS72" s="1322"/>
      <c r="CT72" s="1322"/>
      <c r="CU72" s="1322"/>
      <c r="CV72" s="1322" t="s">
        <v>560</v>
      </c>
      <c r="CW72" s="1322"/>
      <c r="CX72" s="1322"/>
      <c r="CY72" s="1322"/>
      <c r="CZ72" s="1322"/>
      <c r="DA72" s="1322"/>
      <c r="DB72" s="1322"/>
      <c r="DC72" s="1322"/>
    </row>
    <row r="73" spans="2:107">
      <c r="B73" s="395"/>
      <c r="G73" s="1329"/>
      <c r="H73" s="1329"/>
      <c r="I73" s="1329"/>
      <c r="J73" s="1329"/>
      <c r="K73" s="1330"/>
      <c r="L73" s="1330"/>
      <c r="M73" s="1330"/>
      <c r="N73" s="1330"/>
      <c r="AM73" s="404"/>
      <c r="AN73" s="1325" t="s">
        <v>603</v>
      </c>
      <c r="AO73" s="1325"/>
      <c r="AP73" s="1325"/>
      <c r="AQ73" s="1325"/>
      <c r="AR73" s="1325"/>
      <c r="AS73" s="1325"/>
      <c r="AT73" s="1325"/>
      <c r="AU73" s="1325"/>
      <c r="AV73" s="1325"/>
      <c r="AW73" s="1325"/>
      <c r="AX73" s="1325"/>
      <c r="AY73" s="1325"/>
      <c r="AZ73" s="1325"/>
      <c r="BA73" s="1325"/>
      <c r="BB73" s="1325" t="s">
        <v>610</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611</v>
      </c>
      <c r="BC75" s="1325"/>
      <c r="BD75" s="1325"/>
      <c r="BE75" s="1325"/>
      <c r="BF75" s="1325"/>
      <c r="BG75" s="1325"/>
      <c r="BH75" s="1325"/>
      <c r="BI75" s="1325"/>
      <c r="BJ75" s="1325"/>
      <c r="BK75" s="1325"/>
      <c r="BL75" s="1325"/>
      <c r="BM75" s="1325"/>
      <c r="BN75" s="1325"/>
      <c r="BO75" s="1325"/>
      <c r="BP75" s="1323">
        <v>-2.2999999999999998</v>
      </c>
      <c r="BQ75" s="1323"/>
      <c r="BR75" s="1323"/>
      <c r="BS75" s="1323"/>
      <c r="BT75" s="1323"/>
      <c r="BU75" s="1323"/>
      <c r="BV75" s="1323"/>
      <c r="BW75" s="1323"/>
      <c r="BX75" s="1323">
        <v>-2.4</v>
      </c>
      <c r="BY75" s="1323"/>
      <c r="BZ75" s="1323"/>
      <c r="CA75" s="1323"/>
      <c r="CB75" s="1323"/>
      <c r="CC75" s="1323"/>
      <c r="CD75" s="1323"/>
      <c r="CE75" s="1323"/>
      <c r="CF75" s="1323">
        <v>-2.2999999999999998</v>
      </c>
      <c r="CG75" s="1323"/>
      <c r="CH75" s="1323"/>
      <c r="CI75" s="1323"/>
      <c r="CJ75" s="1323"/>
      <c r="CK75" s="1323"/>
      <c r="CL75" s="1323"/>
      <c r="CM75" s="1323"/>
      <c r="CN75" s="1323">
        <v>-2.4</v>
      </c>
      <c r="CO75" s="1323"/>
      <c r="CP75" s="1323"/>
      <c r="CQ75" s="1323"/>
      <c r="CR75" s="1323"/>
      <c r="CS75" s="1323"/>
      <c r="CT75" s="1323"/>
      <c r="CU75" s="1323"/>
      <c r="CV75" s="1323">
        <v>-2.4</v>
      </c>
      <c r="CW75" s="1323"/>
      <c r="CX75" s="1323"/>
      <c r="CY75" s="1323"/>
      <c r="CZ75" s="1323"/>
      <c r="DA75" s="1323"/>
      <c r="DB75" s="1323"/>
      <c r="DC75" s="1323"/>
    </row>
    <row r="76" spans="2:107">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0"/>
      <c r="L77" s="1330"/>
      <c r="M77" s="1330"/>
      <c r="N77" s="1330"/>
      <c r="AN77" s="1322" t="s">
        <v>612</v>
      </c>
      <c r="AO77" s="1322"/>
      <c r="AP77" s="1322"/>
      <c r="AQ77" s="1322"/>
      <c r="AR77" s="1322"/>
      <c r="AS77" s="1322"/>
      <c r="AT77" s="1322"/>
      <c r="AU77" s="1322"/>
      <c r="AV77" s="1322"/>
      <c r="AW77" s="1322"/>
      <c r="AX77" s="1322"/>
      <c r="AY77" s="1322"/>
      <c r="AZ77" s="1322"/>
      <c r="BA77" s="1322"/>
      <c r="BB77" s="1325" t="s">
        <v>610</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611</v>
      </c>
      <c r="BC79" s="1325"/>
      <c r="BD79" s="1325"/>
      <c r="BE79" s="1325"/>
      <c r="BF79" s="1325"/>
      <c r="BG79" s="1325"/>
      <c r="BH79" s="1325"/>
      <c r="BI79" s="1325"/>
      <c r="BJ79" s="1325"/>
      <c r="BK79" s="1325"/>
      <c r="BL79" s="1325"/>
      <c r="BM79" s="1325"/>
      <c r="BN79" s="1325"/>
      <c r="BO79" s="1325"/>
      <c r="BP79" s="1323">
        <v>6.4</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L9YqeCmGrzfja1RC3ZDLDU/MDGnSs3Ep489Oh7mTNAuxX0U4Zz7ibtJ0Y+MaKdmKhUJMOpbjV2D6bNq0+qw9Zw==" saltValue="GYU9A+vu9HRWBqXySNuv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Normal="100" zoomScaleSheetLayoutView="70" workbookViewId="0">
      <selection activeCell="AF96" sqref="AF96"/>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502</v>
      </c>
    </row>
  </sheetData>
  <sheetProtection algorithmName="SHA-512" hashValue="byBkammHqPSDa4UXOlkvtUPDILtQYJlvjIrhRHLsVAyq/K/CbUEXfY802YBFt0A1zprteGcVT8M330/Mw0m1sw==" saltValue="E9ZPIlqJMTV2oMtsmbqK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G45" sqref="AG45"/>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613</v>
      </c>
    </row>
  </sheetData>
  <sheetProtection algorithmName="SHA-512" hashValue="B9FeOPDc2Aco40J09tenUIyeEu3Ek1b6Sxn69x12KOHCqsWd7gPDS2CFMBeoAAsP7xRyagWGUCsFNHBC2b2aTg==" saltValue="JuMYepCJeW2YCbspQZ07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15706</v>
      </c>
      <c r="E3" s="162"/>
      <c r="F3" s="163">
        <v>287914</v>
      </c>
      <c r="G3" s="164"/>
      <c r="H3" s="165"/>
    </row>
    <row r="4" spans="1:8">
      <c r="A4" s="166"/>
      <c r="B4" s="167"/>
      <c r="C4" s="168"/>
      <c r="D4" s="169">
        <v>9672</v>
      </c>
      <c r="E4" s="170"/>
      <c r="F4" s="171">
        <v>146531</v>
      </c>
      <c r="G4" s="172"/>
      <c r="H4" s="173"/>
    </row>
    <row r="5" spans="1:8">
      <c r="A5" s="154" t="s">
        <v>548</v>
      </c>
      <c r="B5" s="159"/>
      <c r="C5" s="160"/>
      <c r="D5" s="161">
        <v>27675</v>
      </c>
      <c r="E5" s="162"/>
      <c r="F5" s="163">
        <v>291945</v>
      </c>
      <c r="G5" s="164"/>
      <c r="H5" s="165"/>
    </row>
    <row r="6" spans="1:8">
      <c r="A6" s="166"/>
      <c r="B6" s="167"/>
      <c r="C6" s="168"/>
      <c r="D6" s="169">
        <v>7757</v>
      </c>
      <c r="E6" s="170"/>
      <c r="F6" s="171">
        <v>127651</v>
      </c>
      <c r="G6" s="172"/>
      <c r="H6" s="173"/>
    </row>
    <row r="7" spans="1:8">
      <c r="A7" s="154" t="s">
        <v>549</v>
      </c>
      <c r="B7" s="159"/>
      <c r="C7" s="160"/>
      <c r="D7" s="161">
        <v>273263</v>
      </c>
      <c r="E7" s="162"/>
      <c r="F7" s="163">
        <v>291173</v>
      </c>
      <c r="G7" s="164"/>
      <c r="H7" s="165"/>
    </row>
    <row r="8" spans="1:8">
      <c r="A8" s="166"/>
      <c r="B8" s="167"/>
      <c r="C8" s="168"/>
      <c r="D8" s="169">
        <v>143860</v>
      </c>
      <c r="E8" s="170"/>
      <c r="F8" s="171">
        <v>119071</v>
      </c>
      <c r="G8" s="172"/>
      <c r="H8" s="173"/>
    </row>
    <row r="9" spans="1:8">
      <c r="A9" s="154" t="s">
        <v>550</v>
      </c>
      <c r="B9" s="159"/>
      <c r="C9" s="160"/>
      <c r="D9" s="161">
        <v>1075216</v>
      </c>
      <c r="E9" s="162"/>
      <c r="F9" s="163">
        <v>271581</v>
      </c>
      <c r="G9" s="164"/>
      <c r="H9" s="165"/>
    </row>
    <row r="10" spans="1:8">
      <c r="A10" s="166"/>
      <c r="B10" s="167"/>
      <c r="C10" s="168"/>
      <c r="D10" s="169">
        <v>471965</v>
      </c>
      <c r="E10" s="170"/>
      <c r="F10" s="171">
        <v>117844</v>
      </c>
      <c r="G10" s="172"/>
      <c r="H10" s="173"/>
    </row>
    <row r="11" spans="1:8">
      <c r="A11" s="154" t="s">
        <v>551</v>
      </c>
      <c r="B11" s="159"/>
      <c r="C11" s="160"/>
      <c r="D11" s="161">
        <v>710474</v>
      </c>
      <c r="E11" s="162"/>
      <c r="F11" s="163">
        <v>268375</v>
      </c>
      <c r="G11" s="164"/>
      <c r="H11" s="165"/>
    </row>
    <row r="12" spans="1:8">
      <c r="A12" s="166"/>
      <c r="B12" s="167"/>
      <c r="C12" s="174"/>
      <c r="D12" s="169">
        <v>261436</v>
      </c>
      <c r="E12" s="170"/>
      <c r="F12" s="171">
        <v>119602</v>
      </c>
      <c r="G12" s="172"/>
      <c r="H12" s="173"/>
    </row>
    <row r="13" spans="1:8">
      <c r="A13" s="154"/>
      <c r="B13" s="159"/>
      <c r="C13" s="175"/>
      <c r="D13" s="176">
        <v>420467</v>
      </c>
      <c r="E13" s="177"/>
      <c r="F13" s="178">
        <v>282198</v>
      </c>
      <c r="G13" s="179"/>
      <c r="H13" s="165"/>
    </row>
    <row r="14" spans="1:8">
      <c r="A14" s="166"/>
      <c r="B14" s="167"/>
      <c r="C14" s="168"/>
      <c r="D14" s="169">
        <v>178938</v>
      </c>
      <c r="E14" s="170"/>
      <c r="F14" s="171">
        <v>126140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6.3</v>
      </c>
      <c r="C19" s="180">
        <f>ROUND(VALUE(SUBSTITUTE(実質収支比率等に係る経年分析!G$48,"▲","-")),2)</f>
        <v>5.25</v>
      </c>
      <c r="D19" s="180">
        <f>ROUND(VALUE(SUBSTITUTE(実質収支比率等に係る経年分析!H$48,"▲","-")),2)</f>
        <v>9.84</v>
      </c>
      <c r="E19" s="180">
        <f>ROUND(VALUE(SUBSTITUTE(実質収支比率等に係る経年分析!I$48,"▲","-")),2)</f>
        <v>26.59</v>
      </c>
      <c r="F19" s="180">
        <f>ROUND(VALUE(SUBSTITUTE(実質収支比率等に係る経年分析!J$48,"▲","-")),2)</f>
        <v>6.51</v>
      </c>
    </row>
    <row r="20" spans="1:11">
      <c r="A20" s="180" t="s">
        <v>55</v>
      </c>
      <c r="B20" s="180">
        <f>ROUND(VALUE(SUBSTITUTE(実質収支比率等に係る経年分析!F$47,"▲","-")),2)</f>
        <v>141.80000000000001</v>
      </c>
      <c r="C20" s="180">
        <f>ROUND(VALUE(SUBSTITUTE(実質収支比率等に係る経年分析!G$47,"▲","-")),2)</f>
        <v>167.11</v>
      </c>
      <c r="D20" s="180">
        <f>ROUND(VALUE(SUBSTITUTE(実質収支比率等に係る経年分析!H$47,"▲","-")),2)</f>
        <v>149.32</v>
      </c>
      <c r="E20" s="180">
        <f>ROUND(VALUE(SUBSTITUTE(実質収支比率等に係る経年分析!I$47,"▲","-")),2)</f>
        <v>172.53</v>
      </c>
      <c r="F20" s="180">
        <f>ROUND(VALUE(SUBSTITUTE(実質収支比率等に係る経年分析!J$47,"▲","-")),2)</f>
        <v>185.33</v>
      </c>
    </row>
    <row r="21" spans="1:11">
      <c r="A21" s="180" t="s">
        <v>56</v>
      </c>
      <c r="B21" s="180">
        <f>IF(ISNUMBER(VALUE(SUBSTITUTE(実質収支比率等に係る経年分析!F$49,"▲","-"))),ROUND(VALUE(SUBSTITUTE(実質収支比率等に係る経年分析!F$49,"▲","-")),2),NA())</f>
        <v>-2.79</v>
      </c>
      <c r="C21" s="180">
        <f>IF(ISNUMBER(VALUE(SUBSTITUTE(実質収支比率等に係る経年分析!G$49,"▲","-"))),ROUND(VALUE(SUBSTITUTE(実質収支比率等に係る経年分析!G$49,"▲","-")),2),NA())</f>
        <v>-1.82</v>
      </c>
      <c r="D21" s="180">
        <f>IF(ISNUMBER(VALUE(SUBSTITUTE(実質収支比率等に係る経年分析!H$49,"▲","-"))),ROUND(VALUE(SUBSTITUTE(実質収支比率等に係る経年分析!H$49,"▲","-")),2),NA())</f>
        <v>5.38</v>
      </c>
      <c r="E21" s="180">
        <f>IF(ISNUMBER(VALUE(SUBSTITUTE(実質収支比率等に係る経年分析!I$49,"▲","-"))),ROUND(VALUE(SUBSTITUTE(実質収支比率等に係る経年分析!I$49,"▲","-")),2),NA())</f>
        <v>15.74</v>
      </c>
      <c r="F21" s="180">
        <f>IF(ISNUMBER(VALUE(SUBSTITUTE(実質収支比率等に係る経年分析!J$49,"▲","-"))),ROUND(VALUE(SUBSTITUTE(実質収支比率等に係る経年分析!J$49,"▲","-")),2),NA())</f>
        <v>-19.829999999999998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宅地造成事業特別会計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0.48</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3.54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1.93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0.89</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1.85</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9.74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7.65</v>
      </c>
    </row>
    <row r="34" spans="1:16">
      <c r="A34" s="181" t="str">
        <f>IF(連結実質赤字比率に係る赤字・黒字の構成分析!C$36="",NA(),連結実質赤字比率に係る赤字・黒字の構成分析!C$36)</f>
        <v>やすらぎ霊園管理事業特別会計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f>IF(ROUND(VALUE(SUBSTITUTE(連結実質赤字比率に係る赤字・黒字の構成分析!J$36,"▲", "-")), 2) &lt; 0, ABS(ROUND(VALUE(SUBSTITUTE(連結実質赤字比率に係る赤字・黒字の構成分析!J$36,"▲", "-")), 2)), NA())</f>
        <v>0.09</v>
      </c>
      <c r="K34" s="181" t="e">
        <f>IF(ROUND(VALUE(SUBSTITUTE(連結実質赤字比率に係る赤字・黒字の構成分析!J$36,"▲", "-")), 2) &gt;= 0, ABS(ROUND(VALUE(SUBSTITUTE(連結実質赤字比率に係る赤字・黒字の構成分析!J$36,"▲", "-")), 2)), NA())</f>
        <v>#N/A</v>
      </c>
    </row>
    <row r="35" spans="1:16">
      <c r="A35" s="181" t="str">
        <f>IF(連結実質赤字比率に係る赤字・黒字の構成分析!C$35="",NA(),連結実質赤字比率に係る赤字・黒字の構成分析!C$35)</f>
        <v>坂下ダム施設管理事業特別会計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0.08</v>
      </c>
      <c r="J35" s="181">
        <f>IF(ROUND(VALUE(SUBSTITUTE(連結実質赤字比率に係る赤字・黒字の構成分析!J$35,"▲", "-")), 2) &lt; 0, ABS(ROUND(VALUE(SUBSTITUTE(連結実質赤字比率に係る赤字・黒字の構成分析!J$35,"▲", "-")), 2)), NA())</f>
        <v>0.11</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地域下水道事業特別会計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0.93</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185</v>
      </c>
      <c r="E42" s="182"/>
      <c r="F42" s="182"/>
      <c r="G42" s="182">
        <f>'実質公債費比率（分子）の構造'!L$52</f>
        <v>186</v>
      </c>
      <c r="H42" s="182"/>
      <c r="I42" s="182"/>
      <c r="J42" s="182">
        <f>'実質公債費比率（分子）の構造'!M$52</f>
        <v>180</v>
      </c>
      <c r="K42" s="182"/>
      <c r="L42" s="182"/>
      <c r="M42" s="182">
        <f>'実質公債費比率（分子）の構造'!N$52</f>
        <v>172</v>
      </c>
      <c r="N42" s="182"/>
      <c r="O42" s="182"/>
      <c r="P42" s="182">
        <f>'実質公債費比率（分子）の構造'!O$52</f>
        <v>156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48</v>
      </c>
      <c r="C45" s="182"/>
      <c r="D45" s="182"/>
      <c r="E45" s="182">
        <f>'実質公債費比率（分子）の構造'!L$49</f>
        <v>51</v>
      </c>
      <c r="F45" s="182"/>
      <c r="G45" s="182"/>
      <c r="H45" s="182">
        <f>'実質公債費比率（分子）の構造'!M$49</f>
        <v>47</v>
      </c>
      <c r="I45" s="182"/>
      <c r="J45" s="182"/>
      <c r="K45" s="182">
        <f>'実質公債費比率（分子）の構造'!N$49</f>
        <v>39</v>
      </c>
      <c r="L45" s="182"/>
      <c r="M45" s="182"/>
      <c r="N45" s="182">
        <f>'実質公債費比率（分子）の構造'!O$49</f>
        <v>30</v>
      </c>
      <c r="O45" s="182"/>
      <c r="P45" s="182"/>
    </row>
    <row r="46" spans="1:16">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v>
      </c>
      <c r="C49" s="182"/>
      <c r="D49" s="182"/>
      <c r="E49" s="182">
        <f>'実質公債費比率（分子）の構造'!L$45</f>
        <v>8</v>
      </c>
      <c r="F49" s="182"/>
      <c r="G49" s="182"/>
      <c r="H49" s="182">
        <f>'実質公債費比率（分子）の構造'!M$45</f>
        <v>5</v>
      </c>
      <c r="I49" s="182"/>
      <c r="J49" s="182"/>
      <c r="K49" s="182">
        <f>'実質公債費比率（分子）の構造'!N$45</f>
        <v>3</v>
      </c>
      <c r="L49" s="182"/>
      <c r="M49" s="182"/>
      <c r="N49" s="182" t="str">
        <f>'実質公債費比率（分子）の構造'!O$45</f>
        <v>-</v>
      </c>
      <c r="O49" s="182"/>
      <c r="P49" s="182"/>
    </row>
    <row r="50" spans="1:16">
      <c r="A50" s="182" t="s">
        <v>71</v>
      </c>
      <c r="B50" s="182" t="e">
        <f>NA()</f>
        <v>#N/A</v>
      </c>
      <c r="C50" s="182">
        <f>IF(ISNUMBER('実質公債費比率（分子）の構造'!K$53),'実質公債費比率（分子）の構造'!K$53,NA())</f>
        <v>-129</v>
      </c>
      <c r="D50" s="182" t="e">
        <f>NA()</f>
        <v>#N/A</v>
      </c>
      <c r="E50" s="182" t="e">
        <f>NA()</f>
        <v>#N/A</v>
      </c>
      <c r="F50" s="182">
        <f>IF(ISNUMBER('実質公債費比率（分子）の構造'!L$53),'実質公債費比率（分子）の構造'!L$53,NA())</f>
        <v>-127</v>
      </c>
      <c r="G50" s="182" t="e">
        <f>NA()</f>
        <v>#N/A</v>
      </c>
      <c r="H50" s="182" t="e">
        <f>NA()</f>
        <v>#N/A</v>
      </c>
      <c r="I50" s="182">
        <f>IF(ISNUMBER('実質公債費比率（分子）の構造'!M$53),'実質公債費比率（分子）の構造'!M$53,NA())</f>
        <v>-128</v>
      </c>
      <c r="J50" s="182" t="e">
        <f>NA()</f>
        <v>#N/A</v>
      </c>
      <c r="K50" s="182" t="e">
        <f>NA()</f>
        <v>#N/A</v>
      </c>
      <c r="L50" s="182">
        <f>IF(ISNUMBER('実質公債費比率（分子）の構造'!N$53),'実質公債費比率（分子）の構造'!N$53,NA())</f>
        <v>-130</v>
      </c>
      <c r="M50" s="182" t="e">
        <f>NA()</f>
        <v>#N/A</v>
      </c>
      <c r="N50" s="182" t="e">
        <f>NA()</f>
        <v>#N/A</v>
      </c>
      <c r="O50" s="182">
        <f>IF(ISNUMBER('実質公債費比率（分子）の構造'!O$53),'実質公債費比率（分子）の構造'!O$53,NA())</f>
        <v>-126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1601</v>
      </c>
      <c r="E56" s="181"/>
      <c r="F56" s="181"/>
      <c r="G56" s="181">
        <f>'将来負担比率（分子）の構造'!J$52</f>
        <v>1434</v>
      </c>
      <c r="H56" s="181"/>
      <c r="I56" s="181"/>
      <c r="J56" s="181">
        <f>'将来負担比率（分子）の構造'!K$52</f>
        <v>1268</v>
      </c>
      <c r="K56" s="181"/>
      <c r="L56" s="181"/>
      <c r="M56" s="181">
        <f>'将来負担比率（分子）の構造'!L$52</f>
        <v>1108</v>
      </c>
      <c r="N56" s="181"/>
      <c r="O56" s="181"/>
      <c r="P56" s="181">
        <f>'将来負担比率（分子）の構造'!M$52</f>
        <v>958</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27870</v>
      </c>
      <c r="E58" s="181"/>
      <c r="F58" s="181"/>
      <c r="G58" s="181">
        <f>'将来負担比率（分子）の構造'!J$50</f>
        <v>32449</v>
      </c>
      <c r="H58" s="181"/>
      <c r="I58" s="181"/>
      <c r="J58" s="181">
        <f>'将来負担比率（分子）の構造'!K$50</f>
        <v>29678</v>
      </c>
      <c r="K58" s="181"/>
      <c r="L58" s="181"/>
      <c r="M58" s="181">
        <f>'将来負担比率（分子）の構造'!L$50</f>
        <v>30699</v>
      </c>
      <c r="N58" s="181"/>
      <c r="O58" s="181"/>
      <c r="P58" s="181">
        <f>'将来負担比率（分子）の構造'!M$50</f>
        <v>25978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634</v>
      </c>
      <c r="C62" s="181"/>
      <c r="D62" s="181"/>
      <c r="E62" s="181">
        <f>'将来負担比率（分子）の構造'!J$45</f>
        <v>587</v>
      </c>
      <c r="F62" s="181"/>
      <c r="G62" s="181"/>
      <c r="H62" s="181">
        <f>'将来負担比率（分子）の構造'!K$45</f>
        <v>426</v>
      </c>
      <c r="I62" s="181"/>
      <c r="J62" s="181"/>
      <c r="K62" s="181">
        <f>'将来負担比率（分子）の構造'!L$45</f>
        <v>339</v>
      </c>
      <c r="L62" s="181"/>
      <c r="M62" s="181"/>
      <c r="N62" s="181">
        <f>'将来負担比率（分子）の構造'!M$45</f>
        <v>343</v>
      </c>
      <c r="O62" s="181"/>
      <c r="P62" s="181"/>
    </row>
    <row r="63" spans="1:16">
      <c r="A63" s="181" t="s">
        <v>34</v>
      </c>
      <c r="B63" s="181">
        <f>'将来負担比率（分子）の構造'!I$44</f>
        <v>102</v>
      </c>
      <c r="C63" s="181"/>
      <c r="D63" s="181"/>
      <c r="E63" s="181">
        <f>'将来負担比率（分子）の構造'!J$44</f>
        <v>88</v>
      </c>
      <c r="F63" s="181"/>
      <c r="G63" s="181"/>
      <c r="H63" s="181">
        <f>'将来負担比率（分子）の構造'!K$44</f>
        <v>75</v>
      </c>
      <c r="I63" s="181"/>
      <c r="J63" s="181"/>
      <c r="K63" s="181">
        <f>'将来負担比率（分子）の構造'!L$44</f>
        <v>64</v>
      </c>
      <c r="L63" s="181"/>
      <c r="M63" s="181"/>
      <c r="N63" s="181">
        <f>'将来負担比率（分子）の構造'!M$44</f>
        <v>53</v>
      </c>
      <c r="O63" s="181"/>
      <c r="P63" s="181"/>
    </row>
    <row r="64" spans="1:16">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16</v>
      </c>
      <c r="C66" s="181"/>
      <c r="D66" s="181"/>
      <c r="E66" s="181">
        <f>'将来負担比率（分子）の構造'!J$41</f>
        <v>8</v>
      </c>
      <c r="F66" s="181"/>
      <c r="G66" s="181"/>
      <c r="H66" s="181">
        <f>'将来負担比率（分子）の構造'!K$41</f>
        <v>3</v>
      </c>
      <c r="I66" s="181"/>
      <c r="J66" s="181"/>
      <c r="K66" s="181" t="str">
        <f>'将来負担比率（分子）の構造'!L$41</f>
        <v>-</v>
      </c>
      <c r="L66" s="181"/>
      <c r="M66" s="181"/>
      <c r="N66" s="181" t="str">
        <f>'将来負担比率（分子）の構造'!M$41</f>
        <v>-</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8670</v>
      </c>
      <c r="C72" s="185">
        <f>基金残高に係る経年分析!G55</f>
        <v>8967</v>
      </c>
      <c r="D72" s="185">
        <f>基金残高に係る経年分析!H55</f>
        <v>9674</v>
      </c>
    </row>
    <row r="73" spans="1:16">
      <c r="A73" s="184" t="s">
        <v>78</v>
      </c>
      <c r="B73" s="185">
        <f>基金残高に係る経年分析!F56</f>
        <v>24</v>
      </c>
      <c r="C73" s="185">
        <f>基金残高に係る経年分析!G56</f>
        <v>24</v>
      </c>
      <c r="D73" s="185">
        <f>基金残高に係る経年分析!H56</f>
        <v>24</v>
      </c>
    </row>
    <row r="74" spans="1:16">
      <c r="A74" s="184" t="s">
        <v>79</v>
      </c>
      <c r="B74" s="185">
        <f>基金残高に係る経年分析!F57</f>
        <v>82278</v>
      </c>
      <c r="C74" s="185">
        <f>基金残高に係る経年分析!G57</f>
        <v>82469</v>
      </c>
      <c r="D74" s="185">
        <f>基金残高に係る経年分析!H57</f>
        <v>75569</v>
      </c>
    </row>
  </sheetData>
  <sheetProtection algorithmName="SHA-512" hashValue="Bs2v/Ep4OXIxbMzqK+/ABTpm4vF46JWCLY3OnTXekKjV/H3+scWNvaJ013GCG1f9Mx6eSJF1FmlzWTXpO3iuvg==" saltValue="li9aFF20hQeiTT6KetQ0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5" sqref="B5:Q5"/>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229</v>
      </c>
      <c r="C5" s="745"/>
      <c r="D5" s="745"/>
      <c r="E5" s="745"/>
      <c r="F5" s="745"/>
      <c r="G5" s="745"/>
      <c r="H5" s="745"/>
      <c r="I5" s="745"/>
      <c r="J5" s="745"/>
      <c r="K5" s="745"/>
      <c r="L5" s="745"/>
      <c r="M5" s="745"/>
      <c r="N5" s="745"/>
      <c r="O5" s="745"/>
      <c r="P5" s="745"/>
      <c r="Q5" s="746"/>
      <c r="R5" s="733">
        <v>3891983</v>
      </c>
      <c r="S5" s="734"/>
      <c r="T5" s="734"/>
      <c r="U5" s="734"/>
      <c r="V5" s="734"/>
      <c r="W5" s="734"/>
      <c r="X5" s="734"/>
      <c r="Y5" s="777"/>
      <c r="Z5" s="795">
        <v>13.8</v>
      </c>
      <c r="AA5" s="795"/>
      <c r="AB5" s="795"/>
      <c r="AC5" s="795"/>
      <c r="AD5" s="796">
        <v>3891983</v>
      </c>
      <c r="AE5" s="796"/>
      <c r="AF5" s="796"/>
      <c r="AG5" s="796"/>
      <c r="AH5" s="796"/>
      <c r="AI5" s="796"/>
      <c r="AJ5" s="796"/>
      <c r="AK5" s="796"/>
      <c r="AL5" s="778">
        <v>91.7</v>
      </c>
      <c r="AM5" s="749"/>
      <c r="AN5" s="749"/>
      <c r="AO5" s="779"/>
      <c r="AP5" s="744" t="s">
        <v>230</v>
      </c>
      <c r="AQ5" s="745"/>
      <c r="AR5" s="745"/>
      <c r="AS5" s="745"/>
      <c r="AT5" s="745"/>
      <c r="AU5" s="745"/>
      <c r="AV5" s="745"/>
      <c r="AW5" s="745"/>
      <c r="AX5" s="745"/>
      <c r="AY5" s="745"/>
      <c r="AZ5" s="745"/>
      <c r="BA5" s="745"/>
      <c r="BB5" s="745"/>
      <c r="BC5" s="745"/>
      <c r="BD5" s="745"/>
      <c r="BE5" s="745"/>
      <c r="BF5" s="746"/>
      <c r="BG5" s="678">
        <v>3891983</v>
      </c>
      <c r="BH5" s="679"/>
      <c r="BI5" s="679"/>
      <c r="BJ5" s="679"/>
      <c r="BK5" s="679"/>
      <c r="BL5" s="679"/>
      <c r="BM5" s="679"/>
      <c r="BN5" s="680"/>
      <c r="BO5" s="715">
        <v>100</v>
      </c>
      <c r="BP5" s="715"/>
      <c r="BQ5" s="715"/>
      <c r="BR5" s="715"/>
      <c r="BS5" s="716" t="s">
        <v>148</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c r="B6" s="675" t="s">
        <v>234</v>
      </c>
      <c r="C6" s="676"/>
      <c r="D6" s="676"/>
      <c r="E6" s="676"/>
      <c r="F6" s="676"/>
      <c r="G6" s="676"/>
      <c r="H6" s="676"/>
      <c r="I6" s="676"/>
      <c r="J6" s="676"/>
      <c r="K6" s="676"/>
      <c r="L6" s="676"/>
      <c r="M6" s="676"/>
      <c r="N6" s="676"/>
      <c r="O6" s="676"/>
      <c r="P6" s="676"/>
      <c r="Q6" s="677"/>
      <c r="R6" s="678">
        <v>62704</v>
      </c>
      <c r="S6" s="679"/>
      <c r="T6" s="679"/>
      <c r="U6" s="679"/>
      <c r="V6" s="679"/>
      <c r="W6" s="679"/>
      <c r="X6" s="679"/>
      <c r="Y6" s="680"/>
      <c r="Z6" s="715">
        <v>0.2</v>
      </c>
      <c r="AA6" s="715"/>
      <c r="AB6" s="715"/>
      <c r="AC6" s="715"/>
      <c r="AD6" s="716">
        <v>62704</v>
      </c>
      <c r="AE6" s="716"/>
      <c r="AF6" s="716"/>
      <c r="AG6" s="716"/>
      <c r="AH6" s="716"/>
      <c r="AI6" s="716"/>
      <c r="AJ6" s="716"/>
      <c r="AK6" s="716"/>
      <c r="AL6" s="681">
        <v>1.5</v>
      </c>
      <c r="AM6" s="682"/>
      <c r="AN6" s="682"/>
      <c r="AO6" s="717"/>
      <c r="AP6" s="675" t="s">
        <v>235</v>
      </c>
      <c r="AQ6" s="676"/>
      <c r="AR6" s="676"/>
      <c r="AS6" s="676"/>
      <c r="AT6" s="676"/>
      <c r="AU6" s="676"/>
      <c r="AV6" s="676"/>
      <c r="AW6" s="676"/>
      <c r="AX6" s="676"/>
      <c r="AY6" s="676"/>
      <c r="AZ6" s="676"/>
      <c r="BA6" s="676"/>
      <c r="BB6" s="676"/>
      <c r="BC6" s="676"/>
      <c r="BD6" s="676"/>
      <c r="BE6" s="676"/>
      <c r="BF6" s="677"/>
      <c r="BG6" s="678">
        <v>3891983</v>
      </c>
      <c r="BH6" s="679"/>
      <c r="BI6" s="679"/>
      <c r="BJ6" s="679"/>
      <c r="BK6" s="679"/>
      <c r="BL6" s="679"/>
      <c r="BM6" s="679"/>
      <c r="BN6" s="680"/>
      <c r="BO6" s="715">
        <v>100</v>
      </c>
      <c r="BP6" s="715"/>
      <c r="BQ6" s="715"/>
      <c r="BR6" s="715"/>
      <c r="BS6" s="716" t="s">
        <v>139</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85338</v>
      </c>
      <c r="CS6" s="679"/>
      <c r="CT6" s="679"/>
      <c r="CU6" s="679"/>
      <c r="CV6" s="679"/>
      <c r="CW6" s="679"/>
      <c r="CX6" s="679"/>
      <c r="CY6" s="680"/>
      <c r="CZ6" s="778">
        <v>0.3</v>
      </c>
      <c r="DA6" s="749"/>
      <c r="DB6" s="749"/>
      <c r="DC6" s="781"/>
      <c r="DD6" s="684" t="s">
        <v>139</v>
      </c>
      <c r="DE6" s="679"/>
      <c r="DF6" s="679"/>
      <c r="DG6" s="679"/>
      <c r="DH6" s="679"/>
      <c r="DI6" s="679"/>
      <c r="DJ6" s="679"/>
      <c r="DK6" s="679"/>
      <c r="DL6" s="679"/>
      <c r="DM6" s="679"/>
      <c r="DN6" s="679"/>
      <c r="DO6" s="679"/>
      <c r="DP6" s="680"/>
      <c r="DQ6" s="684">
        <v>85338</v>
      </c>
      <c r="DR6" s="679"/>
      <c r="DS6" s="679"/>
      <c r="DT6" s="679"/>
      <c r="DU6" s="679"/>
      <c r="DV6" s="679"/>
      <c r="DW6" s="679"/>
      <c r="DX6" s="679"/>
      <c r="DY6" s="679"/>
      <c r="DZ6" s="679"/>
      <c r="EA6" s="679"/>
      <c r="EB6" s="679"/>
      <c r="EC6" s="722"/>
    </row>
    <row r="7" spans="2:143" ht="11.25" customHeight="1">
      <c r="B7" s="675" t="s">
        <v>237</v>
      </c>
      <c r="C7" s="676"/>
      <c r="D7" s="676"/>
      <c r="E7" s="676"/>
      <c r="F7" s="676"/>
      <c r="G7" s="676"/>
      <c r="H7" s="676"/>
      <c r="I7" s="676"/>
      <c r="J7" s="676"/>
      <c r="K7" s="676"/>
      <c r="L7" s="676"/>
      <c r="M7" s="676"/>
      <c r="N7" s="676"/>
      <c r="O7" s="676"/>
      <c r="P7" s="676"/>
      <c r="Q7" s="677"/>
      <c r="R7" s="678">
        <v>772</v>
      </c>
      <c r="S7" s="679"/>
      <c r="T7" s="679"/>
      <c r="U7" s="679"/>
      <c r="V7" s="679"/>
      <c r="W7" s="679"/>
      <c r="X7" s="679"/>
      <c r="Y7" s="680"/>
      <c r="Z7" s="715">
        <v>0</v>
      </c>
      <c r="AA7" s="715"/>
      <c r="AB7" s="715"/>
      <c r="AC7" s="715"/>
      <c r="AD7" s="716">
        <v>772</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574846</v>
      </c>
      <c r="BH7" s="679"/>
      <c r="BI7" s="679"/>
      <c r="BJ7" s="679"/>
      <c r="BK7" s="679"/>
      <c r="BL7" s="679"/>
      <c r="BM7" s="679"/>
      <c r="BN7" s="680"/>
      <c r="BO7" s="715">
        <v>14.8</v>
      </c>
      <c r="BP7" s="715"/>
      <c r="BQ7" s="715"/>
      <c r="BR7" s="715"/>
      <c r="BS7" s="716" t="s">
        <v>148</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8482623</v>
      </c>
      <c r="CS7" s="679"/>
      <c r="CT7" s="679"/>
      <c r="CU7" s="679"/>
      <c r="CV7" s="679"/>
      <c r="CW7" s="679"/>
      <c r="CX7" s="679"/>
      <c r="CY7" s="680"/>
      <c r="CZ7" s="715">
        <v>31.4</v>
      </c>
      <c r="DA7" s="715"/>
      <c r="DB7" s="715"/>
      <c r="DC7" s="715"/>
      <c r="DD7" s="684">
        <v>451522</v>
      </c>
      <c r="DE7" s="679"/>
      <c r="DF7" s="679"/>
      <c r="DG7" s="679"/>
      <c r="DH7" s="679"/>
      <c r="DI7" s="679"/>
      <c r="DJ7" s="679"/>
      <c r="DK7" s="679"/>
      <c r="DL7" s="679"/>
      <c r="DM7" s="679"/>
      <c r="DN7" s="679"/>
      <c r="DO7" s="679"/>
      <c r="DP7" s="680"/>
      <c r="DQ7" s="684">
        <v>4389610</v>
      </c>
      <c r="DR7" s="679"/>
      <c r="DS7" s="679"/>
      <c r="DT7" s="679"/>
      <c r="DU7" s="679"/>
      <c r="DV7" s="679"/>
      <c r="DW7" s="679"/>
      <c r="DX7" s="679"/>
      <c r="DY7" s="679"/>
      <c r="DZ7" s="679"/>
      <c r="EA7" s="679"/>
      <c r="EB7" s="679"/>
      <c r="EC7" s="722"/>
    </row>
    <row r="8" spans="2:143" ht="11.25" customHeight="1">
      <c r="B8" s="675" t="s">
        <v>240</v>
      </c>
      <c r="C8" s="676"/>
      <c r="D8" s="676"/>
      <c r="E8" s="676"/>
      <c r="F8" s="676"/>
      <c r="G8" s="676"/>
      <c r="H8" s="676"/>
      <c r="I8" s="676"/>
      <c r="J8" s="676"/>
      <c r="K8" s="676"/>
      <c r="L8" s="676"/>
      <c r="M8" s="676"/>
      <c r="N8" s="676"/>
      <c r="O8" s="676"/>
      <c r="P8" s="676"/>
      <c r="Q8" s="677"/>
      <c r="R8" s="678">
        <v>3870</v>
      </c>
      <c r="S8" s="679"/>
      <c r="T8" s="679"/>
      <c r="U8" s="679"/>
      <c r="V8" s="679"/>
      <c r="W8" s="679"/>
      <c r="X8" s="679"/>
      <c r="Y8" s="680"/>
      <c r="Z8" s="715">
        <v>0</v>
      </c>
      <c r="AA8" s="715"/>
      <c r="AB8" s="715"/>
      <c r="AC8" s="715"/>
      <c r="AD8" s="716">
        <v>3870</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2063</v>
      </c>
      <c r="BH8" s="679"/>
      <c r="BI8" s="679"/>
      <c r="BJ8" s="679"/>
      <c r="BK8" s="679"/>
      <c r="BL8" s="679"/>
      <c r="BM8" s="679"/>
      <c r="BN8" s="680"/>
      <c r="BO8" s="715">
        <v>0.1</v>
      </c>
      <c r="BP8" s="715"/>
      <c r="BQ8" s="715"/>
      <c r="BR8" s="715"/>
      <c r="BS8" s="684" t="s">
        <v>148</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10253404</v>
      </c>
      <c r="CS8" s="679"/>
      <c r="CT8" s="679"/>
      <c r="CU8" s="679"/>
      <c r="CV8" s="679"/>
      <c r="CW8" s="679"/>
      <c r="CX8" s="679"/>
      <c r="CY8" s="680"/>
      <c r="CZ8" s="715">
        <v>38</v>
      </c>
      <c r="DA8" s="715"/>
      <c r="DB8" s="715"/>
      <c r="DC8" s="715"/>
      <c r="DD8" s="684">
        <v>1028053</v>
      </c>
      <c r="DE8" s="679"/>
      <c r="DF8" s="679"/>
      <c r="DG8" s="679"/>
      <c r="DH8" s="679"/>
      <c r="DI8" s="679"/>
      <c r="DJ8" s="679"/>
      <c r="DK8" s="679"/>
      <c r="DL8" s="679"/>
      <c r="DM8" s="679"/>
      <c r="DN8" s="679"/>
      <c r="DO8" s="679"/>
      <c r="DP8" s="680"/>
      <c r="DQ8" s="684">
        <v>2216761</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1918</v>
      </c>
      <c r="S9" s="679"/>
      <c r="T9" s="679"/>
      <c r="U9" s="679"/>
      <c r="V9" s="679"/>
      <c r="W9" s="679"/>
      <c r="X9" s="679"/>
      <c r="Y9" s="680"/>
      <c r="Z9" s="715">
        <v>0</v>
      </c>
      <c r="AA9" s="715"/>
      <c r="AB9" s="715"/>
      <c r="AC9" s="715"/>
      <c r="AD9" s="716">
        <v>1918</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353168</v>
      </c>
      <c r="BH9" s="679"/>
      <c r="BI9" s="679"/>
      <c r="BJ9" s="679"/>
      <c r="BK9" s="679"/>
      <c r="BL9" s="679"/>
      <c r="BM9" s="679"/>
      <c r="BN9" s="680"/>
      <c r="BO9" s="715">
        <v>9.1</v>
      </c>
      <c r="BP9" s="715"/>
      <c r="BQ9" s="715"/>
      <c r="BR9" s="715"/>
      <c r="BS9" s="684" t="s">
        <v>148</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922440</v>
      </c>
      <c r="CS9" s="679"/>
      <c r="CT9" s="679"/>
      <c r="CU9" s="679"/>
      <c r="CV9" s="679"/>
      <c r="CW9" s="679"/>
      <c r="CX9" s="679"/>
      <c r="CY9" s="680"/>
      <c r="CZ9" s="715">
        <v>3.4</v>
      </c>
      <c r="DA9" s="715"/>
      <c r="DB9" s="715"/>
      <c r="DC9" s="715"/>
      <c r="DD9" s="684">
        <v>374409</v>
      </c>
      <c r="DE9" s="679"/>
      <c r="DF9" s="679"/>
      <c r="DG9" s="679"/>
      <c r="DH9" s="679"/>
      <c r="DI9" s="679"/>
      <c r="DJ9" s="679"/>
      <c r="DK9" s="679"/>
      <c r="DL9" s="679"/>
      <c r="DM9" s="679"/>
      <c r="DN9" s="679"/>
      <c r="DO9" s="679"/>
      <c r="DP9" s="680"/>
      <c r="DQ9" s="684">
        <v>495622</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148</v>
      </c>
      <c r="S10" s="679"/>
      <c r="T10" s="679"/>
      <c r="U10" s="679"/>
      <c r="V10" s="679"/>
      <c r="W10" s="679"/>
      <c r="X10" s="679"/>
      <c r="Y10" s="680"/>
      <c r="Z10" s="715" t="s">
        <v>247</v>
      </c>
      <c r="AA10" s="715"/>
      <c r="AB10" s="715"/>
      <c r="AC10" s="715"/>
      <c r="AD10" s="716" t="s">
        <v>247</v>
      </c>
      <c r="AE10" s="716"/>
      <c r="AF10" s="716"/>
      <c r="AG10" s="716"/>
      <c r="AH10" s="716"/>
      <c r="AI10" s="716"/>
      <c r="AJ10" s="716"/>
      <c r="AK10" s="716"/>
      <c r="AL10" s="681" t="s">
        <v>148</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34032</v>
      </c>
      <c r="BH10" s="679"/>
      <c r="BI10" s="679"/>
      <c r="BJ10" s="679"/>
      <c r="BK10" s="679"/>
      <c r="BL10" s="679"/>
      <c r="BM10" s="679"/>
      <c r="BN10" s="680"/>
      <c r="BO10" s="715">
        <v>0.9</v>
      </c>
      <c r="BP10" s="715"/>
      <c r="BQ10" s="715"/>
      <c r="BR10" s="715"/>
      <c r="BS10" s="684" t="s">
        <v>148</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72127</v>
      </c>
      <c r="CS10" s="679"/>
      <c r="CT10" s="679"/>
      <c r="CU10" s="679"/>
      <c r="CV10" s="679"/>
      <c r="CW10" s="679"/>
      <c r="CX10" s="679"/>
      <c r="CY10" s="680"/>
      <c r="CZ10" s="715">
        <v>0.3</v>
      </c>
      <c r="DA10" s="715"/>
      <c r="DB10" s="715"/>
      <c r="DC10" s="715"/>
      <c r="DD10" s="684" t="s">
        <v>148</v>
      </c>
      <c r="DE10" s="679"/>
      <c r="DF10" s="679"/>
      <c r="DG10" s="679"/>
      <c r="DH10" s="679"/>
      <c r="DI10" s="679"/>
      <c r="DJ10" s="679"/>
      <c r="DK10" s="679"/>
      <c r="DL10" s="679"/>
      <c r="DM10" s="679"/>
      <c r="DN10" s="679"/>
      <c r="DO10" s="679"/>
      <c r="DP10" s="680"/>
      <c r="DQ10" s="684">
        <v>1713</v>
      </c>
      <c r="DR10" s="679"/>
      <c r="DS10" s="679"/>
      <c r="DT10" s="679"/>
      <c r="DU10" s="679"/>
      <c r="DV10" s="679"/>
      <c r="DW10" s="679"/>
      <c r="DX10" s="679"/>
      <c r="DY10" s="679"/>
      <c r="DZ10" s="679"/>
      <c r="EA10" s="679"/>
      <c r="EB10" s="679"/>
      <c r="EC10" s="722"/>
    </row>
    <row r="11" spans="2:143" ht="11.25" customHeight="1">
      <c r="B11" s="675" t="s">
        <v>250</v>
      </c>
      <c r="C11" s="676"/>
      <c r="D11" s="676"/>
      <c r="E11" s="676"/>
      <c r="F11" s="676"/>
      <c r="G11" s="676"/>
      <c r="H11" s="676"/>
      <c r="I11" s="676"/>
      <c r="J11" s="676"/>
      <c r="K11" s="676"/>
      <c r="L11" s="676"/>
      <c r="M11" s="676"/>
      <c r="N11" s="676"/>
      <c r="O11" s="676"/>
      <c r="P11" s="676"/>
      <c r="Q11" s="677"/>
      <c r="R11" s="678">
        <v>244049</v>
      </c>
      <c r="S11" s="679"/>
      <c r="T11" s="679"/>
      <c r="U11" s="679"/>
      <c r="V11" s="679"/>
      <c r="W11" s="679"/>
      <c r="X11" s="679"/>
      <c r="Y11" s="680"/>
      <c r="Z11" s="681">
        <v>0.9</v>
      </c>
      <c r="AA11" s="682"/>
      <c r="AB11" s="682"/>
      <c r="AC11" s="683"/>
      <c r="AD11" s="684">
        <v>244049</v>
      </c>
      <c r="AE11" s="679"/>
      <c r="AF11" s="679"/>
      <c r="AG11" s="679"/>
      <c r="AH11" s="679"/>
      <c r="AI11" s="679"/>
      <c r="AJ11" s="679"/>
      <c r="AK11" s="680"/>
      <c r="AL11" s="681">
        <v>5.7</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185583</v>
      </c>
      <c r="BH11" s="679"/>
      <c r="BI11" s="679"/>
      <c r="BJ11" s="679"/>
      <c r="BK11" s="679"/>
      <c r="BL11" s="679"/>
      <c r="BM11" s="679"/>
      <c r="BN11" s="680"/>
      <c r="BO11" s="715">
        <v>4.8</v>
      </c>
      <c r="BP11" s="715"/>
      <c r="BQ11" s="715"/>
      <c r="BR11" s="715"/>
      <c r="BS11" s="684" t="s">
        <v>247</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944702</v>
      </c>
      <c r="CS11" s="679"/>
      <c r="CT11" s="679"/>
      <c r="CU11" s="679"/>
      <c r="CV11" s="679"/>
      <c r="CW11" s="679"/>
      <c r="CX11" s="679"/>
      <c r="CY11" s="680"/>
      <c r="CZ11" s="715">
        <v>3.5</v>
      </c>
      <c r="DA11" s="715"/>
      <c r="DB11" s="715"/>
      <c r="DC11" s="715"/>
      <c r="DD11" s="684">
        <v>608870</v>
      </c>
      <c r="DE11" s="679"/>
      <c r="DF11" s="679"/>
      <c r="DG11" s="679"/>
      <c r="DH11" s="679"/>
      <c r="DI11" s="679"/>
      <c r="DJ11" s="679"/>
      <c r="DK11" s="679"/>
      <c r="DL11" s="679"/>
      <c r="DM11" s="679"/>
      <c r="DN11" s="679"/>
      <c r="DO11" s="679"/>
      <c r="DP11" s="680"/>
      <c r="DQ11" s="684">
        <v>401588</v>
      </c>
      <c r="DR11" s="679"/>
      <c r="DS11" s="679"/>
      <c r="DT11" s="679"/>
      <c r="DU11" s="679"/>
      <c r="DV11" s="679"/>
      <c r="DW11" s="679"/>
      <c r="DX11" s="679"/>
      <c r="DY11" s="679"/>
      <c r="DZ11" s="679"/>
      <c r="EA11" s="679"/>
      <c r="EB11" s="679"/>
      <c r="EC11" s="722"/>
    </row>
    <row r="12" spans="2:143" ht="11.25" customHeight="1">
      <c r="B12" s="675" t="s">
        <v>253</v>
      </c>
      <c r="C12" s="676"/>
      <c r="D12" s="676"/>
      <c r="E12" s="676"/>
      <c r="F12" s="676"/>
      <c r="G12" s="676"/>
      <c r="H12" s="676"/>
      <c r="I12" s="676"/>
      <c r="J12" s="676"/>
      <c r="K12" s="676"/>
      <c r="L12" s="676"/>
      <c r="M12" s="676"/>
      <c r="N12" s="676"/>
      <c r="O12" s="676"/>
      <c r="P12" s="676"/>
      <c r="Q12" s="677"/>
      <c r="R12" s="678" t="s">
        <v>148</v>
      </c>
      <c r="S12" s="679"/>
      <c r="T12" s="679"/>
      <c r="U12" s="679"/>
      <c r="V12" s="679"/>
      <c r="W12" s="679"/>
      <c r="X12" s="679"/>
      <c r="Y12" s="680"/>
      <c r="Z12" s="715" t="s">
        <v>247</v>
      </c>
      <c r="AA12" s="715"/>
      <c r="AB12" s="715"/>
      <c r="AC12" s="715"/>
      <c r="AD12" s="716" t="s">
        <v>148</v>
      </c>
      <c r="AE12" s="716"/>
      <c r="AF12" s="716"/>
      <c r="AG12" s="716"/>
      <c r="AH12" s="716"/>
      <c r="AI12" s="716"/>
      <c r="AJ12" s="716"/>
      <c r="AK12" s="716"/>
      <c r="AL12" s="681" t="s">
        <v>148</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3293872</v>
      </c>
      <c r="BH12" s="679"/>
      <c r="BI12" s="679"/>
      <c r="BJ12" s="679"/>
      <c r="BK12" s="679"/>
      <c r="BL12" s="679"/>
      <c r="BM12" s="679"/>
      <c r="BN12" s="680"/>
      <c r="BO12" s="715">
        <v>84.6</v>
      </c>
      <c r="BP12" s="715"/>
      <c r="BQ12" s="715"/>
      <c r="BR12" s="715"/>
      <c r="BS12" s="684" t="s">
        <v>139</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196528</v>
      </c>
      <c r="CS12" s="679"/>
      <c r="CT12" s="679"/>
      <c r="CU12" s="679"/>
      <c r="CV12" s="679"/>
      <c r="CW12" s="679"/>
      <c r="CX12" s="679"/>
      <c r="CY12" s="680"/>
      <c r="CZ12" s="715">
        <v>0.7</v>
      </c>
      <c r="DA12" s="715"/>
      <c r="DB12" s="715"/>
      <c r="DC12" s="715"/>
      <c r="DD12" s="684" t="s">
        <v>148</v>
      </c>
      <c r="DE12" s="679"/>
      <c r="DF12" s="679"/>
      <c r="DG12" s="679"/>
      <c r="DH12" s="679"/>
      <c r="DI12" s="679"/>
      <c r="DJ12" s="679"/>
      <c r="DK12" s="679"/>
      <c r="DL12" s="679"/>
      <c r="DM12" s="679"/>
      <c r="DN12" s="679"/>
      <c r="DO12" s="679"/>
      <c r="DP12" s="680"/>
      <c r="DQ12" s="684">
        <v>79453</v>
      </c>
      <c r="DR12" s="679"/>
      <c r="DS12" s="679"/>
      <c r="DT12" s="679"/>
      <c r="DU12" s="679"/>
      <c r="DV12" s="679"/>
      <c r="DW12" s="679"/>
      <c r="DX12" s="679"/>
      <c r="DY12" s="679"/>
      <c r="DZ12" s="679"/>
      <c r="EA12" s="679"/>
      <c r="EB12" s="679"/>
      <c r="EC12" s="722"/>
    </row>
    <row r="13" spans="2:143" ht="11.25" customHeight="1">
      <c r="B13" s="675" t="s">
        <v>256</v>
      </c>
      <c r="C13" s="676"/>
      <c r="D13" s="676"/>
      <c r="E13" s="676"/>
      <c r="F13" s="676"/>
      <c r="G13" s="676"/>
      <c r="H13" s="676"/>
      <c r="I13" s="676"/>
      <c r="J13" s="676"/>
      <c r="K13" s="676"/>
      <c r="L13" s="676"/>
      <c r="M13" s="676"/>
      <c r="N13" s="676"/>
      <c r="O13" s="676"/>
      <c r="P13" s="676"/>
      <c r="Q13" s="677"/>
      <c r="R13" s="678" t="s">
        <v>247</v>
      </c>
      <c r="S13" s="679"/>
      <c r="T13" s="679"/>
      <c r="U13" s="679"/>
      <c r="V13" s="679"/>
      <c r="W13" s="679"/>
      <c r="X13" s="679"/>
      <c r="Y13" s="680"/>
      <c r="Z13" s="715" t="s">
        <v>148</v>
      </c>
      <c r="AA13" s="715"/>
      <c r="AB13" s="715"/>
      <c r="AC13" s="715"/>
      <c r="AD13" s="716" t="s">
        <v>247</v>
      </c>
      <c r="AE13" s="716"/>
      <c r="AF13" s="716"/>
      <c r="AG13" s="716"/>
      <c r="AH13" s="716"/>
      <c r="AI13" s="716"/>
      <c r="AJ13" s="716"/>
      <c r="AK13" s="716"/>
      <c r="AL13" s="681" t="s">
        <v>148</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3288555</v>
      </c>
      <c r="BH13" s="679"/>
      <c r="BI13" s="679"/>
      <c r="BJ13" s="679"/>
      <c r="BK13" s="679"/>
      <c r="BL13" s="679"/>
      <c r="BM13" s="679"/>
      <c r="BN13" s="680"/>
      <c r="BO13" s="715">
        <v>84.5</v>
      </c>
      <c r="BP13" s="715"/>
      <c r="BQ13" s="715"/>
      <c r="BR13" s="715"/>
      <c r="BS13" s="684" t="s">
        <v>148</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5228945</v>
      </c>
      <c r="CS13" s="679"/>
      <c r="CT13" s="679"/>
      <c r="CU13" s="679"/>
      <c r="CV13" s="679"/>
      <c r="CW13" s="679"/>
      <c r="CX13" s="679"/>
      <c r="CY13" s="680"/>
      <c r="CZ13" s="715">
        <v>19.399999999999999</v>
      </c>
      <c r="DA13" s="715"/>
      <c r="DB13" s="715"/>
      <c r="DC13" s="715"/>
      <c r="DD13" s="684">
        <v>4792533</v>
      </c>
      <c r="DE13" s="679"/>
      <c r="DF13" s="679"/>
      <c r="DG13" s="679"/>
      <c r="DH13" s="679"/>
      <c r="DI13" s="679"/>
      <c r="DJ13" s="679"/>
      <c r="DK13" s="679"/>
      <c r="DL13" s="679"/>
      <c r="DM13" s="679"/>
      <c r="DN13" s="679"/>
      <c r="DO13" s="679"/>
      <c r="DP13" s="680"/>
      <c r="DQ13" s="684">
        <v>950735</v>
      </c>
      <c r="DR13" s="679"/>
      <c r="DS13" s="679"/>
      <c r="DT13" s="679"/>
      <c r="DU13" s="679"/>
      <c r="DV13" s="679"/>
      <c r="DW13" s="679"/>
      <c r="DX13" s="679"/>
      <c r="DY13" s="679"/>
      <c r="DZ13" s="679"/>
      <c r="EA13" s="679"/>
      <c r="EB13" s="679"/>
      <c r="EC13" s="722"/>
    </row>
    <row r="14" spans="2:143" ht="11.25" customHeight="1">
      <c r="B14" s="675" t="s">
        <v>259</v>
      </c>
      <c r="C14" s="676"/>
      <c r="D14" s="676"/>
      <c r="E14" s="676"/>
      <c r="F14" s="676"/>
      <c r="G14" s="676"/>
      <c r="H14" s="676"/>
      <c r="I14" s="676"/>
      <c r="J14" s="676"/>
      <c r="K14" s="676"/>
      <c r="L14" s="676"/>
      <c r="M14" s="676"/>
      <c r="N14" s="676"/>
      <c r="O14" s="676"/>
      <c r="P14" s="676"/>
      <c r="Q14" s="677"/>
      <c r="R14" s="678">
        <v>6838</v>
      </c>
      <c r="S14" s="679"/>
      <c r="T14" s="679"/>
      <c r="U14" s="679"/>
      <c r="V14" s="679"/>
      <c r="W14" s="679"/>
      <c r="X14" s="679"/>
      <c r="Y14" s="680"/>
      <c r="Z14" s="715">
        <v>0</v>
      </c>
      <c r="AA14" s="715"/>
      <c r="AB14" s="715"/>
      <c r="AC14" s="715"/>
      <c r="AD14" s="716">
        <v>6838</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13163</v>
      </c>
      <c r="BH14" s="679"/>
      <c r="BI14" s="679"/>
      <c r="BJ14" s="679"/>
      <c r="BK14" s="679"/>
      <c r="BL14" s="679"/>
      <c r="BM14" s="679"/>
      <c r="BN14" s="680"/>
      <c r="BO14" s="715">
        <v>0.3</v>
      </c>
      <c r="BP14" s="715"/>
      <c r="BQ14" s="715"/>
      <c r="BR14" s="715"/>
      <c r="BS14" s="684" t="s">
        <v>247</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317443</v>
      </c>
      <c r="CS14" s="679"/>
      <c r="CT14" s="679"/>
      <c r="CU14" s="679"/>
      <c r="CV14" s="679"/>
      <c r="CW14" s="679"/>
      <c r="CX14" s="679"/>
      <c r="CY14" s="680"/>
      <c r="CZ14" s="715">
        <v>1.2</v>
      </c>
      <c r="DA14" s="715"/>
      <c r="DB14" s="715"/>
      <c r="DC14" s="715"/>
      <c r="DD14" s="684">
        <v>67716</v>
      </c>
      <c r="DE14" s="679"/>
      <c r="DF14" s="679"/>
      <c r="DG14" s="679"/>
      <c r="DH14" s="679"/>
      <c r="DI14" s="679"/>
      <c r="DJ14" s="679"/>
      <c r="DK14" s="679"/>
      <c r="DL14" s="679"/>
      <c r="DM14" s="679"/>
      <c r="DN14" s="679"/>
      <c r="DO14" s="679"/>
      <c r="DP14" s="680"/>
      <c r="DQ14" s="684">
        <v>310425</v>
      </c>
      <c r="DR14" s="679"/>
      <c r="DS14" s="679"/>
      <c r="DT14" s="679"/>
      <c r="DU14" s="679"/>
      <c r="DV14" s="679"/>
      <c r="DW14" s="679"/>
      <c r="DX14" s="679"/>
      <c r="DY14" s="679"/>
      <c r="DZ14" s="679"/>
      <c r="EA14" s="679"/>
      <c r="EB14" s="679"/>
      <c r="EC14" s="722"/>
    </row>
    <row r="15" spans="2:143" ht="11.25" customHeight="1">
      <c r="B15" s="675" t="s">
        <v>262</v>
      </c>
      <c r="C15" s="676"/>
      <c r="D15" s="676"/>
      <c r="E15" s="676"/>
      <c r="F15" s="676"/>
      <c r="G15" s="676"/>
      <c r="H15" s="676"/>
      <c r="I15" s="676"/>
      <c r="J15" s="676"/>
      <c r="K15" s="676"/>
      <c r="L15" s="676"/>
      <c r="M15" s="676"/>
      <c r="N15" s="676"/>
      <c r="O15" s="676"/>
      <c r="P15" s="676"/>
      <c r="Q15" s="677"/>
      <c r="R15" s="678" t="s">
        <v>139</v>
      </c>
      <c r="S15" s="679"/>
      <c r="T15" s="679"/>
      <c r="U15" s="679"/>
      <c r="V15" s="679"/>
      <c r="W15" s="679"/>
      <c r="X15" s="679"/>
      <c r="Y15" s="680"/>
      <c r="Z15" s="715" t="s">
        <v>148</v>
      </c>
      <c r="AA15" s="715"/>
      <c r="AB15" s="715"/>
      <c r="AC15" s="715"/>
      <c r="AD15" s="716" t="s">
        <v>148</v>
      </c>
      <c r="AE15" s="716"/>
      <c r="AF15" s="716"/>
      <c r="AG15" s="716"/>
      <c r="AH15" s="716"/>
      <c r="AI15" s="716"/>
      <c r="AJ15" s="716"/>
      <c r="AK15" s="716"/>
      <c r="AL15" s="681" t="s">
        <v>148</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10102</v>
      </c>
      <c r="BH15" s="679"/>
      <c r="BI15" s="679"/>
      <c r="BJ15" s="679"/>
      <c r="BK15" s="679"/>
      <c r="BL15" s="679"/>
      <c r="BM15" s="679"/>
      <c r="BN15" s="680"/>
      <c r="BO15" s="715">
        <v>0.3</v>
      </c>
      <c r="BP15" s="715"/>
      <c r="BQ15" s="715"/>
      <c r="BR15" s="715"/>
      <c r="BS15" s="684" t="s">
        <v>148</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427720</v>
      </c>
      <c r="CS15" s="679"/>
      <c r="CT15" s="679"/>
      <c r="CU15" s="679"/>
      <c r="CV15" s="679"/>
      <c r="CW15" s="679"/>
      <c r="CX15" s="679"/>
      <c r="CY15" s="680"/>
      <c r="CZ15" s="715">
        <v>1.6</v>
      </c>
      <c r="DA15" s="715"/>
      <c r="DB15" s="715"/>
      <c r="DC15" s="715"/>
      <c r="DD15" s="684">
        <v>4018</v>
      </c>
      <c r="DE15" s="679"/>
      <c r="DF15" s="679"/>
      <c r="DG15" s="679"/>
      <c r="DH15" s="679"/>
      <c r="DI15" s="679"/>
      <c r="DJ15" s="679"/>
      <c r="DK15" s="679"/>
      <c r="DL15" s="679"/>
      <c r="DM15" s="679"/>
      <c r="DN15" s="679"/>
      <c r="DO15" s="679"/>
      <c r="DP15" s="680"/>
      <c r="DQ15" s="684">
        <v>326054</v>
      </c>
      <c r="DR15" s="679"/>
      <c r="DS15" s="679"/>
      <c r="DT15" s="679"/>
      <c r="DU15" s="679"/>
      <c r="DV15" s="679"/>
      <c r="DW15" s="679"/>
      <c r="DX15" s="679"/>
      <c r="DY15" s="679"/>
      <c r="DZ15" s="679"/>
      <c r="EA15" s="679"/>
      <c r="EB15" s="679"/>
      <c r="EC15" s="722"/>
    </row>
    <row r="16" spans="2:143" ht="11.25" customHeight="1">
      <c r="B16" s="675" t="s">
        <v>265</v>
      </c>
      <c r="C16" s="676"/>
      <c r="D16" s="676"/>
      <c r="E16" s="676"/>
      <c r="F16" s="676"/>
      <c r="G16" s="676"/>
      <c r="H16" s="676"/>
      <c r="I16" s="676"/>
      <c r="J16" s="676"/>
      <c r="K16" s="676"/>
      <c r="L16" s="676"/>
      <c r="M16" s="676"/>
      <c r="N16" s="676"/>
      <c r="O16" s="676"/>
      <c r="P16" s="676"/>
      <c r="Q16" s="677"/>
      <c r="R16" s="678">
        <v>2146</v>
      </c>
      <c r="S16" s="679"/>
      <c r="T16" s="679"/>
      <c r="U16" s="679"/>
      <c r="V16" s="679"/>
      <c r="W16" s="679"/>
      <c r="X16" s="679"/>
      <c r="Y16" s="680"/>
      <c r="Z16" s="715">
        <v>0</v>
      </c>
      <c r="AA16" s="715"/>
      <c r="AB16" s="715"/>
      <c r="AC16" s="715"/>
      <c r="AD16" s="716">
        <v>2146</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247</v>
      </c>
      <c r="BH16" s="679"/>
      <c r="BI16" s="679"/>
      <c r="BJ16" s="679"/>
      <c r="BK16" s="679"/>
      <c r="BL16" s="679"/>
      <c r="BM16" s="679"/>
      <c r="BN16" s="680"/>
      <c r="BO16" s="715" t="s">
        <v>148</v>
      </c>
      <c r="BP16" s="715"/>
      <c r="BQ16" s="715"/>
      <c r="BR16" s="715"/>
      <c r="BS16" s="684" t="s">
        <v>247</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45208</v>
      </c>
      <c r="CS16" s="679"/>
      <c r="CT16" s="679"/>
      <c r="CU16" s="679"/>
      <c r="CV16" s="679"/>
      <c r="CW16" s="679"/>
      <c r="CX16" s="679"/>
      <c r="CY16" s="680"/>
      <c r="CZ16" s="715">
        <v>0.2</v>
      </c>
      <c r="DA16" s="715"/>
      <c r="DB16" s="715"/>
      <c r="DC16" s="715"/>
      <c r="DD16" s="684" t="s">
        <v>148</v>
      </c>
      <c r="DE16" s="679"/>
      <c r="DF16" s="679"/>
      <c r="DG16" s="679"/>
      <c r="DH16" s="679"/>
      <c r="DI16" s="679"/>
      <c r="DJ16" s="679"/>
      <c r="DK16" s="679"/>
      <c r="DL16" s="679"/>
      <c r="DM16" s="679"/>
      <c r="DN16" s="679"/>
      <c r="DO16" s="679"/>
      <c r="DP16" s="680"/>
      <c r="DQ16" s="684">
        <v>27394</v>
      </c>
      <c r="DR16" s="679"/>
      <c r="DS16" s="679"/>
      <c r="DT16" s="679"/>
      <c r="DU16" s="679"/>
      <c r="DV16" s="679"/>
      <c r="DW16" s="679"/>
      <c r="DX16" s="679"/>
      <c r="DY16" s="679"/>
      <c r="DZ16" s="679"/>
      <c r="EA16" s="679"/>
      <c r="EB16" s="679"/>
      <c r="EC16" s="722"/>
    </row>
    <row r="17" spans="2:133" ht="11.25" customHeight="1">
      <c r="B17" s="675" t="s">
        <v>268</v>
      </c>
      <c r="C17" s="676"/>
      <c r="D17" s="676"/>
      <c r="E17" s="676"/>
      <c r="F17" s="676"/>
      <c r="G17" s="676"/>
      <c r="H17" s="676"/>
      <c r="I17" s="676"/>
      <c r="J17" s="676"/>
      <c r="K17" s="676"/>
      <c r="L17" s="676"/>
      <c r="M17" s="676"/>
      <c r="N17" s="676"/>
      <c r="O17" s="676"/>
      <c r="P17" s="676"/>
      <c r="Q17" s="677"/>
      <c r="R17" s="678">
        <v>6350</v>
      </c>
      <c r="S17" s="679"/>
      <c r="T17" s="679"/>
      <c r="U17" s="679"/>
      <c r="V17" s="679"/>
      <c r="W17" s="679"/>
      <c r="X17" s="679"/>
      <c r="Y17" s="680"/>
      <c r="Z17" s="715">
        <v>0</v>
      </c>
      <c r="AA17" s="715"/>
      <c r="AB17" s="715"/>
      <c r="AC17" s="715"/>
      <c r="AD17" s="716">
        <v>6350</v>
      </c>
      <c r="AE17" s="716"/>
      <c r="AF17" s="716"/>
      <c r="AG17" s="716"/>
      <c r="AH17" s="716"/>
      <c r="AI17" s="716"/>
      <c r="AJ17" s="716"/>
      <c r="AK17" s="716"/>
      <c r="AL17" s="681">
        <v>0.1</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247</v>
      </c>
      <c r="BH17" s="679"/>
      <c r="BI17" s="679"/>
      <c r="BJ17" s="679"/>
      <c r="BK17" s="679"/>
      <c r="BL17" s="679"/>
      <c r="BM17" s="679"/>
      <c r="BN17" s="680"/>
      <c r="BO17" s="715" t="s">
        <v>148</v>
      </c>
      <c r="BP17" s="715"/>
      <c r="BQ17" s="715"/>
      <c r="BR17" s="715"/>
      <c r="BS17" s="684" t="s">
        <v>148</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t="s">
        <v>247</v>
      </c>
      <c r="CS17" s="679"/>
      <c r="CT17" s="679"/>
      <c r="CU17" s="679"/>
      <c r="CV17" s="679"/>
      <c r="CW17" s="679"/>
      <c r="CX17" s="679"/>
      <c r="CY17" s="680"/>
      <c r="CZ17" s="715" t="s">
        <v>148</v>
      </c>
      <c r="DA17" s="715"/>
      <c r="DB17" s="715"/>
      <c r="DC17" s="715"/>
      <c r="DD17" s="684" t="s">
        <v>148</v>
      </c>
      <c r="DE17" s="679"/>
      <c r="DF17" s="679"/>
      <c r="DG17" s="679"/>
      <c r="DH17" s="679"/>
      <c r="DI17" s="679"/>
      <c r="DJ17" s="679"/>
      <c r="DK17" s="679"/>
      <c r="DL17" s="679"/>
      <c r="DM17" s="679"/>
      <c r="DN17" s="679"/>
      <c r="DO17" s="679"/>
      <c r="DP17" s="680"/>
      <c r="DQ17" s="684" t="s">
        <v>148</v>
      </c>
      <c r="DR17" s="679"/>
      <c r="DS17" s="679"/>
      <c r="DT17" s="679"/>
      <c r="DU17" s="679"/>
      <c r="DV17" s="679"/>
      <c r="DW17" s="679"/>
      <c r="DX17" s="679"/>
      <c r="DY17" s="679"/>
      <c r="DZ17" s="679"/>
      <c r="EA17" s="679"/>
      <c r="EB17" s="679"/>
      <c r="EC17" s="722"/>
    </row>
    <row r="18" spans="2:133" ht="11.25" customHeight="1">
      <c r="B18" s="675" t="s">
        <v>271</v>
      </c>
      <c r="C18" s="676"/>
      <c r="D18" s="676"/>
      <c r="E18" s="676"/>
      <c r="F18" s="676"/>
      <c r="G18" s="676"/>
      <c r="H18" s="676"/>
      <c r="I18" s="676"/>
      <c r="J18" s="676"/>
      <c r="K18" s="676"/>
      <c r="L18" s="676"/>
      <c r="M18" s="676"/>
      <c r="N18" s="676"/>
      <c r="O18" s="676"/>
      <c r="P18" s="676"/>
      <c r="Q18" s="677"/>
      <c r="R18" s="678">
        <v>5320</v>
      </c>
      <c r="S18" s="679"/>
      <c r="T18" s="679"/>
      <c r="U18" s="679"/>
      <c r="V18" s="679"/>
      <c r="W18" s="679"/>
      <c r="X18" s="679"/>
      <c r="Y18" s="680"/>
      <c r="Z18" s="715">
        <v>0</v>
      </c>
      <c r="AA18" s="715"/>
      <c r="AB18" s="715"/>
      <c r="AC18" s="715"/>
      <c r="AD18" s="716">
        <v>5320</v>
      </c>
      <c r="AE18" s="716"/>
      <c r="AF18" s="716"/>
      <c r="AG18" s="716"/>
      <c r="AH18" s="716"/>
      <c r="AI18" s="716"/>
      <c r="AJ18" s="716"/>
      <c r="AK18" s="716"/>
      <c r="AL18" s="681">
        <v>0.1</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148</v>
      </c>
      <c r="BH18" s="679"/>
      <c r="BI18" s="679"/>
      <c r="BJ18" s="679"/>
      <c r="BK18" s="679"/>
      <c r="BL18" s="679"/>
      <c r="BM18" s="679"/>
      <c r="BN18" s="680"/>
      <c r="BO18" s="715" t="s">
        <v>148</v>
      </c>
      <c r="BP18" s="715"/>
      <c r="BQ18" s="715"/>
      <c r="BR18" s="715"/>
      <c r="BS18" s="684" t="s">
        <v>247</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247</v>
      </c>
      <c r="CS18" s="679"/>
      <c r="CT18" s="679"/>
      <c r="CU18" s="679"/>
      <c r="CV18" s="679"/>
      <c r="CW18" s="679"/>
      <c r="CX18" s="679"/>
      <c r="CY18" s="680"/>
      <c r="CZ18" s="715" t="s">
        <v>148</v>
      </c>
      <c r="DA18" s="715"/>
      <c r="DB18" s="715"/>
      <c r="DC18" s="715"/>
      <c r="DD18" s="684" t="s">
        <v>148</v>
      </c>
      <c r="DE18" s="679"/>
      <c r="DF18" s="679"/>
      <c r="DG18" s="679"/>
      <c r="DH18" s="679"/>
      <c r="DI18" s="679"/>
      <c r="DJ18" s="679"/>
      <c r="DK18" s="679"/>
      <c r="DL18" s="679"/>
      <c r="DM18" s="679"/>
      <c r="DN18" s="679"/>
      <c r="DO18" s="679"/>
      <c r="DP18" s="680"/>
      <c r="DQ18" s="684" t="s">
        <v>148</v>
      </c>
      <c r="DR18" s="679"/>
      <c r="DS18" s="679"/>
      <c r="DT18" s="679"/>
      <c r="DU18" s="679"/>
      <c r="DV18" s="679"/>
      <c r="DW18" s="679"/>
      <c r="DX18" s="679"/>
      <c r="DY18" s="679"/>
      <c r="DZ18" s="679"/>
      <c r="EA18" s="679"/>
      <c r="EB18" s="679"/>
      <c r="EC18" s="722"/>
    </row>
    <row r="19" spans="2:133" ht="11.25" customHeight="1">
      <c r="B19" s="675" t="s">
        <v>274</v>
      </c>
      <c r="C19" s="676"/>
      <c r="D19" s="676"/>
      <c r="E19" s="676"/>
      <c r="F19" s="676"/>
      <c r="G19" s="676"/>
      <c r="H19" s="676"/>
      <c r="I19" s="676"/>
      <c r="J19" s="676"/>
      <c r="K19" s="676"/>
      <c r="L19" s="676"/>
      <c r="M19" s="676"/>
      <c r="N19" s="676"/>
      <c r="O19" s="676"/>
      <c r="P19" s="676"/>
      <c r="Q19" s="677"/>
      <c r="R19" s="678">
        <v>923</v>
      </c>
      <c r="S19" s="679"/>
      <c r="T19" s="679"/>
      <c r="U19" s="679"/>
      <c r="V19" s="679"/>
      <c r="W19" s="679"/>
      <c r="X19" s="679"/>
      <c r="Y19" s="680"/>
      <c r="Z19" s="715">
        <v>0</v>
      </c>
      <c r="AA19" s="715"/>
      <c r="AB19" s="715"/>
      <c r="AC19" s="715"/>
      <c r="AD19" s="716">
        <v>923</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247</v>
      </c>
      <c r="BH19" s="679"/>
      <c r="BI19" s="679"/>
      <c r="BJ19" s="679"/>
      <c r="BK19" s="679"/>
      <c r="BL19" s="679"/>
      <c r="BM19" s="679"/>
      <c r="BN19" s="680"/>
      <c r="BO19" s="715" t="s">
        <v>148</v>
      </c>
      <c r="BP19" s="715"/>
      <c r="BQ19" s="715"/>
      <c r="BR19" s="715"/>
      <c r="BS19" s="684" t="s">
        <v>148</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148</v>
      </c>
      <c r="CS19" s="679"/>
      <c r="CT19" s="679"/>
      <c r="CU19" s="679"/>
      <c r="CV19" s="679"/>
      <c r="CW19" s="679"/>
      <c r="CX19" s="679"/>
      <c r="CY19" s="680"/>
      <c r="CZ19" s="715" t="s">
        <v>148</v>
      </c>
      <c r="DA19" s="715"/>
      <c r="DB19" s="715"/>
      <c r="DC19" s="715"/>
      <c r="DD19" s="684" t="s">
        <v>148</v>
      </c>
      <c r="DE19" s="679"/>
      <c r="DF19" s="679"/>
      <c r="DG19" s="679"/>
      <c r="DH19" s="679"/>
      <c r="DI19" s="679"/>
      <c r="DJ19" s="679"/>
      <c r="DK19" s="679"/>
      <c r="DL19" s="679"/>
      <c r="DM19" s="679"/>
      <c r="DN19" s="679"/>
      <c r="DO19" s="679"/>
      <c r="DP19" s="680"/>
      <c r="DQ19" s="684" t="s">
        <v>247</v>
      </c>
      <c r="DR19" s="679"/>
      <c r="DS19" s="679"/>
      <c r="DT19" s="679"/>
      <c r="DU19" s="679"/>
      <c r="DV19" s="679"/>
      <c r="DW19" s="679"/>
      <c r="DX19" s="679"/>
      <c r="DY19" s="679"/>
      <c r="DZ19" s="679"/>
      <c r="EA19" s="679"/>
      <c r="EB19" s="679"/>
      <c r="EC19" s="722"/>
    </row>
    <row r="20" spans="2:133" ht="11.25" customHeight="1">
      <c r="B20" s="675" t="s">
        <v>277</v>
      </c>
      <c r="C20" s="676"/>
      <c r="D20" s="676"/>
      <c r="E20" s="676"/>
      <c r="F20" s="676"/>
      <c r="G20" s="676"/>
      <c r="H20" s="676"/>
      <c r="I20" s="676"/>
      <c r="J20" s="676"/>
      <c r="K20" s="676"/>
      <c r="L20" s="676"/>
      <c r="M20" s="676"/>
      <c r="N20" s="676"/>
      <c r="O20" s="676"/>
      <c r="P20" s="676"/>
      <c r="Q20" s="677"/>
      <c r="R20" s="678">
        <v>107</v>
      </c>
      <c r="S20" s="679"/>
      <c r="T20" s="679"/>
      <c r="U20" s="679"/>
      <c r="V20" s="679"/>
      <c r="W20" s="679"/>
      <c r="X20" s="679"/>
      <c r="Y20" s="680"/>
      <c r="Z20" s="715">
        <v>0</v>
      </c>
      <c r="AA20" s="715"/>
      <c r="AB20" s="715"/>
      <c r="AC20" s="715"/>
      <c r="AD20" s="716">
        <v>107</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148</v>
      </c>
      <c r="BH20" s="679"/>
      <c r="BI20" s="679"/>
      <c r="BJ20" s="679"/>
      <c r="BK20" s="679"/>
      <c r="BL20" s="679"/>
      <c r="BM20" s="679"/>
      <c r="BN20" s="680"/>
      <c r="BO20" s="715" t="s">
        <v>148</v>
      </c>
      <c r="BP20" s="715"/>
      <c r="BQ20" s="715"/>
      <c r="BR20" s="715"/>
      <c r="BS20" s="684" t="s">
        <v>247</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26976478</v>
      </c>
      <c r="CS20" s="679"/>
      <c r="CT20" s="679"/>
      <c r="CU20" s="679"/>
      <c r="CV20" s="679"/>
      <c r="CW20" s="679"/>
      <c r="CX20" s="679"/>
      <c r="CY20" s="680"/>
      <c r="CZ20" s="715">
        <v>100</v>
      </c>
      <c r="DA20" s="715"/>
      <c r="DB20" s="715"/>
      <c r="DC20" s="715"/>
      <c r="DD20" s="684">
        <v>7327121</v>
      </c>
      <c r="DE20" s="679"/>
      <c r="DF20" s="679"/>
      <c r="DG20" s="679"/>
      <c r="DH20" s="679"/>
      <c r="DI20" s="679"/>
      <c r="DJ20" s="679"/>
      <c r="DK20" s="679"/>
      <c r="DL20" s="679"/>
      <c r="DM20" s="679"/>
      <c r="DN20" s="679"/>
      <c r="DO20" s="679"/>
      <c r="DP20" s="680"/>
      <c r="DQ20" s="684">
        <v>9284693</v>
      </c>
      <c r="DR20" s="679"/>
      <c r="DS20" s="679"/>
      <c r="DT20" s="679"/>
      <c r="DU20" s="679"/>
      <c r="DV20" s="679"/>
      <c r="DW20" s="679"/>
      <c r="DX20" s="679"/>
      <c r="DY20" s="679"/>
      <c r="DZ20" s="679"/>
      <c r="EA20" s="679"/>
      <c r="EB20" s="679"/>
      <c r="EC20" s="722"/>
    </row>
    <row r="21" spans="2:133" ht="11.25" customHeight="1">
      <c r="B21" s="675" t="s">
        <v>280</v>
      </c>
      <c r="C21" s="676"/>
      <c r="D21" s="676"/>
      <c r="E21" s="676"/>
      <c r="F21" s="676"/>
      <c r="G21" s="676"/>
      <c r="H21" s="676"/>
      <c r="I21" s="676"/>
      <c r="J21" s="676"/>
      <c r="K21" s="676"/>
      <c r="L21" s="676"/>
      <c r="M21" s="676"/>
      <c r="N21" s="676"/>
      <c r="O21" s="676"/>
      <c r="P21" s="676"/>
      <c r="Q21" s="677"/>
      <c r="R21" s="678" t="s">
        <v>247</v>
      </c>
      <c r="S21" s="679"/>
      <c r="T21" s="679"/>
      <c r="U21" s="679"/>
      <c r="V21" s="679"/>
      <c r="W21" s="679"/>
      <c r="X21" s="679"/>
      <c r="Y21" s="680"/>
      <c r="Z21" s="715" t="s">
        <v>148</v>
      </c>
      <c r="AA21" s="715"/>
      <c r="AB21" s="715"/>
      <c r="AC21" s="715"/>
      <c r="AD21" s="716" t="s">
        <v>148</v>
      </c>
      <c r="AE21" s="716"/>
      <c r="AF21" s="716"/>
      <c r="AG21" s="716"/>
      <c r="AH21" s="716"/>
      <c r="AI21" s="716"/>
      <c r="AJ21" s="716"/>
      <c r="AK21" s="716"/>
      <c r="AL21" s="681" t="s">
        <v>247</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148</v>
      </c>
      <c r="BH21" s="679"/>
      <c r="BI21" s="679"/>
      <c r="BJ21" s="679"/>
      <c r="BK21" s="679"/>
      <c r="BL21" s="679"/>
      <c r="BM21" s="679"/>
      <c r="BN21" s="680"/>
      <c r="BO21" s="715" t="s">
        <v>148</v>
      </c>
      <c r="BP21" s="715"/>
      <c r="BQ21" s="715"/>
      <c r="BR21" s="715"/>
      <c r="BS21" s="684" t="s">
        <v>247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282</v>
      </c>
      <c r="C22" s="676"/>
      <c r="D22" s="676"/>
      <c r="E22" s="676"/>
      <c r="F22" s="676"/>
      <c r="G22" s="676"/>
      <c r="H22" s="676"/>
      <c r="I22" s="676"/>
      <c r="J22" s="676"/>
      <c r="K22" s="676"/>
      <c r="L22" s="676"/>
      <c r="M22" s="676"/>
      <c r="N22" s="676"/>
      <c r="O22" s="676"/>
      <c r="P22" s="676"/>
      <c r="Q22" s="677"/>
      <c r="R22" s="678">
        <v>2223604</v>
      </c>
      <c r="S22" s="679"/>
      <c r="T22" s="679"/>
      <c r="U22" s="679"/>
      <c r="V22" s="679"/>
      <c r="W22" s="679"/>
      <c r="X22" s="679"/>
      <c r="Y22" s="680"/>
      <c r="Z22" s="715">
        <v>7.9</v>
      </c>
      <c r="AA22" s="715"/>
      <c r="AB22" s="715"/>
      <c r="AC22" s="715"/>
      <c r="AD22" s="716" t="s">
        <v>148</v>
      </c>
      <c r="AE22" s="716"/>
      <c r="AF22" s="716"/>
      <c r="AG22" s="716"/>
      <c r="AH22" s="716"/>
      <c r="AI22" s="716"/>
      <c r="AJ22" s="716"/>
      <c r="AK22" s="716"/>
      <c r="AL22" s="681" t="s">
        <v>148</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247</v>
      </c>
      <c r="BH22" s="679"/>
      <c r="BI22" s="679"/>
      <c r="BJ22" s="679"/>
      <c r="BK22" s="679"/>
      <c r="BL22" s="679"/>
      <c r="BM22" s="679"/>
      <c r="BN22" s="680"/>
      <c r="BO22" s="715" t="s">
        <v>247</v>
      </c>
      <c r="BP22" s="715"/>
      <c r="BQ22" s="715"/>
      <c r="BR22" s="715"/>
      <c r="BS22" s="684" t="s">
        <v>247</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285</v>
      </c>
      <c r="C23" s="676"/>
      <c r="D23" s="676"/>
      <c r="E23" s="676"/>
      <c r="F23" s="676"/>
      <c r="G23" s="676"/>
      <c r="H23" s="676"/>
      <c r="I23" s="676"/>
      <c r="J23" s="676"/>
      <c r="K23" s="676"/>
      <c r="L23" s="676"/>
      <c r="M23" s="676"/>
      <c r="N23" s="676"/>
      <c r="O23" s="676"/>
      <c r="P23" s="676"/>
      <c r="Q23" s="677"/>
      <c r="R23" s="678" t="s">
        <v>148</v>
      </c>
      <c r="S23" s="679"/>
      <c r="T23" s="679"/>
      <c r="U23" s="679"/>
      <c r="V23" s="679"/>
      <c r="W23" s="679"/>
      <c r="X23" s="679"/>
      <c r="Y23" s="680"/>
      <c r="Z23" s="715" t="s">
        <v>247</v>
      </c>
      <c r="AA23" s="715"/>
      <c r="AB23" s="715"/>
      <c r="AC23" s="715"/>
      <c r="AD23" s="716" t="s">
        <v>148</v>
      </c>
      <c r="AE23" s="716"/>
      <c r="AF23" s="716"/>
      <c r="AG23" s="716"/>
      <c r="AH23" s="716"/>
      <c r="AI23" s="716"/>
      <c r="AJ23" s="716"/>
      <c r="AK23" s="716"/>
      <c r="AL23" s="681" t="s">
        <v>247</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148</v>
      </c>
      <c r="BH23" s="679"/>
      <c r="BI23" s="679"/>
      <c r="BJ23" s="679"/>
      <c r="BK23" s="679"/>
      <c r="BL23" s="679"/>
      <c r="BM23" s="679"/>
      <c r="BN23" s="680"/>
      <c r="BO23" s="715" t="s">
        <v>148</v>
      </c>
      <c r="BP23" s="715"/>
      <c r="BQ23" s="715"/>
      <c r="BR23" s="715"/>
      <c r="BS23" s="684" t="s">
        <v>148</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c r="B24" s="675" t="s">
        <v>292</v>
      </c>
      <c r="C24" s="676"/>
      <c r="D24" s="676"/>
      <c r="E24" s="676"/>
      <c r="F24" s="676"/>
      <c r="G24" s="676"/>
      <c r="H24" s="676"/>
      <c r="I24" s="676"/>
      <c r="J24" s="676"/>
      <c r="K24" s="676"/>
      <c r="L24" s="676"/>
      <c r="M24" s="676"/>
      <c r="N24" s="676"/>
      <c r="O24" s="676"/>
      <c r="P24" s="676"/>
      <c r="Q24" s="677"/>
      <c r="R24" s="678">
        <v>18615</v>
      </c>
      <c r="S24" s="679"/>
      <c r="T24" s="679"/>
      <c r="U24" s="679"/>
      <c r="V24" s="679"/>
      <c r="W24" s="679"/>
      <c r="X24" s="679"/>
      <c r="Y24" s="680"/>
      <c r="Z24" s="715">
        <v>0.1</v>
      </c>
      <c r="AA24" s="715"/>
      <c r="AB24" s="715"/>
      <c r="AC24" s="715"/>
      <c r="AD24" s="716" t="s">
        <v>247</v>
      </c>
      <c r="AE24" s="716"/>
      <c r="AF24" s="716"/>
      <c r="AG24" s="716"/>
      <c r="AH24" s="716"/>
      <c r="AI24" s="716"/>
      <c r="AJ24" s="716"/>
      <c r="AK24" s="716"/>
      <c r="AL24" s="681" t="s">
        <v>148</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148</v>
      </c>
      <c r="BH24" s="679"/>
      <c r="BI24" s="679"/>
      <c r="BJ24" s="679"/>
      <c r="BK24" s="679"/>
      <c r="BL24" s="679"/>
      <c r="BM24" s="679"/>
      <c r="BN24" s="680"/>
      <c r="BO24" s="715" t="s">
        <v>148</v>
      </c>
      <c r="BP24" s="715"/>
      <c r="BQ24" s="715"/>
      <c r="BR24" s="715"/>
      <c r="BS24" s="684" t="s">
        <v>148</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8834385</v>
      </c>
      <c r="CS24" s="734"/>
      <c r="CT24" s="734"/>
      <c r="CU24" s="734"/>
      <c r="CV24" s="734"/>
      <c r="CW24" s="734"/>
      <c r="CX24" s="734"/>
      <c r="CY24" s="777"/>
      <c r="CZ24" s="778">
        <v>32.700000000000003</v>
      </c>
      <c r="DA24" s="749"/>
      <c r="DB24" s="749"/>
      <c r="DC24" s="781"/>
      <c r="DD24" s="776">
        <v>1100681</v>
      </c>
      <c r="DE24" s="734"/>
      <c r="DF24" s="734"/>
      <c r="DG24" s="734"/>
      <c r="DH24" s="734"/>
      <c r="DI24" s="734"/>
      <c r="DJ24" s="734"/>
      <c r="DK24" s="777"/>
      <c r="DL24" s="776">
        <v>964158</v>
      </c>
      <c r="DM24" s="734"/>
      <c r="DN24" s="734"/>
      <c r="DO24" s="734"/>
      <c r="DP24" s="734"/>
      <c r="DQ24" s="734"/>
      <c r="DR24" s="734"/>
      <c r="DS24" s="734"/>
      <c r="DT24" s="734"/>
      <c r="DU24" s="734"/>
      <c r="DV24" s="777"/>
      <c r="DW24" s="778">
        <v>22.7</v>
      </c>
      <c r="DX24" s="749"/>
      <c r="DY24" s="749"/>
      <c r="DZ24" s="749"/>
      <c r="EA24" s="749"/>
      <c r="EB24" s="749"/>
      <c r="EC24" s="779"/>
    </row>
    <row r="25" spans="2:133" ht="11.25" customHeight="1">
      <c r="B25" s="675" t="s">
        <v>295</v>
      </c>
      <c r="C25" s="676"/>
      <c r="D25" s="676"/>
      <c r="E25" s="676"/>
      <c r="F25" s="676"/>
      <c r="G25" s="676"/>
      <c r="H25" s="676"/>
      <c r="I25" s="676"/>
      <c r="J25" s="676"/>
      <c r="K25" s="676"/>
      <c r="L25" s="676"/>
      <c r="M25" s="676"/>
      <c r="N25" s="676"/>
      <c r="O25" s="676"/>
      <c r="P25" s="676"/>
      <c r="Q25" s="677"/>
      <c r="R25" s="678">
        <v>2204989</v>
      </c>
      <c r="S25" s="679"/>
      <c r="T25" s="679"/>
      <c r="U25" s="679"/>
      <c r="V25" s="679"/>
      <c r="W25" s="679"/>
      <c r="X25" s="679"/>
      <c r="Y25" s="680"/>
      <c r="Z25" s="715">
        <v>7.8</v>
      </c>
      <c r="AA25" s="715"/>
      <c r="AB25" s="715"/>
      <c r="AC25" s="715"/>
      <c r="AD25" s="716" t="s">
        <v>148</v>
      </c>
      <c r="AE25" s="716"/>
      <c r="AF25" s="716"/>
      <c r="AG25" s="716"/>
      <c r="AH25" s="716"/>
      <c r="AI25" s="716"/>
      <c r="AJ25" s="716"/>
      <c r="AK25" s="716"/>
      <c r="AL25" s="681" t="s">
        <v>148</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148</v>
      </c>
      <c r="BH25" s="679"/>
      <c r="BI25" s="679"/>
      <c r="BJ25" s="679"/>
      <c r="BK25" s="679"/>
      <c r="BL25" s="679"/>
      <c r="BM25" s="679"/>
      <c r="BN25" s="680"/>
      <c r="BO25" s="715" t="s">
        <v>247</v>
      </c>
      <c r="BP25" s="715"/>
      <c r="BQ25" s="715"/>
      <c r="BR25" s="715"/>
      <c r="BS25" s="684" t="s">
        <v>148</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1151763</v>
      </c>
      <c r="CS25" s="697"/>
      <c r="CT25" s="697"/>
      <c r="CU25" s="697"/>
      <c r="CV25" s="697"/>
      <c r="CW25" s="697"/>
      <c r="CX25" s="697"/>
      <c r="CY25" s="698"/>
      <c r="CZ25" s="681">
        <v>4.3</v>
      </c>
      <c r="DA25" s="699"/>
      <c r="DB25" s="699"/>
      <c r="DC25" s="700"/>
      <c r="DD25" s="684">
        <v>841095</v>
      </c>
      <c r="DE25" s="697"/>
      <c r="DF25" s="697"/>
      <c r="DG25" s="697"/>
      <c r="DH25" s="697"/>
      <c r="DI25" s="697"/>
      <c r="DJ25" s="697"/>
      <c r="DK25" s="698"/>
      <c r="DL25" s="684">
        <v>832978</v>
      </c>
      <c r="DM25" s="697"/>
      <c r="DN25" s="697"/>
      <c r="DO25" s="697"/>
      <c r="DP25" s="697"/>
      <c r="DQ25" s="697"/>
      <c r="DR25" s="697"/>
      <c r="DS25" s="697"/>
      <c r="DT25" s="697"/>
      <c r="DU25" s="697"/>
      <c r="DV25" s="698"/>
      <c r="DW25" s="681">
        <v>19.600000000000001</v>
      </c>
      <c r="DX25" s="699"/>
      <c r="DY25" s="699"/>
      <c r="DZ25" s="699"/>
      <c r="EA25" s="699"/>
      <c r="EB25" s="699"/>
      <c r="EC25" s="714"/>
    </row>
    <row r="26" spans="2:133" ht="11.25" customHeight="1">
      <c r="B26" s="675" t="s">
        <v>298</v>
      </c>
      <c r="C26" s="676"/>
      <c r="D26" s="676"/>
      <c r="E26" s="676"/>
      <c r="F26" s="676"/>
      <c r="G26" s="676"/>
      <c r="H26" s="676"/>
      <c r="I26" s="676"/>
      <c r="J26" s="676"/>
      <c r="K26" s="676"/>
      <c r="L26" s="676"/>
      <c r="M26" s="676"/>
      <c r="N26" s="676"/>
      <c r="O26" s="676"/>
      <c r="P26" s="676"/>
      <c r="Q26" s="677"/>
      <c r="R26" s="678">
        <v>6444234</v>
      </c>
      <c r="S26" s="679"/>
      <c r="T26" s="679"/>
      <c r="U26" s="679"/>
      <c r="V26" s="679"/>
      <c r="W26" s="679"/>
      <c r="X26" s="679"/>
      <c r="Y26" s="680"/>
      <c r="Z26" s="715">
        <v>22.8</v>
      </c>
      <c r="AA26" s="715"/>
      <c r="AB26" s="715"/>
      <c r="AC26" s="715"/>
      <c r="AD26" s="716">
        <v>4220630</v>
      </c>
      <c r="AE26" s="716"/>
      <c r="AF26" s="716"/>
      <c r="AG26" s="716"/>
      <c r="AH26" s="716"/>
      <c r="AI26" s="716"/>
      <c r="AJ26" s="716"/>
      <c r="AK26" s="716"/>
      <c r="AL26" s="681">
        <v>99.4</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148</v>
      </c>
      <c r="BH26" s="679"/>
      <c r="BI26" s="679"/>
      <c r="BJ26" s="679"/>
      <c r="BK26" s="679"/>
      <c r="BL26" s="679"/>
      <c r="BM26" s="679"/>
      <c r="BN26" s="680"/>
      <c r="BO26" s="715" t="s">
        <v>148</v>
      </c>
      <c r="BP26" s="715"/>
      <c r="BQ26" s="715"/>
      <c r="BR26" s="715"/>
      <c r="BS26" s="684" t="s">
        <v>247</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716617</v>
      </c>
      <c r="CS26" s="679"/>
      <c r="CT26" s="679"/>
      <c r="CU26" s="679"/>
      <c r="CV26" s="679"/>
      <c r="CW26" s="679"/>
      <c r="CX26" s="679"/>
      <c r="CY26" s="680"/>
      <c r="CZ26" s="681">
        <v>2.7</v>
      </c>
      <c r="DA26" s="699"/>
      <c r="DB26" s="699"/>
      <c r="DC26" s="700"/>
      <c r="DD26" s="684">
        <v>405949</v>
      </c>
      <c r="DE26" s="679"/>
      <c r="DF26" s="679"/>
      <c r="DG26" s="679"/>
      <c r="DH26" s="679"/>
      <c r="DI26" s="679"/>
      <c r="DJ26" s="679"/>
      <c r="DK26" s="680"/>
      <c r="DL26" s="684" t="s">
        <v>247</v>
      </c>
      <c r="DM26" s="679"/>
      <c r="DN26" s="679"/>
      <c r="DO26" s="679"/>
      <c r="DP26" s="679"/>
      <c r="DQ26" s="679"/>
      <c r="DR26" s="679"/>
      <c r="DS26" s="679"/>
      <c r="DT26" s="679"/>
      <c r="DU26" s="679"/>
      <c r="DV26" s="680"/>
      <c r="DW26" s="681" t="s">
        <v>148</v>
      </c>
      <c r="DX26" s="699"/>
      <c r="DY26" s="699"/>
      <c r="DZ26" s="699"/>
      <c r="EA26" s="699"/>
      <c r="EB26" s="699"/>
      <c r="EC26" s="714"/>
    </row>
    <row r="27" spans="2:133" ht="11.25" customHeight="1">
      <c r="B27" s="675" t="s">
        <v>301</v>
      </c>
      <c r="C27" s="676"/>
      <c r="D27" s="676"/>
      <c r="E27" s="676"/>
      <c r="F27" s="676"/>
      <c r="G27" s="676"/>
      <c r="H27" s="676"/>
      <c r="I27" s="676"/>
      <c r="J27" s="676"/>
      <c r="K27" s="676"/>
      <c r="L27" s="676"/>
      <c r="M27" s="676"/>
      <c r="N27" s="676"/>
      <c r="O27" s="676"/>
      <c r="P27" s="676"/>
      <c r="Q27" s="677"/>
      <c r="R27" s="678">
        <v>547</v>
      </c>
      <c r="S27" s="679"/>
      <c r="T27" s="679"/>
      <c r="U27" s="679"/>
      <c r="V27" s="679"/>
      <c r="W27" s="679"/>
      <c r="X27" s="679"/>
      <c r="Y27" s="680"/>
      <c r="Z27" s="715">
        <v>0</v>
      </c>
      <c r="AA27" s="715"/>
      <c r="AB27" s="715"/>
      <c r="AC27" s="715"/>
      <c r="AD27" s="716">
        <v>547</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3891983</v>
      </c>
      <c r="BH27" s="679"/>
      <c r="BI27" s="679"/>
      <c r="BJ27" s="679"/>
      <c r="BK27" s="679"/>
      <c r="BL27" s="679"/>
      <c r="BM27" s="679"/>
      <c r="BN27" s="680"/>
      <c r="BO27" s="715">
        <v>100</v>
      </c>
      <c r="BP27" s="715"/>
      <c r="BQ27" s="715"/>
      <c r="BR27" s="715"/>
      <c r="BS27" s="684" t="s">
        <v>148</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7682622</v>
      </c>
      <c r="CS27" s="697"/>
      <c r="CT27" s="697"/>
      <c r="CU27" s="697"/>
      <c r="CV27" s="697"/>
      <c r="CW27" s="697"/>
      <c r="CX27" s="697"/>
      <c r="CY27" s="698"/>
      <c r="CZ27" s="681">
        <v>28.5</v>
      </c>
      <c r="DA27" s="699"/>
      <c r="DB27" s="699"/>
      <c r="DC27" s="700"/>
      <c r="DD27" s="684">
        <v>259586</v>
      </c>
      <c r="DE27" s="697"/>
      <c r="DF27" s="697"/>
      <c r="DG27" s="697"/>
      <c r="DH27" s="697"/>
      <c r="DI27" s="697"/>
      <c r="DJ27" s="697"/>
      <c r="DK27" s="698"/>
      <c r="DL27" s="684">
        <v>131180</v>
      </c>
      <c r="DM27" s="697"/>
      <c r="DN27" s="697"/>
      <c r="DO27" s="697"/>
      <c r="DP27" s="697"/>
      <c r="DQ27" s="697"/>
      <c r="DR27" s="697"/>
      <c r="DS27" s="697"/>
      <c r="DT27" s="697"/>
      <c r="DU27" s="697"/>
      <c r="DV27" s="698"/>
      <c r="DW27" s="681">
        <v>3.1</v>
      </c>
      <c r="DX27" s="699"/>
      <c r="DY27" s="699"/>
      <c r="DZ27" s="699"/>
      <c r="EA27" s="699"/>
      <c r="EB27" s="699"/>
      <c r="EC27" s="714"/>
    </row>
    <row r="28" spans="2:133" ht="11.25" customHeight="1">
      <c r="B28" s="675" t="s">
        <v>304</v>
      </c>
      <c r="C28" s="676"/>
      <c r="D28" s="676"/>
      <c r="E28" s="676"/>
      <c r="F28" s="676"/>
      <c r="G28" s="676"/>
      <c r="H28" s="676"/>
      <c r="I28" s="676"/>
      <c r="J28" s="676"/>
      <c r="K28" s="676"/>
      <c r="L28" s="676"/>
      <c r="M28" s="676"/>
      <c r="N28" s="676"/>
      <c r="O28" s="676"/>
      <c r="P28" s="676"/>
      <c r="Q28" s="677"/>
      <c r="R28" s="678">
        <v>58557</v>
      </c>
      <c r="S28" s="679"/>
      <c r="T28" s="679"/>
      <c r="U28" s="679"/>
      <c r="V28" s="679"/>
      <c r="W28" s="679"/>
      <c r="X28" s="679"/>
      <c r="Y28" s="680"/>
      <c r="Z28" s="715">
        <v>0.2</v>
      </c>
      <c r="AA28" s="715"/>
      <c r="AB28" s="715"/>
      <c r="AC28" s="715"/>
      <c r="AD28" s="716" t="s">
        <v>148</v>
      </c>
      <c r="AE28" s="716"/>
      <c r="AF28" s="716"/>
      <c r="AG28" s="716"/>
      <c r="AH28" s="716"/>
      <c r="AI28" s="716"/>
      <c r="AJ28" s="716"/>
      <c r="AK28" s="716"/>
      <c r="AL28" s="681" t="s">
        <v>247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t="s">
        <v>148</v>
      </c>
      <c r="CS28" s="679"/>
      <c r="CT28" s="679"/>
      <c r="CU28" s="679"/>
      <c r="CV28" s="679"/>
      <c r="CW28" s="679"/>
      <c r="CX28" s="679"/>
      <c r="CY28" s="680"/>
      <c r="CZ28" s="681" t="s">
        <v>148</v>
      </c>
      <c r="DA28" s="699"/>
      <c r="DB28" s="699"/>
      <c r="DC28" s="700"/>
      <c r="DD28" s="684" t="s">
        <v>148</v>
      </c>
      <c r="DE28" s="679"/>
      <c r="DF28" s="679"/>
      <c r="DG28" s="679"/>
      <c r="DH28" s="679"/>
      <c r="DI28" s="679"/>
      <c r="DJ28" s="679"/>
      <c r="DK28" s="680"/>
      <c r="DL28" s="684" t="s">
        <v>247</v>
      </c>
      <c r="DM28" s="679"/>
      <c r="DN28" s="679"/>
      <c r="DO28" s="679"/>
      <c r="DP28" s="679"/>
      <c r="DQ28" s="679"/>
      <c r="DR28" s="679"/>
      <c r="DS28" s="679"/>
      <c r="DT28" s="679"/>
      <c r="DU28" s="679"/>
      <c r="DV28" s="680"/>
      <c r="DW28" s="681" t="s">
        <v>148</v>
      </c>
      <c r="DX28" s="699"/>
      <c r="DY28" s="699"/>
      <c r="DZ28" s="699"/>
      <c r="EA28" s="699"/>
      <c r="EB28" s="699"/>
      <c r="EC28" s="714"/>
    </row>
    <row r="29" spans="2:133" ht="11.25" customHeight="1">
      <c r="B29" s="675" t="s">
        <v>306</v>
      </c>
      <c r="C29" s="676"/>
      <c r="D29" s="676"/>
      <c r="E29" s="676"/>
      <c r="F29" s="676"/>
      <c r="G29" s="676"/>
      <c r="H29" s="676"/>
      <c r="I29" s="676"/>
      <c r="J29" s="676"/>
      <c r="K29" s="676"/>
      <c r="L29" s="676"/>
      <c r="M29" s="676"/>
      <c r="N29" s="676"/>
      <c r="O29" s="676"/>
      <c r="P29" s="676"/>
      <c r="Q29" s="677"/>
      <c r="R29" s="678">
        <v>43157</v>
      </c>
      <c r="S29" s="679"/>
      <c r="T29" s="679"/>
      <c r="U29" s="679"/>
      <c r="V29" s="679"/>
      <c r="W29" s="679"/>
      <c r="X29" s="679"/>
      <c r="Y29" s="680"/>
      <c r="Z29" s="715">
        <v>0.2</v>
      </c>
      <c r="AA29" s="715"/>
      <c r="AB29" s="715"/>
      <c r="AC29" s="715"/>
      <c r="AD29" s="716">
        <v>23085</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307</v>
      </c>
      <c r="CE29" s="767"/>
      <c r="CF29" s="711" t="s">
        <v>70</v>
      </c>
      <c r="CG29" s="712"/>
      <c r="CH29" s="712"/>
      <c r="CI29" s="712"/>
      <c r="CJ29" s="712"/>
      <c r="CK29" s="712"/>
      <c r="CL29" s="712"/>
      <c r="CM29" s="712"/>
      <c r="CN29" s="712"/>
      <c r="CO29" s="712"/>
      <c r="CP29" s="712"/>
      <c r="CQ29" s="713"/>
      <c r="CR29" s="678" t="s">
        <v>247</v>
      </c>
      <c r="CS29" s="697"/>
      <c r="CT29" s="697"/>
      <c r="CU29" s="697"/>
      <c r="CV29" s="697"/>
      <c r="CW29" s="697"/>
      <c r="CX29" s="697"/>
      <c r="CY29" s="698"/>
      <c r="CZ29" s="681" t="s">
        <v>148</v>
      </c>
      <c r="DA29" s="699"/>
      <c r="DB29" s="699"/>
      <c r="DC29" s="700"/>
      <c r="DD29" s="684" t="s">
        <v>247</v>
      </c>
      <c r="DE29" s="697"/>
      <c r="DF29" s="697"/>
      <c r="DG29" s="697"/>
      <c r="DH29" s="697"/>
      <c r="DI29" s="697"/>
      <c r="DJ29" s="697"/>
      <c r="DK29" s="698"/>
      <c r="DL29" s="684" t="s">
        <v>247</v>
      </c>
      <c r="DM29" s="697"/>
      <c r="DN29" s="697"/>
      <c r="DO29" s="697"/>
      <c r="DP29" s="697"/>
      <c r="DQ29" s="697"/>
      <c r="DR29" s="697"/>
      <c r="DS29" s="697"/>
      <c r="DT29" s="697"/>
      <c r="DU29" s="697"/>
      <c r="DV29" s="698"/>
      <c r="DW29" s="681" t="s">
        <v>247</v>
      </c>
      <c r="DX29" s="699"/>
      <c r="DY29" s="699"/>
      <c r="DZ29" s="699"/>
      <c r="EA29" s="699"/>
      <c r="EB29" s="699"/>
      <c r="EC29" s="714"/>
    </row>
    <row r="30" spans="2:133" ht="11.25" customHeight="1">
      <c r="B30" s="675" t="s">
        <v>308</v>
      </c>
      <c r="C30" s="676"/>
      <c r="D30" s="676"/>
      <c r="E30" s="676"/>
      <c r="F30" s="676"/>
      <c r="G30" s="676"/>
      <c r="H30" s="676"/>
      <c r="I30" s="676"/>
      <c r="J30" s="676"/>
      <c r="K30" s="676"/>
      <c r="L30" s="676"/>
      <c r="M30" s="676"/>
      <c r="N30" s="676"/>
      <c r="O30" s="676"/>
      <c r="P30" s="676"/>
      <c r="Q30" s="677"/>
      <c r="R30" s="678">
        <v>1524</v>
      </c>
      <c r="S30" s="679"/>
      <c r="T30" s="679"/>
      <c r="U30" s="679"/>
      <c r="V30" s="679"/>
      <c r="W30" s="679"/>
      <c r="X30" s="679"/>
      <c r="Y30" s="680"/>
      <c r="Z30" s="715">
        <v>0</v>
      </c>
      <c r="AA30" s="715"/>
      <c r="AB30" s="715"/>
      <c r="AC30" s="715"/>
      <c r="AD30" s="716">
        <v>1</v>
      </c>
      <c r="AE30" s="716"/>
      <c r="AF30" s="716"/>
      <c r="AG30" s="716"/>
      <c r="AH30" s="716"/>
      <c r="AI30" s="716"/>
      <c r="AJ30" s="716"/>
      <c r="AK30" s="716"/>
      <c r="AL30" s="681">
        <v>0</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8"/>
      <c r="CE30" s="769"/>
      <c r="CF30" s="711" t="s">
        <v>311</v>
      </c>
      <c r="CG30" s="712"/>
      <c r="CH30" s="712"/>
      <c r="CI30" s="712"/>
      <c r="CJ30" s="712"/>
      <c r="CK30" s="712"/>
      <c r="CL30" s="712"/>
      <c r="CM30" s="712"/>
      <c r="CN30" s="712"/>
      <c r="CO30" s="712"/>
      <c r="CP30" s="712"/>
      <c r="CQ30" s="713"/>
      <c r="CR30" s="678" t="s">
        <v>148</v>
      </c>
      <c r="CS30" s="679"/>
      <c r="CT30" s="679"/>
      <c r="CU30" s="679"/>
      <c r="CV30" s="679"/>
      <c r="CW30" s="679"/>
      <c r="CX30" s="679"/>
      <c r="CY30" s="680"/>
      <c r="CZ30" s="681" t="s">
        <v>247</v>
      </c>
      <c r="DA30" s="699"/>
      <c r="DB30" s="699"/>
      <c r="DC30" s="700"/>
      <c r="DD30" s="684" t="s">
        <v>247</v>
      </c>
      <c r="DE30" s="679"/>
      <c r="DF30" s="679"/>
      <c r="DG30" s="679"/>
      <c r="DH30" s="679"/>
      <c r="DI30" s="679"/>
      <c r="DJ30" s="679"/>
      <c r="DK30" s="680"/>
      <c r="DL30" s="684" t="s">
        <v>148</v>
      </c>
      <c r="DM30" s="679"/>
      <c r="DN30" s="679"/>
      <c r="DO30" s="679"/>
      <c r="DP30" s="679"/>
      <c r="DQ30" s="679"/>
      <c r="DR30" s="679"/>
      <c r="DS30" s="679"/>
      <c r="DT30" s="679"/>
      <c r="DU30" s="679"/>
      <c r="DV30" s="680"/>
      <c r="DW30" s="681" t="s">
        <v>148</v>
      </c>
      <c r="DX30" s="699"/>
      <c r="DY30" s="699"/>
      <c r="DZ30" s="699"/>
      <c r="EA30" s="699"/>
      <c r="EB30" s="699"/>
      <c r="EC30" s="714"/>
    </row>
    <row r="31" spans="2:133" ht="11.25" customHeight="1">
      <c r="B31" s="675" t="s">
        <v>312</v>
      </c>
      <c r="C31" s="676"/>
      <c r="D31" s="676"/>
      <c r="E31" s="676"/>
      <c r="F31" s="676"/>
      <c r="G31" s="676"/>
      <c r="H31" s="676"/>
      <c r="I31" s="676"/>
      <c r="J31" s="676"/>
      <c r="K31" s="676"/>
      <c r="L31" s="676"/>
      <c r="M31" s="676"/>
      <c r="N31" s="676"/>
      <c r="O31" s="676"/>
      <c r="P31" s="676"/>
      <c r="Q31" s="677"/>
      <c r="R31" s="678">
        <v>3677064</v>
      </c>
      <c r="S31" s="679"/>
      <c r="T31" s="679"/>
      <c r="U31" s="679"/>
      <c r="V31" s="679"/>
      <c r="W31" s="679"/>
      <c r="X31" s="679"/>
      <c r="Y31" s="680"/>
      <c r="Z31" s="715">
        <v>13</v>
      </c>
      <c r="AA31" s="715"/>
      <c r="AB31" s="715"/>
      <c r="AC31" s="715"/>
      <c r="AD31" s="716" t="s">
        <v>148</v>
      </c>
      <c r="AE31" s="716"/>
      <c r="AF31" s="716"/>
      <c r="AG31" s="716"/>
      <c r="AH31" s="716"/>
      <c r="AI31" s="716"/>
      <c r="AJ31" s="716"/>
      <c r="AK31" s="716"/>
      <c r="AL31" s="681" t="s">
        <v>148</v>
      </c>
      <c r="AM31" s="682"/>
      <c r="AN31" s="682"/>
      <c r="AO31" s="717"/>
      <c r="AP31" s="752" t="s">
        <v>313</v>
      </c>
      <c r="AQ31" s="753"/>
      <c r="AR31" s="753"/>
      <c r="AS31" s="753"/>
      <c r="AT31" s="758" t="s">
        <v>314</v>
      </c>
      <c r="AU31" s="231"/>
      <c r="AV31" s="231"/>
      <c r="AW31" s="231"/>
      <c r="AX31" s="744" t="s">
        <v>190</v>
      </c>
      <c r="AY31" s="745"/>
      <c r="AZ31" s="745"/>
      <c r="BA31" s="745"/>
      <c r="BB31" s="745"/>
      <c r="BC31" s="745"/>
      <c r="BD31" s="745"/>
      <c r="BE31" s="745"/>
      <c r="BF31" s="746"/>
      <c r="BG31" s="747">
        <v>98.9</v>
      </c>
      <c r="BH31" s="748"/>
      <c r="BI31" s="748"/>
      <c r="BJ31" s="748"/>
      <c r="BK31" s="748"/>
      <c r="BL31" s="748"/>
      <c r="BM31" s="749">
        <v>98.2</v>
      </c>
      <c r="BN31" s="748"/>
      <c r="BO31" s="748"/>
      <c r="BP31" s="748"/>
      <c r="BQ31" s="750"/>
      <c r="BR31" s="747">
        <v>99.2</v>
      </c>
      <c r="BS31" s="748"/>
      <c r="BT31" s="748"/>
      <c r="BU31" s="748"/>
      <c r="BV31" s="748"/>
      <c r="BW31" s="748"/>
      <c r="BX31" s="749">
        <v>99.2</v>
      </c>
      <c r="BY31" s="748"/>
      <c r="BZ31" s="748"/>
      <c r="CA31" s="748"/>
      <c r="CB31" s="750"/>
      <c r="CD31" s="768"/>
      <c r="CE31" s="769"/>
      <c r="CF31" s="711" t="s">
        <v>315</v>
      </c>
      <c r="CG31" s="712"/>
      <c r="CH31" s="712"/>
      <c r="CI31" s="712"/>
      <c r="CJ31" s="712"/>
      <c r="CK31" s="712"/>
      <c r="CL31" s="712"/>
      <c r="CM31" s="712"/>
      <c r="CN31" s="712"/>
      <c r="CO31" s="712"/>
      <c r="CP31" s="712"/>
      <c r="CQ31" s="713"/>
      <c r="CR31" s="678" t="s">
        <v>148</v>
      </c>
      <c r="CS31" s="697"/>
      <c r="CT31" s="697"/>
      <c r="CU31" s="697"/>
      <c r="CV31" s="697"/>
      <c r="CW31" s="697"/>
      <c r="CX31" s="697"/>
      <c r="CY31" s="698"/>
      <c r="CZ31" s="681" t="s">
        <v>247</v>
      </c>
      <c r="DA31" s="699"/>
      <c r="DB31" s="699"/>
      <c r="DC31" s="700"/>
      <c r="DD31" s="684" t="s">
        <v>148</v>
      </c>
      <c r="DE31" s="697"/>
      <c r="DF31" s="697"/>
      <c r="DG31" s="697"/>
      <c r="DH31" s="697"/>
      <c r="DI31" s="697"/>
      <c r="DJ31" s="697"/>
      <c r="DK31" s="698"/>
      <c r="DL31" s="684" t="s">
        <v>148</v>
      </c>
      <c r="DM31" s="697"/>
      <c r="DN31" s="697"/>
      <c r="DO31" s="697"/>
      <c r="DP31" s="697"/>
      <c r="DQ31" s="697"/>
      <c r="DR31" s="697"/>
      <c r="DS31" s="697"/>
      <c r="DT31" s="697"/>
      <c r="DU31" s="697"/>
      <c r="DV31" s="698"/>
      <c r="DW31" s="681" t="s">
        <v>148</v>
      </c>
      <c r="DX31" s="699"/>
      <c r="DY31" s="699"/>
      <c r="DZ31" s="699"/>
      <c r="EA31" s="699"/>
      <c r="EB31" s="699"/>
      <c r="EC31" s="714"/>
    </row>
    <row r="32" spans="2:133" ht="11.25" customHeight="1">
      <c r="B32" s="761" t="s">
        <v>316</v>
      </c>
      <c r="C32" s="762"/>
      <c r="D32" s="762"/>
      <c r="E32" s="762"/>
      <c r="F32" s="762"/>
      <c r="G32" s="762"/>
      <c r="H32" s="762"/>
      <c r="I32" s="762"/>
      <c r="J32" s="762"/>
      <c r="K32" s="762"/>
      <c r="L32" s="762"/>
      <c r="M32" s="762"/>
      <c r="N32" s="762"/>
      <c r="O32" s="762"/>
      <c r="P32" s="762"/>
      <c r="Q32" s="763"/>
      <c r="R32" s="678" t="s">
        <v>148</v>
      </c>
      <c r="S32" s="679"/>
      <c r="T32" s="679"/>
      <c r="U32" s="679"/>
      <c r="V32" s="679"/>
      <c r="W32" s="679"/>
      <c r="X32" s="679"/>
      <c r="Y32" s="680"/>
      <c r="Z32" s="715" t="s">
        <v>148</v>
      </c>
      <c r="AA32" s="715"/>
      <c r="AB32" s="715"/>
      <c r="AC32" s="715"/>
      <c r="AD32" s="716" t="s">
        <v>247</v>
      </c>
      <c r="AE32" s="716"/>
      <c r="AF32" s="716"/>
      <c r="AG32" s="716"/>
      <c r="AH32" s="716"/>
      <c r="AI32" s="716"/>
      <c r="AJ32" s="716"/>
      <c r="AK32" s="716"/>
      <c r="AL32" s="681" t="s">
        <v>139</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93</v>
      </c>
      <c r="BH32" s="697"/>
      <c r="BI32" s="697"/>
      <c r="BJ32" s="697"/>
      <c r="BK32" s="697"/>
      <c r="BL32" s="697"/>
      <c r="BM32" s="682">
        <v>89.2</v>
      </c>
      <c r="BN32" s="743"/>
      <c r="BO32" s="743"/>
      <c r="BP32" s="743"/>
      <c r="BQ32" s="721"/>
      <c r="BR32" s="751">
        <v>96</v>
      </c>
      <c r="BS32" s="697"/>
      <c r="BT32" s="697"/>
      <c r="BU32" s="697"/>
      <c r="BV32" s="697"/>
      <c r="BW32" s="697"/>
      <c r="BX32" s="682">
        <v>95.8</v>
      </c>
      <c r="BY32" s="743"/>
      <c r="BZ32" s="743"/>
      <c r="CA32" s="743"/>
      <c r="CB32" s="721"/>
      <c r="CD32" s="770"/>
      <c r="CE32" s="771"/>
      <c r="CF32" s="711" t="s">
        <v>319</v>
      </c>
      <c r="CG32" s="712"/>
      <c r="CH32" s="712"/>
      <c r="CI32" s="712"/>
      <c r="CJ32" s="712"/>
      <c r="CK32" s="712"/>
      <c r="CL32" s="712"/>
      <c r="CM32" s="712"/>
      <c r="CN32" s="712"/>
      <c r="CO32" s="712"/>
      <c r="CP32" s="712"/>
      <c r="CQ32" s="713"/>
      <c r="CR32" s="678" t="s">
        <v>148</v>
      </c>
      <c r="CS32" s="679"/>
      <c r="CT32" s="679"/>
      <c r="CU32" s="679"/>
      <c r="CV32" s="679"/>
      <c r="CW32" s="679"/>
      <c r="CX32" s="679"/>
      <c r="CY32" s="680"/>
      <c r="CZ32" s="681" t="s">
        <v>148</v>
      </c>
      <c r="DA32" s="699"/>
      <c r="DB32" s="699"/>
      <c r="DC32" s="700"/>
      <c r="DD32" s="684" t="s">
        <v>148</v>
      </c>
      <c r="DE32" s="679"/>
      <c r="DF32" s="679"/>
      <c r="DG32" s="679"/>
      <c r="DH32" s="679"/>
      <c r="DI32" s="679"/>
      <c r="DJ32" s="679"/>
      <c r="DK32" s="680"/>
      <c r="DL32" s="684" t="s">
        <v>148</v>
      </c>
      <c r="DM32" s="679"/>
      <c r="DN32" s="679"/>
      <c r="DO32" s="679"/>
      <c r="DP32" s="679"/>
      <c r="DQ32" s="679"/>
      <c r="DR32" s="679"/>
      <c r="DS32" s="679"/>
      <c r="DT32" s="679"/>
      <c r="DU32" s="679"/>
      <c r="DV32" s="680"/>
      <c r="DW32" s="681" t="s">
        <v>148</v>
      </c>
      <c r="DX32" s="699"/>
      <c r="DY32" s="699"/>
      <c r="DZ32" s="699"/>
      <c r="EA32" s="699"/>
      <c r="EB32" s="699"/>
      <c r="EC32" s="714"/>
    </row>
    <row r="33" spans="2:133" ht="11.25" customHeight="1">
      <c r="B33" s="675" t="s">
        <v>320</v>
      </c>
      <c r="C33" s="676"/>
      <c r="D33" s="676"/>
      <c r="E33" s="676"/>
      <c r="F33" s="676"/>
      <c r="G33" s="676"/>
      <c r="H33" s="676"/>
      <c r="I33" s="676"/>
      <c r="J33" s="676"/>
      <c r="K33" s="676"/>
      <c r="L33" s="676"/>
      <c r="M33" s="676"/>
      <c r="N33" s="676"/>
      <c r="O33" s="676"/>
      <c r="P33" s="676"/>
      <c r="Q33" s="677"/>
      <c r="R33" s="678">
        <v>2646647</v>
      </c>
      <c r="S33" s="679"/>
      <c r="T33" s="679"/>
      <c r="U33" s="679"/>
      <c r="V33" s="679"/>
      <c r="W33" s="679"/>
      <c r="X33" s="679"/>
      <c r="Y33" s="680"/>
      <c r="Z33" s="715">
        <v>9.4</v>
      </c>
      <c r="AA33" s="715"/>
      <c r="AB33" s="715"/>
      <c r="AC33" s="715"/>
      <c r="AD33" s="716" t="s">
        <v>148</v>
      </c>
      <c r="AE33" s="716"/>
      <c r="AF33" s="716"/>
      <c r="AG33" s="716"/>
      <c r="AH33" s="716"/>
      <c r="AI33" s="716"/>
      <c r="AJ33" s="716"/>
      <c r="AK33" s="716"/>
      <c r="AL33" s="681" t="s">
        <v>148</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100</v>
      </c>
      <c r="BH33" s="663"/>
      <c r="BI33" s="663"/>
      <c r="BJ33" s="663"/>
      <c r="BK33" s="663"/>
      <c r="BL33" s="663"/>
      <c r="BM33" s="706">
        <v>100</v>
      </c>
      <c r="BN33" s="663"/>
      <c r="BO33" s="663"/>
      <c r="BP33" s="663"/>
      <c r="BQ33" s="727"/>
      <c r="BR33" s="742">
        <v>100</v>
      </c>
      <c r="BS33" s="663"/>
      <c r="BT33" s="663"/>
      <c r="BU33" s="663"/>
      <c r="BV33" s="663"/>
      <c r="BW33" s="663"/>
      <c r="BX33" s="706">
        <v>100</v>
      </c>
      <c r="BY33" s="663"/>
      <c r="BZ33" s="663"/>
      <c r="CA33" s="663"/>
      <c r="CB33" s="727"/>
      <c r="CD33" s="711" t="s">
        <v>322</v>
      </c>
      <c r="CE33" s="712"/>
      <c r="CF33" s="712"/>
      <c r="CG33" s="712"/>
      <c r="CH33" s="712"/>
      <c r="CI33" s="712"/>
      <c r="CJ33" s="712"/>
      <c r="CK33" s="712"/>
      <c r="CL33" s="712"/>
      <c r="CM33" s="712"/>
      <c r="CN33" s="712"/>
      <c r="CO33" s="712"/>
      <c r="CP33" s="712"/>
      <c r="CQ33" s="713"/>
      <c r="CR33" s="678">
        <v>10769764</v>
      </c>
      <c r="CS33" s="697"/>
      <c r="CT33" s="697"/>
      <c r="CU33" s="697"/>
      <c r="CV33" s="697"/>
      <c r="CW33" s="697"/>
      <c r="CX33" s="697"/>
      <c r="CY33" s="698"/>
      <c r="CZ33" s="681">
        <v>39.9</v>
      </c>
      <c r="DA33" s="699"/>
      <c r="DB33" s="699"/>
      <c r="DC33" s="700"/>
      <c r="DD33" s="684">
        <v>6162942</v>
      </c>
      <c r="DE33" s="697"/>
      <c r="DF33" s="697"/>
      <c r="DG33" s="697"/>
      <c r="DH33" s="697"/>
      <c r="DI33" s="697"/>
      <c r="DJ33" s="697"/>
      <c r="DK33" s="698"/>
      <c r="DL33" s="684">
        <v>1527497</v>
      </c>
      <c r="DM33" s="697"/>
      <c r="DN33" s="697"/>
      <c r="DO33" s="697"/>
      <c r="DP33" s="697"/>
      <c r="DQ33" s="697"/>
      <c r="DR33" s="697"/>
      <c r="DS33" s="697"/>
      <c r="DT33" s="697"/>
      <c r="DU33" s="697"/>
      <c r="DV33" s="698"/>
      <c r="DW33" s="681">
        <v>36</v>
      </c>
      <c r="DX33" s="699"/>
      <c r="DY33" s="699"/>
      <c r="DZ33" s="699"/>
      <c r="EA33" s="699"/>
      <c r="EB33" s="699"/>
      <c r="EC33" s="714"/>
    </row>
    <row r="34" spans="2:133" ht="11.25" customHeight="1">
      <c r="B34" s="675" t="s">
        <v>323</v>
      </c>
      <c r="C34" s="676"/>
      <c r="D34" s="676"/>
      <c r="E34" s="676"/>
      <c r="F34" s="676"/>
      <c r="G34" s="676"/>
      <c r="H34" s="676"/>
      <c r="I34" s="676"/>
      <c r="J34" s="676"/>
      <c r="K34" s="676"/>
      <c r="L34" s="676"/>
      <c r="M34" s="676"/>
      <c r="N34" s="676"/>
      <c r="O34" s="676"/>
      <c r="P34" s="676"/>
      <c r="Q34" s="677"/>
      <c r="R34" s="678">
        <v>435902</v>
      </c>
      <c r="S34" s="679"/>
      <c r="T34" s="679"/>
      <c r="U34" s="679"/>
      <c r="V34" s="679"/>
      <c r="W34" s="679"/>
      <c r="X34" s="679"/>
      <c r="Y34" s="680"/>
      <c r="Z34" s="715">
        <v>1.5</v>
      </c>
      <c r="AA34" s="715"/>
      <c r="AB34" s="715"/>
      <c r="AC34" s="715"/>
      <c r="AD34" s="716" t="s">
        <v>148</v>
      </c>
      <c r="AE34" s="716"/>
      <c r="AF34" s="716"/>
      <c r="AG34" s="716"/>
      <c r="AH34" s="716"/>
      <c r="AI34" s="716"/>
      <c r="AJ34" s="716"/>
      <c r="AK34" s="716"/>
      <c r="AL34" s="681" t="s">
        <v>148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2633456</v>
      </c>
      <c r="CS34" s="679"/>
      <c r="CT34" s="679"/>
      <c r="CU34" s="679"/>
      <c r="CV34" s="679"/>
      <c r="CW34" s="679"/>
      <c r="CX34" s="679"/>
      <c r="CY34" s="680"/>
      <c r="CZ34" s="681">
        <v>9.8000000000000007</v>
      </c>
      <c r="DA34" s="699"/>
      <c r="DB34" s="699"/>
      <c r="DC34" s="700"/>
      <c r="DD34" s="684">
        <v>1540512</v>
      </c>
      <c r="DE34" s="679"/>
      <c r="DF34" s="679"/>
      <c r="DG34" s="679"/>
      <c r="DH34" s="679"/>
      <c r="DI34" s="679"/>
      <c r="DJ34" s="679"/>
      <c r="DK34" s="680"/>
      <c r="DL34" s="684">
        <v>621110</v>
      </c>
      <c r="DM34" s="679"/>
      <c r="DN34" s="679"/>
      <c r="DO34" s="679"/>
      <c r="DP34" s="679"/>
      <c r="DQ34" s="679"/>
      <c r="DR34" s="679"/>
      <c r="DS34" s="679"/>
      <c r="DT34" s="679"/>
      <c r="DU34" s="679"/>
      <c r="DV34" s="680"/>
      <c r="DW34" s="681">
        <v>14.6</v>
      </c>
      <c r="DX34" s="699"/>
      <c r="DY34" s="699"/>
      <c r="DZ34" s="699"/>
      <c r="EA34" s="699"/>
      <c r="EB34" s="699"/>
      <c r="EC34" s="714"/>
    </row>
    <row r="35" spans="2:133" ht="11.25" customHeight="1">
      <c r="B35" s="675" t="s">
        <v>325</v>
      </c>
      <c r="C35" s="676"/>
      <c r="D35" s="676"/>
      <c r="E35" s="676"/>
      <c r="F35" s="676"/>
      <c r="G35" s="676"/>
      <c r="H35" s="676"/>
      <c r="I35" s="676"/>
      <c r="J35" s="676"/>
      <c r="K35" s="676"/>
      <c r="L35" s="676"/>
      <c r="M35" s="676"/>
      <c r="N35" s="676"/>
      <c r="O35" s="676"/>
      <c r="P35" s="676"/>
      <c r="Q35" s="677"/>
      <c r="R35" s="678">
        <v>27186</v>
      </c>
      <c r="S35" s="679"/>
      <c r="T35" s="679"/>
      <c r="U35" s="679"/>
      <c r="V35" s="679"/>
      <c r="W35" s="679"/>
      <c r="X35" s="679"/>
      <c r="Y35" s="680"/>
      <c r="Z35" s="715">
        <v>0.1</v>
      </c>
      <c r="AA35" s="715"/>
      <c r="AB35" s="715"/>
      <c r="AC35" s="715"/>
      <c r="AD35" s="716" t="s">
        <v>247</v>
      </c>
      <c r="AE35" s="716"/>
      <c r="AF35" s="716"/>
      <c r="AG35" s="716"/>
      <c r="AH35" s="716"/>
      <c r="AI35" s="716"/>
      <c r="AJ35" s="716"/>
      <c r="AK35" s="716"/>
      <c r="AL35" s="681" t="s">
        <v>139</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320525</v>
      </c>
      <c r="CS35" s="697"/>
      <c r="CT35" s="697"/>
      <c r="CU35" s="697"/>
      <c r="CV35" s="697"/>
      <c r="CW35" s="697"/>
      <c r="CX35" s="697"/>
      <c r="CY35" s="698"/>
      <c r="CZ35" s="681">
        <v>1.2</v>
      </c>
      <c r="DA35" s="699"/>
      <c r="DB35" s="699"/>
      <c r="DC35" s="700"/>
      <c r="DD35" s="684">
        <v>161992</v>
      </c>
      <c r="DE35" s="697"/>
      <c r="DF35" s="697"/>
      <c r="DG35" s="697"/>
      <c r="DH35" s="697"/>
      <c r="DI35" s="697"/>
      <c r="DJ35" s="697"/>
      <c r="DK35" s="698"/>
      <c r="DL35" s="684">
        <v>68127</v>
      </c>
      <c r="DM35" s="697"/>
      <c r="DN35" s="697"/>
      <c r="DO35" s="697"/>
      <c r="DP35" s="697"/>
      <c r="DQ35" s="697"/>
      <c r="DR35" s="697"/>
      <c r="DS35" s="697"/>
      <c r="DT35" s="697"/>
      <c r="DU35" s="697"/>
      <c r="DV35" s="698"/>
      <c r="DW35" s="681">
        <v>1.6</v>
      </c>
      <c r="DX35" s="699"/>
      <c r="DY35" s="699"/>
      <c r="DZ35" s="699"/>
      <c r="EA35" s="699"/>
      <c r="EB35" s="699"/>
      <c r="EC35" s="714"/>
    </row>
    <row r="36" spans="2:133" ht="11.25" customHeight="1">
      <c r="B36" s="675" t="s">
        <v>329</v>
      </c>
      <c r="C36" s="676"/>
      <c r="D36" s="676"/>
      <c r="E36" s="676"/>
      <c r="F36" s="676"/>
      <c r="G36" s="676"/>
      <c r="H36" s="676"/>
      <c r="I36" s="676"/>
      <c r="J36" s="676"/>
      <c r="K36" s="676"/>
      <c r="L36" s="676"/>
      <c r="M36" s="676"/>
      <c r="N36" s="676"/>
      <c r="O36" s="676"/>
      <c r="P36" s="676"/>
      <c r="Q36" s="677"/>
      <c r="R36" s="678">
        <v>12417782</v>
      </c>
      <c r="S36" s="679"/>
      <c r="T36" s="679"/>
      <c r="U36" s="679"/>
      <c r="V36" s="679"/>
      <c r="W36" s="679"/>
      <c r="X36" s="679"/>
      <c r="Y36" s="680"/>
      <c r="Z36" s="715">
        <v>44</v>
      </c>
      <c r="AA36" s="715"/>
      <c r="AB36" s="715"/>
      <c r="AC36" s="715"/>
      <c r="AD36" s="716" t="s">
        <v>139</v>
      </c>
      <c r="AE36" s="716"/>
      <c r="AF36" s="716"/>
      <c r="AG36" s="716"/>
      <c r="AH36" s="716"/>
      <c r="AI36" s="716"/>
      <c r="AJ36" s="716"/>
      <c r="AK36" s="716"/>
      <c r="AL36" s="681" t="s">
        <v>148</v>
      </c>
      <c r="AM36" s="682"/>
      <c r="AN36" s="682"/>
      <c r="AO36" s="717"/>
      <c r="AP36" s="235"/>
      <c r="AQ36" s="730" t="s">
        <v>330</v>
      </c>
      <c r="AR36" s="731"/>
      <c r="AS36" s="731"/>
      <c r="AT36" s="731"/>
      <c r="AU36" s="731"/>
      <c r="AV36" s="731"/>
      <c r="AW36" s="731"/>
      <c r="AX36" s="731"/>
      <c r="AY36" s="732"/>
      <c r="AZ36" s="733">
        <v>512575</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46591</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2182418</v>
      </c>
      <c r="CS36" s="679"/>
      <c r="CT36" s="679"/>
      <c r="CU36" s="679"/>
      <c r="CV36" s="679"/>
      <c r="CW36" s="679"/>
      <c r="CX36" s="679"/>
      <c r="CY36" s="680"/>
      <c r="CZ36" s="681">
        <v>8.1</v>
      </c>
      <c r="DA36" s="699"/>
      <c r="DB36" s="699"/>
      <c r="DC36" s="700"/>
      <c r="DD36" s="684">
        <v>2054729</v>
      </c>
      <c r="DE36" s="679"/>
      <c r="DF36" s="679"/>
      <c r="DG36" s="679"/>
      <c r="DH36" s="679"/>
      <c r="DI36" s="679"/>
      <c r="DJ36" s="679"/>
      <c r="DK36" s="680"/>
      <c r="DL36" s="684">
        <v>561688</v>
      </c>
      <c r="DM36" s="679"/>
      <c r="DN36" s="679"/>
      <c r="DO36" s="679"/>
      <c r="DP36" s="679"/>
      <c r="DQ36" s="679"/>
      <c r="DR36" s="679"/>
      <c r="DS36" s="679"/>
      <c r="DT36" s="679"/>
      <c r="DU36" s="679"/>
      <c r="DV36" s="680"/>
      <c r="DW36" s="681">
        <v>13.2</v>
      </c>
      <c r="DX36" s="699"/>
      <c r="DY36" s="699"/>
      <c r="DZ36" s="699"/>
      <c r="EA36" s="699"/>
      <c r="EB36" s="699"/>
      <c r="EC36" s="714"/>
    </row>
    <row r="37" spans="2:133" ht="11.25" customHeight="1">
      <c r="B37" s="675" t="s">
        <v>333</v>
      </c>
      <c r="C37" s="676"/>
      <c r="D37" s="676"/>
      <c r="E37" s="676"/>
      <c r="F37" s="676"/>
      <c r="G37" s="676"/>
      <c r="H37" s="676"/>
      <c r="I37" s="676"/>
      <c r="J37" s="676"/>
      <c r="K37" s="676"/>
      <c r="L37" s="676"/>
      <c r="M37" s="676"/>
      <c r="N37" s="676"/>
      <c r="O37" s="676"/>
      <c r="P37" s="676"/>
      <c r="Q37" s="677"/>
      <c r="R37" s="678">
        <v>2213179</v>
      </c>
      <c r="S37" s="679"/>
      <c r="T37" s="679"/>
      <c r="U37" s="679"/>
      <c r="V37" s="679"/>
      <c r="W37" s="679"/>
      <c r="X37" s="679"/>
      <c r="Y37" s="680"/>
      <c r="Z37" s="715">
        <v>7.8</v>
      </c>
      <c r="AA37" s="715"/>
      <c r="AB37" s="715"/>
      <c r="AC37" s="715"/>
      <c r="AD37" s="716" t="s">
        <v>148</v>
      </c>
      <c r="AE37" s="716"/>
      <c r="AF37" s="716"/>
      <c r="AG37" s="716"/>
      <c r="AH37" s="716"/>
      <c r="AI37" s="716"/>
      <c r="AJ37" s="716"/>
      <c r="AK37" s="716"/>
      <c r="AL37" s="681" t="s">
        <v>148</v>
      </c>
      <c r="AM37" s="682"/>
      <c r="AN37" s="682"/>
      <c r="AO37" s="717"/>
      <c r="AQ37" s="718" t="s">
        <v>334</v>
      </c>
      <c r="AR37" s="719"/>
      <c r="AS37" s="719"/>
      <c r="AT37" s="719"/>
      <c r="AU37" s="719"/>
      <c r="AV37" s="719"/>
      <c r="AW37" s="719"/>
      <c r="AX37" s="719"/>
      <c r="AY37" s="720"/>
      <c r="AZ37" s="678">
        <v>76911</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46591</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320716</v>
      </c>
      <c r="CS37" s="697"/>
      <c r="CT37" s="697"/>
      <c r="CU37" s="697"/>
      <c r="CV37" s="697"/>
      <c r="CW37" s="697"/>
      <c r="CX37" s="697"/>
      <c r="CY37" s="698"/>
      <c r="CZ37" s="681">
        <v>1.2</v>
      </c>
      <c r="DA37" s="699"/>
      <c r="DB37" s="699"/>
      <c r="DC37" s="700"/>
      <c r="DD37" s="684">
        <v>320716</v>
      </c>
      <c r="DE37" s="697"/>
      <c r="DF37" s="697"/>
      <c r="DG37" s="697"/>
      <c r="DH37" s="697"/>
      <c r="DI37" s="697"/>
      <c r="DJ37" s="697"/>
      <c r="DK37" s="698"/>
      <c r="DL37" s="684" t="s">
        <v>148</v>
      </c>
      <c r="DM37" s="697"/>
      <c r="DN37" s="697"/>
      <c r="DO37" s="697"/>
      <c r="DP37" s="697"/>
      <c r="DQ37" s="697"/>
      <c r="DR37" s="697"/>
      <c r="DS37" s="697"/>
      <c r="DT37" s="697"/>
      <c r="DU37" s="697"/>
      <c r="DV37" s="698"/>
      <c r="DW37" s="681" t="s">
        <v>247</v>
      </c>
      <c r="DX37" s="699"/>
      <c r="DY37" s="699"/>
      <c r="DZ37" s="699"/>
      <c r="EA37" s="699"/>
      <c r="EB37" s="699"/>
      <c r="EC37" s="714"/>
    </row>
    <row r="38" spans="2:133" ht="11.25" customHeight="1">
      <c r="B38" s="675" t="s">
        <v>337</v>
      </c>
      <c r="C38" s="676"/>
      <c r="D38" s="676"/>
      <c r="E38" s="676"/>
      <c r="F38" s="676"/>
      <c r="G38" s="676"/>
      <c r="H38" s="676"/>
      <c r="I38" s="676"/>
      <c r="J38" s="676"/>
      <c r="K38" s="676"/>
      <c r="L38" s="676"/>
      <c r="M38" s="676"/>
      <c r="N38" s="676"/>
      <c r="O38" s="676"/>
      <c r="P38" s="676"/>
      <c r="Q38" s="677"/>
      <c r="R38" s="678">
        <v>266730</v>
      </c>
      <c r="S38" s="679"/>
      <c r="T38" s="679"/>
      <c r="U38" s="679"/>
      <c r="V38" s="679"/>
      <c r="W38" s="679"/>
      <c r="X38" s="679"/>
      <c r="Y38" s="680"/>
      <c r="Z38" s="715">
        <v>0.9</v>
      </c>
      <c r="AA38" s="715"/>
      <c r="AB38" s="715"/>
      <c r="AC38" s="715"/>
      <c r="AD38" s="716">
        <v>1248</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37526</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1905</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471066</v>
      </c>
      <c r="CS38" s="679"/>
      <c r="CT38" s="679"/>
      <c r="CU38" s="679"/>
      <c r="CV38" s="679"/>
      <c r="CW38" s="679"/>
      <c r="CX38" s="679"/>
      <c r="CY38" s="680"/>
      <c r="CZ38" s="681">
        <v>1.7</v>
      </c>
      <c r="DA38" s="699"/>
      <c r="DB38" s="699"/>
      <c r="DC38" s="700"/>
      <c r="DD38" s="684">
        <v>353939</v>
      </c>
      <c r="DE38" s="679"/>
      <c r="DF38" s="679"/>
      <c r="DG38" s="679"/>
      <c r="DH38" s="679"/>
      <c r="DI38" s="679"/>
      <c r="DJ38" s="679"/>
      <c r="DK38" s="680"/>
      <c r="DL38" s="684">
        <v>276572</v>
      </c>
      <c r="DM38" s="679"/>
      <c r="DN38" s="679"/>
      <c r="DO38" s="679"/>
      <c r="DP38" s="679"/>
      <c r="DQ38" s="679"/>
      <c r="DR38" s="679"/>
      <c r="DS38" s="679"/>
      <c r="DT38" s="679"/>
      <c r="DU38" s="679"/>
      <c r="DV38" s="680"/>
      <c r="DW38" s="681">
        <v>6.5</v>
      </c>
      <c r="DX38" s="699"/>
      <c r="DY38" s="699"/>
      <c r="DZ38" s="699"/>
      <c r="EA38" s="699"/>
      <c r="EB38" s="699"/>
      <c r="EC38" s="714"/>
    </row>
    <row r="39" spans="2:133" ht="11.25" customHeight="1">
      <c r="B39" s="675" t="s">
        <v>341</v>
      </c>
      <c r="C39" s="676"/>
      <c r="D39" s="676"/>
      <c r="E39" s="676"/>
      <c r="F39" s="676"/>
      <c r="G39" s="676"/>
      <c r="H39" s="676"/>
      <c r="I39" s="676"/>
      <c r="J39" s="676"/>
      <c r="K39" s="676"/>
      <c r="L39" s="676"/>
      <c r="M39" s="676"/>
      <c r="N39" s="676"/>
      <c r="O39" s="676"/>
      <c r="P39" s="676"/>
      <c r="Q39" s="677"/>
      <c r="R39" s="678" t="s">
        <v>148</v>
      </c>
      <c r="S39" s="679"/>
      <c r="T39" s="679"/>
      <c r="U39" s="679"/>
      <c r="V39" s="679"/>
      <c r="W39" s="679"/>
      <c r="X39" s="679"/>
      <c r="Y39" s="680"/>
      <c r="Z39" s="715" t="s">
        <v>247</v>
      </c>
      <c r="AA39" s="715"/>
      <c r="AB39" s="715"/>
      <c r="AC39" s="715"/>
      <c r="AD39" s="716" t="s">
        <v>247</v>
      </c>
      <c r="AE39" s="716"/>
      <c r="AF39" s="716"/>
      <c r="AG39" s="716"/>
      <c r="AH39" s="716"/>
      <c r="AI39" s="716"/>
      <c r="AJ39" s="716"/>
      <c r="AK39" s="716"/>
      <c r="AL39" s="681" t="s">
        <v>148</v>
      </c>
      <c r="AM39" s="682"/>
      <c r="AN39" s="682"/>
      <c r="AO39" s="717"/>
      <c r="AQ39" s="718" t="s">
        <v>342</v>
      </c>
      <c r="AR39" s="719"/>
      <c r="AS39" s="719"/>
      <c r="AT39" s="719"/>
      <c r="AU39" s="719"/>
      <c r="AV39" s="719"/>
      <c r="AW39" s="719"/>
      <c r="AX39" s="719"/>
      <c r="AY39" s="720"/>
      <c r="AZ39" s="678">
        <v>11125</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3443</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5017179</v>
      </c>
      <c r="CS39" s="697"/>
      <c r="CT39" s="697"/>
      <c r="CU39" s="697"/>
      <c r="CV39" s="697"/>
      <c r="CW39" s="697"/>
      <c r="CX39" s="697"/>
      <c r="CY39" s="698"/>
      <c r="CZ39" s="681">
        <v>18.600000000000001</v>
      </c>
      <c r="DA39" s="699"/>
      <c r="DB39" s="699"/>
      <c r="DC39" s="700"/>
      <c r="DD39" s="684">
        <v>2021650</v>
      </c>
      <c r="DE39" s="697"/>
      <c r="DF39" s="697"/>
      <c r="DG39" s="697"/>
      <c r="DH39" s="697"/>
      <c r="DI39" s="697"/>
      <c r="DJ39" s="697"/>
      <c r="DK39" s="698"/>
      <c r="DL39" s="684" t="s">
        <v>148</v>
      </c>
      <c r="DM39" s="697"/>
      <c r="DN39" s="697"/>
      <c r="DO39" s="697"/>
      <c r="DP39" s="697"/>
      <c r="DQ39" s="697"/>
      <c r="DR39" s="697"/>
      <c r="DS39" s="697"/>
      <c r="DT39" s="697"/>
      <c r="DU39" s="697"/>
      <c r="DV39" s="698"/>
      <c r="DW39" s="681" t="s">
        <v>247</v>
      </c>
      <c r="DX39" s="699"/>
      <c r="DY39" s="699"/>
      <c r="DZ39" s="699"/>
      <c r="EA39" s="699"/>
      <c r="EB39" s="699"/>
      <c r="EC39" s="714"/>
    </row>
    <row r="40" spans="2:133" ht="11.25" customHeight="1">
      <c r="B40" s="675" t="s">
        <v>345</v>
      </c>
      <c r="C40" s="676"/>
      <c r="D40" s="676"/>
      <c r="E40" s="676"/>
      <c r="F40" s="676"/>
      <c r="G40" s="676"/>
      <c r="H40" s="676"/>
      <c r="I40" s="676"/>
      <c r="J40" s="676"/>
      <c r="K40" s="676"/>
      <c r="L40" s="676"/>
      <c r="M40" s="676"/>
      <c r="N40" s="676"/>
      <c r="O40" s="676"/>
      <c r="P40" s="676"/>
      <c r="Q40" s="677"/>
      <c r="R40" s="678" t="s">
        <v>148</v>
      </c>
      <c r="S40" s="679"/>
      <c r="T40" s="679"/>
      <c r="U40" s="679"/>
      <c r="V40" s="679"/>
      <c r="W40" s="679"/>
      <c r="X40" s="679"/>
      <c r="Y40" s="680"/>
      <c r="Z40" s="715" t="s">
        <v>148</v>
      </c>
      <c r="AA40" s="715"/>
      <c r="AB40" s="715"/>
      <c r="AC40" s="715"/>
      <c r="AD40" s="716" t="s">
        <v>148</v>
      </c>
      <c r="AE40" s="716"/>
      <c r="AF40" s="716"/>
      <c r="AG40" s="716"/>
      <c r="AH40" s="716"/>
      <c r="AI40" s="716"/>
      <c r="AJ40" s="716"/>
      <c r="AK40" s="716"/>
      <c r="AL40" s="681" t="s">
        <v>148</v>
      </c>
      <c r="AM40" s="682"/>
      <c r="AN40" s="682"/>
      <c r="AO40" s="717"/>
      <c r="AQ40" s="718" t="s">
        <v>346</v>
      </c>
      <c r="AR40" s="719"/>
      <c r="AS40" s="719"/>
      <c r="AT40" s="719"/>
      <c r="AU40" s="719"/>
      <c r="AV40" s="719"/>
      <c r="AW40" s="719"/>
      <c r="AX40" s="719"/>
      <c r="AY40" s="720"/>
      <c r="AZ40" s="678">
        <v>3983</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t="s">
        <v>148</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145120</v>
      </c>
      <c r="CS40" s="679"/>
      <c r="CT40" s="679"/>
      <c r="CU40" s="679"/>
      <c r="CV40" s="679"/>
      <c r="CW40" s="679"/>
      <c r="CX40" s="679"/>
      <c r="CY40" s="680"/>
      <c r="CZ40" s="681">
        <v>0.5</v>
      </c>
      <c r="DA40" s="699"/>
      <c r="DB40" s="699"/>
      <c r="DC40" s="700"/>
      <c r="DD40" s="684">
        <v>30120</v>
      </c>
      <c r="DE40" s="679"/>
      <c r="DF40" s="679"/>
      <c r="DG40" s="679"/>
      <c r="DH40" s="679"/>
      <c r="DI40" s="679"/>
      <c r="DJ40" s="679"/>
      <c r="DK40" s="680"/>
      <c r="DL40" s="684" t="s">
        <v>148</v>
      </c>
      <c r="DM40" s="679"/>
      <c r="DN40" s="679"/>
      <c r="DO40" s="679"/>
      <c r="DP40" s="679"/>
      <c r="DQ40" s="679"/>
      <c r="DR40" s="679"/>
      <c r="DS40" s="679"/>
      <c r="DT40" s="679"/>
      <c r="DU40" s="679"/>
      <c r="DV40" s="680"/>
      <c r="DW40" s="681" t="s">
        <v>148</v>
      </c>
      <c r="DX40" s="699"/>
      <c r="DY40" s="699"/>
      <c r="DZ40" s="699"/>
      <c r="EA40" s="699"/>
      <c r="EB40" s="699"/>
      <c r="EC40" s="714"/>
    </row>
    <row r="41" spans="2:133" ht="11.25" customHeight="1">
      <c r="B41" s="675" t="s">
        <v>350</v>
      </c>
      <c r="C41" s="676"/>
      <c r="D41" s="676"/>
      <c r="E41" s="676"/>
      <c r="F41" s="676"/>
      <c r="G41" s="676"/>
      <c r="H41" s="676"/>
      <c r="I41" s="676"/>
      <c r="J41" s="676"/>
      <c r="K41" s="676"/>
      <c r="L41" s="676"/>
      <c r="M41" s="676"/>
      <c r="N41" s="676"/>
      <c r="O41" s="676"/>
      <c r="P41" s="676"/>
      <c r="Q41" s="677"/>
      <c r="R41" s="678" t="s">
        <v>148</v>
      </c>
      <c r="S41" s="679"/>
      <c r="T41" s="679"/>
      <c r="U41" s="679"/>
      <c r="V41" s="679"/>
      <c r="W41" s="679"/>
      <c r="X41" s="679"/>
      <c r="Y41" s="680"/>
      <c r="Z41" s="715" t="s">
        <v>148</v>
      </c>
      <c r="AA41" s="715"/>
      <c r="AB41" s="715"/>
      <c r="AC41" s="715"/>
      <c r="AD41" s="716" t="s">
        <v>148</v>
      </c>
      <c r="AE41" s="716"/>
      <c r="AF41" s="716"/>
      <c r="AG41" s="716"/>
      <c r="AH41" s="716"/>
      <c r="AI41" s="716"/>
      <c r="AJ41" s="716"/>
      <c r="AK41" s="716"/>
      <c r="AL41" s="681" t="s">
        <v>247</v>
      </c>
      <c r="AM41" s="682"/>
      <c r="AN41" s="682"/>
      <c r="AO41" s="717"/>
      <c r="AQ41" s="718" t="s">
        <v>351</v>
      </c>
      <c r="AR41" s="719"/>
      <c r="AS41" s="719"/>
      <c r="AT41" s="719"/>
      <c r="AU41" s="719"/>
      <c r="AV41" s="719"/>
      <c r="AW41" s="719"/>
      <c r="AX41" s="719"/>
      <c r="AY41" s="720"/>
      <c r="AZ41" s="678">
        <v>173319</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v>84</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148</v>
      </c>
      <c r="CS41" s="697"/>
      <c r="CT41" s="697"/>
      <c r="CU41" s="697"/>
      <c r="CV41" s="697"/>
      <c r="CW41" s="697"/>
      <c r="CX41" s="697"/>
      <c r="CY41" s="698"/>
      <c r="CZ41" s="681" t="s">
        <v>247</v>
      </c>
      <c r="DA41" s="699"/>
      <c r="DB41" s="699"/>
      <c r="DC41" s="700"/>
      <c r="DD41" s="684" t="s">
        <v>247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354</v>
      </c>
      <c r="C42" s="660"/>
      <c r="D42" s="660"/>
      <c r="E42" s="660"/>
      <c r="F42" s="660"/>
      <c r="G42" s="660"/>
      <c r="H42" s="660"/>
      <c r="I42" s="660"/>
      <c r="J42" s="660"/>
      <c r="K42" s="660"/>
      <c r="L42" s="660"/>
      <c r="M42" s="660"/>
      <c r="N42" s="660"/>
      <c r="O42" s="660"/>
      <c r="P42" s="660"/>
      <c r="Q42" s="661"/>
      <c r="R42" s="662">
        <v>28232509</v>
      </c>
      <c r="S42" s="701"/>
      <c r="T42" s="701"/>
      <c r="U42" s="701"/>
      <c r="V42" s="701"/>
      <c r="W42" s="701"/>
      <c r="X42" s="701"/>
      <c r="Y42" s="703"/>
      <c r="Z42" s="704">
        <v>100</v>
      </c>
      <c r="AA42" s="704"/>
      <c r="AB42" s="704"/>
      <c r="AC42" s="704"/>
      <c r="AD42" s="705">
        <v>4245511</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209711</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452</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7372329</v>
      </c>
      <c r="CS42" s="679"/>
      <c r="CT42" s="679"/>
      <c r="CU42" s="679"/>
      <c r="CV42" s="679"/>
      <c r="CW42" s="679"/>
      <c r="CX42" s="679"/>
      <c r="CY42" s="680"/>
      <c r="CZ42" s="681">
        <v>27.3</v>
      </c>
      <c r="DA42" s="682"/>
      <c r="DB42" s="682"/>
      <c r="DC42" s="683"/>
      <c r="DD42" s="684">
        <v>2021070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t="s">
        <v>148</v>
      </c>
      <c r="CS43" s="697"/>
      <c r="CT43" s="697"/>
      <c r="CU43" s="697"/>
      <c r="CV43" s="697"/>
      <c r="CW43" s="697"/>
      <c r="CX43" s="697"/>
      <c r="CY43" s="698"/>
      <c r="CZ43" s="681" t="s">
        <v>148</v>
      </c>
      <c r="DA43" s="699"/>
      <c r="DB43" s="699"/>
      <c r="DC43" s="700"/>
      <c r="DD43" s="684" t="s">
        <v>148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307</v>
      </c>
      <c r="CE44" s="692"/>
      <c r="CF44" s="675" t="s">
        <v>359</v>
      </c>
      <c r="CG44" s="676"/>
      <c r="CH44" s="676"/>
      <c r="CI44" s="676"/>
      <c r="CJ44" s="676"/>
      <c r="CK44" s="676"/>
      <c r="CL44" s="676"/>
      <c r="CM44" s="676"/>
      <c r="CN44" s="676"/>
      <c r="CO44" s="676"/>
      <c r="CP44" s="676"/>
      <c r="CQ44" s="677"/>
      <c r="CR44" s="678">
        <v>7327121</v>
      </c>
      <c r="CS44" s="679"/>
      <c r="CT44" s="679"/>
      <c r="CU44" s="679"/>
      <c r="CV44" s="679"/>
      <c r="CW44" s="679"/>
      <c r="CX44" s="679"/>
      <c r="CY44" s="680"/>
      <c r="CZ44" s="681">
        <v>27.2</v>
      </c>
      <c r="DA44" s="682"/>
      <c r="DB44" s="682"/>
      <c r="DC44" s="683"/>
      <c r="DD44" s="684">
        <v>1993676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360</v>
      </c>
      <c r="CG45" s="676"/>
      <c r="CH45" s="676"/>
      <c r="CI45" s="676"/>
      <c r="CJ45" s="676"/>
      <c r="CK45" s="676"/>
      <c r="CL45" s="676"/>
      <c r="CM45" s="676"/>
      <c r="CN45" s="676"/>
      <c r="CO45" s="676"/>
      <c r="CP45" s="676"/>
      <c r="CQ45" s="677"/>
      <c r="CR45" s="678">
        <v>4630931</v>
      </c>
      <c r="CS45" s="697"/>
      <c r="CT45" s="697"/>
      <c r="CU45" s="697"/>
      <c r="CV45" s="697"/>
      <c r="CW45" s="697"/>
      <c r="CX45" s="697"/>
      <c r="CY45" s="698"/>
      <c r="CZ45" s="681">
        <v>17.2</v>
      </c>
      <c r="DA45" s="699"/>
      <c r="DB45" s="699"/>
      <c r="DC45" s="700"/>
      <c r="DD45" s="684">
        <v>641324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2696190</v>
      </c>
      <c r="CS46" s="679"/>
      <c r="CT46" s="679"/>
      <c r="CU46" s="679"/>
      <c r="CV46" s="679"/>
      <c r="CW46" s="679"/>
      <c r="CX46" s="679"/>
      <c r="CY46" s="680"/>
      <c r="CZ46" s="681">
        <v>10</v>
      </c>
      <c r="DA46" s="682"/>
      <c r="DB46" s="682"/>
      <c r="DC46" s="683"/>
      <c r="DD46" s="684">
        <v>1352352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45208</v>
      </c>
      <c r="CS47" s="697"/>
      <c r="CT47" s="697"/>
      <c r="CU47" s="697"/>
      <c r="CV47" s="697"/>
      <c r="CW47" s="697"/>
      <c r="CX47" s="697"/>
      <c r="CY47" s="698"/>
      <c r="CZ47" s="681">
        <v>0.2</v>
      </c>
      <c r="DA47" s="699"/>
      <c r="DB47" s="699"/>
      <c r="DC47" s="700"/>
      <c r="DD47" s="684">
        <v>27394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365</v>
      </c>
      <c r="CD48" s="695"/>
      <c r="CE48" s="696"/>
      <c r="CF48" s="675" t="s">
        <v>366</v>
      </c>
      <c r="CG48" s="676"/>
      <c r="CH48" s="676"/>
      <c r="CI48" s="676"/>
      <c r="CJ48" s="676"/>
      <c r="CK48" s="676"/>
      <c r="CL48" s="676"/>
      <c r="CM48" s="676"/>
      <c r="CN48" s="676"/>
      <c r="CO48" s="676"/>
      <c r="CP48" s="676"/>
      <c r="CQ48" s="677"/>
      <c r="CR48" s="678" t="s">
        <v>247</v>
      </c>
      <c r="CS48" s="679"/>
      <c r="CT48" s="679"/>
      <c r="CU48" s="679"/>
      <c r="CV48" s="679"/>
      <c r="CW48" s="679"/>
      <c r="CX48" s="679"/>
      <c r="CY48" s="680"/>
      <c r="CZ48" s="681" t="s">
        <v>148</v>
      </c>
      <c r="DA48" s="682"/>
      <c r="DB48" s="682"/>
      <c r="DC48" s="683"/>
      <c r="DD48" s="684" t="s">
        <v>148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367</v>
      </c>
      <c r="CE49" s="660"/>
      <c r="CF49" s="660"/>
      <c r="CG49" s="660"/>
      <c r="CH49" s="660"/>
      <c r="CI49" s="660"/>
      <c r="CJ49" s="660"/>
      <c r="CK49" s="660"/>
      <c r="CL49" s="660"/>
      <c r="CM49" s="660"/>
      <c r="CN49" s="660"/>
      <c r="CO49" s="660"/>
      <c r="CP49" s="660"/>
      <c r="CQ49" s="661"/>
      <c r="CR49" s="662">
        <v>26976478</v>
      </c>
      <c r="CS49" s="663"/>
      <c r="CT49" s="663"/>
      <c r="CU49" s="663"/>
      <c r="CV49" s="663"/>
      <c r="CW49" s="663"/>
      <c r="CX49" s="663"/>
      <c r="CY49" s="664"/>
      <c r="CZ49" s="665">
        <v>100</v>
      </c>
      <c r="DA49" s="666"/>
      <c r="DB49" s="666"/>
      <c r="DC49" s="667"/>
      <c r="DD49" s="668">
        <v>9284693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FscDw3TkE36Tr0GsmZdfdT0EClg0eMnJhnvzw9lsagiUXVVauk0tCjQux3r/OPWimYmTRTPnWk3IIqmEq0YSg==" saltValue="rc2iTO3gglsm3F1PMVvFQ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29" sqref="AA29:AE29"/>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390</v>
      </c>
      <c r="C7" s="1144"/>
      <c r="D7" s="1144"/>
      <c r="E7" s="1144"/>
      <c r="F7" s="1144"/>
      <c r="G7" s="1144"/>
      <c r="H7" s="1144"/>
      <c r="I7" s="1144"/>
      <c r="J7" s="1144"/>
      <c r="K7" s="1144"/>
      <c r="L7" s="1144"/>
      <c r="M7" s="1144"/>
      <c r="N7" s="1144"/>
      <c r="O7" s="1144"/>
      <c r="P7" s="1145"/>
      <c r="Q7" s="1197">
        <v>28185</v>
      </c>
      <c r="R7" s="1198"/>
      <c r="S7" s="1198"/>
      <c r="T7" s="1198"/>
      <c r="U7" s="1198"/>
      <c r="V7" s="1198">
        <v>26870</v>
      </c>
      <c r="W7" s="1198"/>
      <c r="X7" s="1198"/>
      <c r="Y7" s="1198"/>
      <c r="Z7" s="1198"/>
      <c r="AA7" s="1198">
        <v>1315</v>
      </c>
      <c r="AB7" s="1198"/>
      <c r="AC7" s="1198"/>
      <c r="AD7" s="1198"/>
      <c r="AE7" s="1199"/>
      <c r="AF7" s="1200">
        <v>400</v>
      </c>
      <c r="AG7" s="1201"/>
      <c r="AH7" s="1201"/>
      <c r="AI7" s="1201"/>
      <c r="AJ7" s="1202"/>
      <c r="AK7" s="1184">
        <v>0</v>
      </c>
      <c r="AL7" s="1185"/>
      <c r="AM7" s="1185"/>
      <c r="AN7" s="1185"/>
      <c r="AO7" s="1185"/>
      <c r="AP7" s="1185">
        <v>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t="s">
        <v>391</v>
      </c>
      <c r="C8" s="1131"/>
      <c r="D8" s="1131"/>
      <c r="E8" s="1131"/>
      <c r="F8" s="1131"/>
      <c r="G8" s="1131"/>
      <c r="H8" s="1131"/>
      <c r="I8" s="1131"/>
      <c r="J8" s="1131"/>
      <c r="K8" s="1131"/>
      <c r="L8" s="1131"/>
      <c r="M8" s="1131"/>
      <c r="N8" s="1131"/>
      <c r="O8" s="1131"/>
      <c r="P8" s="1132"/>
      <c r="Q8" s="1136">
        <v>47</v>
      </c>
      <c r="R8" s="1137"/>
      <c r="S8" s="1137"/>
      <c r="T8" s="1137"/>
      <c r="U8" s="1137"/>
      <c r="V8" s="1137">
        <v>53</v>
      </c>
      <c r="W8" s="1137"/>
      <c r="X8" s="1137"/>
      <c r="Y8" s="1137"/>
      <c r="Z8" s="1137"/>
      <c r="AA8" s="1137">
        <v>-6</v>
      </c>
      <c r="AB8" s="1137"/>
      <c r="AC8" s="1137"/>
      <c r="AD8" s="1137"/>
      <c r="AE8" s="1138"/>
      <c r="AF8" s="1112">
        <v>-6</v>
      </c>
      <c r="AG8" s="1113"/>
      <c r="AH8" s="1113"/>
      <c r="AI8" s="1113"/>
      <c r="AJ8" s="1114"/>
      <c r="AK8" s="1179">
        <v>21</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t="s">
        <v>392</v>
      </c>
      <c r="C9" s="1131"/>
      <c r="D9" s="1131"/>
      <c r="E9" s="1131"/>
      <c r="F9" s="1131"/>
      <c r="G9" s="1131"/>
      <c r="H9" s="1131"/>
      <c r="I9" s="1131"/>
      <c r="J9" s="1131"/>
      <c r="K9" s="1131"/>
      <c r="L9" s="1131"/>
      <c r="M9" s="1131"/>
      <c r="N9" s="1131"/>
      <c r="O9" s="1131"/>
      <c r="P9" s="1132"/>
      <c r="Q9" s="1136">
        <v>0</v>
      </c>
      <c r="R9" s="1137"/>
      <c r="S9" s="1137"/>
      <c r="T9" s="1137"/>
      <c r="U9" s="1137"/>
      <c r="V9" s="1137">
        <v>49</v>
      </c>
      <c r="W9" s="1137"/>
      <c r="X9" s="1137"/>
      <c r="Y9" s="1137"/>
      <c r="Z9" s="1137"/>
      <c r="AA9" s="1137">
        <v>-49</v>
      </c>
      <c r="AB9" s="1137"/>
      <c r="AC9" s="1137"/>
      <c r="AD9" s="1137"/>
      <c r="AE9" s="1138"/>
      <c r="AF9" s="1112">
        <v>-49</v>
      </c>
      <c r="AG9" s="1113"/>
      <c r="AH9" s="1113"/>
      <c r="AI9" s="1113"/>
      <c r="AJ9" s="1114"/>
      <c r="AK9" s="1179">
        <v>49</v>
      </c>
      <c r="AL9" s="1180"/>
      <c r="AM9" s="1180"/>
      <c r="AN9" s="1180"/>
      <c r="AO9" s="1180"/>
      <c r="AP9" s="1180">
        <v>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t="s">
        <v>393</v>
      </c>
      <c r="C10" s="1131"/>
      <c r="D10" s="1131"/>
      <c r="E10" s="1131"/>
      <c r="F10" s="1131"/>
      <c r="G10" s="1131"/>
      <c r="H10" s="1131"/>
      <c r="I10" s="1131"/>
      <c r="J10" s="1131"/>
      <c r="K10" s="1131"/>
      <c r="L10" s="1131"/>
      <c r="M10" s="1131"/>
      <c r="N10" s="1131"/>
      <c r="O10" s="1131"/>
      <c r="P10" s="1132"/>
      <c r="Q10" s="1136">
        <v>0</v>
      </c>
      <c r="R10" s="1137"/>
      <c r="S10" s="1137"/>
      <c r="T10" s="1137"/>
      <c r="U10" s="1137"/>
      <c r="V10" s="1137">
        <v>0</v>
      </c>
      <c r="W10" s="1137"/>
      <c r="X10" s="1137"/>
      <c r="Y10" s="1137"/>
      <c r="Z10" s="1137"/>
      <c r="AA10" s="1137">
        <v>0</v>
      </c>
      <c r="AB10" s="1137"/>
      <c r="AC10" s="1137"/>
      <c r="AD10" s="1137"/>
      <c r="AE10" s="1138"/>
      <c r="AF10" s="1112">
        <v>0</v>
      </c>
      <c r="AG10" s="1113"/>
      <c r="AH10" s="1113"/>
      <c r="AI10" s="1113"/>
      <c r="AJ10" s="1114"/>
      <c r="AK10" s="1179">
        <v>0</v>
      </c>
      <c r="AL10" s="1180"/>
      <c r="AM10" s="1180"/>
      <c r="AN10" s="1180"/>
      <c r="AO10" s="1180"/>
      <c r="AP10" s="1180">
        <v>0</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t="s">
        <v>394</v>
      </c>
      <c r="C11" s="1131"/>
      <c r="D11" s="1131"/>
      <c r="E11" s="1131"/>
      <c r="F11" s="1131"/>
      <c r="G11" s="1131"/>
      <c r="H11" s="1131"/>
      <c r="I11" s="1131"/>
      <c r="J11" s="1131"/>
      <c r="K11" s="1131"/>
      <c r="L11" s="1131"/>
      <c r="M11" s="1131"/>
      <c r="N11" s="1131"/>
      <c r="O11" s="1131"/>
      <c r="P11" s="1132"/>
      <c r="Q11" s="1136">
        <v>0</v>
      </c>
      <c r="R11" s="1137"/>
      <c r="S11" s="1137"/>
      <c r="T11" s="1137"/>
      <c r="U11" s="1137"/>
      <c r="V11" s="1137">
        <v>5</v>
      </c>
      <c r="W11" s="1137"/>
      <c r="X11" s="1137"/>
      <c r="Y11" s="1137"/>
      <c r="Z11" s="1137"/>
      <c r="AA11" s="1137">
        <v>-5</v>
      </c>
      <c r="AB11" s="1137"/>
      <c r="AC11" s="1137"/>
      <c r="AD11" s="1137"/>
      <c r="AE11" s="1138"/>
      <c r="AF11" s="1112">
        <v>-5</v>
      </c>
      <c r="AG11" s="1113"/>
      <c r="AH11" s="1113"/>
      <c r="AI11" s="1113"/>
      <c r="AJ11" s="1114"/>
      <c r="AK11" s="1179">
        <v>5</v>
      </c>
      <c r="AL11" s="1180"/>
      <c r="AM11" s="1180"/>
      <c r="AN11" s="1180"/>
      <c r="AO11" s="1180"/>
      <c r="AP11" s="1180">
        <v>0</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396</v>
      </c>
      <c r="B23" s="1037" t="s">
        <v>397</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340</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148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373</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408</v>
      </c>
      <c r="C28" s="1144"/>
      <c r="D28" s="1144"/>
      <c r="E28" s="1144"/>
      <c r="F28" s="1144"/>
      <c r="G28" s="1144"/>
      <c r="H28" s="1144"/>
      <c r="I28" s="1144"/>
      <c r="J28" s="1144"/>
      <c r="K28" s="1144"/>
      <c r="L28" s="1144"/>
      <c r="M28" s="1144"/>
      <c r="N28" s="1144"/>
      <c r="O28" s="1144"/>
      <c r="P28" s="1145"/>
      <c r="Q28" s="1146">
        <v>2219</v>
      </c>
      <c r="R28" s="1147"/>
      <c r="S28" s="1147"/>
      <c r="T28" s="1147"/>
      <c r="U28" s="1147"/>
      <c r="V28" s="1147">
        <v>2172</v>
      </c>
      <c r="W28" s="1147"/>
      <c r="X28" s="1147"/>
      <c r="Y28" s="1147"/>
      <c r="Z28" s="1147"/>
      <c r="AA28" s="1147">
        <v>47</v>
      </c>
      <c r="AB28" s="1147"/>
      <c r="AC28" s="1147"/>
      <c r="AD28" s="1147"/>
      <c r="AE28" s="1148"/>
      <c r="AF28" s="1149">
        <v>47</v>
      </c>
      <c r="AG28" s="1147"/>
      <c r="AH28" s="1147"/>
      <c r="AI28" s="1147"/>
      <c r="AJ28" s="1150"/>
      <c r="AK28" s="1151"/>
      <c r="AL28" s="1139"/>
      <c r="AM28" s="1139"/>
      <c r="AN28" s="1139"/>
      <c r="AO28" s="1139"/>
      <c r="AP28" s="1139">
        <v>0</v>
      </c>
      <c r="AQ28" s="1139"/>
      <c r="AR28" s="1139"/>
      <c r="AS28" s="1139"/>
      <c r="AT28" s="1139"/>
      <c r="AU28" s="1139">
        <v>0</v>
      </c>
      <c r="AV28" s="1139"/>
      <c r="AW28" s="1139"/>
      <c r="AX28" s="1139"/>
      <c r="AY28" s="1139"/>
      <c r="AZ28" s="1140">
        <v>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409</v>
      </c>
      <c r="C29" s="1131"/>
      <c r="D29" s="1131"/>
      <c r="E29" s="1131"/>
      <c r="F29" s="1131"/>
      <c r="G29" s="1131"/>
      <c r="H29" s="1131"/>
      <c r="I29" s="1131"/>
      <c r="J29" s="1131"/>
      <c r="K29" s="1131"/>
      <c r="L29" s="1131"/>
      <c r="M29" s="1131"/>
      <c r="N29" s="1131"/>
      <c r="O29" s="1131"/>
      <c r="P29" s="1132"/>
      <c r="Q29" s="1136">
        <v>1230</v>
      </c>
      <c r="R29" s="1137"/>
      <c r="S29" s="1137"/>
      <c r="T29" s="1137"/>
      <c r="U29" s="1137"/>
      <c r="V29" s="1137">
        <v>1133</v>
      </c>
      <c r="W29" s="1137"/>
      <c r="X29" s="1137"/>
      <c r="Y29" s="1137"/>
      <c r="Z29" s="1137"/>
      <c r="AA29" s="1137">
        <v>97</v>
      </c>
      <c r="AB29" s="1137"/>
      <c r="AC29" s="1137"/>
      <c r="AD29" s="1137"/>
      <c r="AE29" s="1138"/>
      <c r="AF29" s="1112">
        <v>97</v>
      </c>
      <c r="AG29" s="1113"/>
      <c r="AH29" s="1113"/>
      <c r="AI29" s="1113"/>
      <c r="AJ29" s="1114"/>
      <c r="AK29" s="1073"/>
      <c r="AL29" s="1064"/>
      <c r="AM29" s="1064"/>
      <c r="AN29" s="1064"/>
      <c r="AO29" s="1064"/>
      <c r="AP29" s="1064">
        <v>0</v>
      </c>
      <c r="AQ29" s="1064"/>
      <c r="AR29" s="1064"/>
      <c r="AS29" s="1064"/>
      <c r="AT29" s="1064"/>
      <c r="AU29" s="1064">
        <v>0</v>
      </c>
      <c r="AV29" s="1064"/>
      <c r="AW29" s="1064"/>
      <c r="AX29" s="1064"/>
      <c r="AY29" s="1064"/>
      <c r="AZ29" s="1135">
        <v>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410</v>
      </c>
      <c r="C30" s="1131"/>
      <c r="D30" s="1131"/>
      <c r="E30" s="1131"/>
      <c r="F30" s="1131"/>
      <c r="G30" s="1131"/>
      <c r="H30" s="1131"/>
      <c r="I30" s="1131"/>
      <c r="J30" s="1131"/>
      <c r="K30" s="1131"/>
      <c r="L30" s="1131"/>
      <c r="M30" s="1131"/>
      <c r="N30" s="1131"/>
      <c r="O30" s="1131"/>
      <c r="P30" s="1132"/>
      <c r="Q30" s="1136">
        <v>8</v>
      </c>
      <c r="R30" s="1137"/>
      <c r="S30" s="1137"/>
      <c r="T30" s="1137"/>
      <c r="U30" s="1137"/>
      <c r="V30" s="1137">
        <v>7</v>
      </c>
      <c r="W30" s="1137"/>
      <c r="X30" s="1137"/>
      <c r="Y30" s="1137"/>
      <c r="Z30" s="1137"/>
      <c r="AA30" s="1137">
        <v>1</v>
      </c>
      <c r="AB30" s="1137"/>
      <c r="AC30" s="1137"/>
      <c r="AD30" s="1137"/>
      <c r="AE30" s="1138"/>
      <c r="AF30" s="1112">
        <v>0</v>
      </c>
      <c r="AG30" s="1113"/>
      <c r="AH30" s="1113"/>
      <c r="AI30" s="1113"/>
      <c r="AJ30" s="1114"/>
      <c r="AK30" s="1073"/>
      <c r="AL30" s="1064"/>
      <c r="AM30" s="1064"/>
      <c r="AN30" s="1064"/>
      <c r="AO30" s="1064"/>
      <c r="AP30" s="1064">
        <v>0</v>
      </c>
      <c r="AQ30" s="1064"/>
      <c r="AR30" s="1064"/>
      <c r="AS30" s="1064"/>
      <c r="AT30" s="1064"/>
      <c r="AU30" s="1064">
        <v>0</v>
      </c>
      <c r="AV30" s="1064"/>
      <c r="AW30" s="1064"/>
      <c r="AX30" s="1064"/>
      <c r="AY30" s="1064"/>
      <c r="AZ30" s="1135">
        <v>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411</v>
      </c>
      <c r="C31" s="1131"/>
      <c r="D31" s="1131"/>
      <c r="E31" s="1131"/>
      <c r="F31" s="1131"/>
      <c r="G31" s="1131"/>
      <c r="H31" s="1131"/>
      <c r="I31" s="1131"/>
      <c r="J31" s="1131"/>
      <c r="K31" s="1131"/>
      <c r="L31" s="1131"/>
      <c r="M31" s="1131"/>
      <c r="N31" s="1131"/>
      <c r="O31" s="1131"/>
      <c r="P31" s="1132"/>
      <c r="Q31" s="1136">
        <v>26</v>
      </c>
      <c r="R31" s="1137"/>
      <c r="S31" s="1137"/>
      <c r="T31" s="1137"/>
      <c r="U31" s="1137"/>
      <c r="V31" s="1137">
        <v>25</v>
      </c>
      <c r="W31" s="1137"/>
      <c r="X31" s="1137"/>
      <c r="Y31" s="1137"/>
      <c r="Z31" s="1137"/>
      <c r="AA31" s="1137">
        <v>1</v>
      </c>
      <c r="AB31" s="1137"/>
      <c r="AC31" s="1137"/>
      <c r="AD31" s="1137"/>
      <c r="AE31" s="1138"/>
      <c r="AF31" s="1112">
        <v>0</v>
      </c>
      <c r="AG31" s="1113"/>
      <c r="AH31" s="1113"/>
      <c r="AI31" s="1113"/>
      <c r="AJ31" s="1114"/>
      <c r="AK31" s="1073"/>
      <c r="AL31" s="1064"/>
      <c r="AM31" s="1064"/>
      <c r="AN31" s="1064"/>
      <c r="AO31" s="1064"/>
      <c r="AP31" s="1064">
        <v>0</v>
      </c>
      <c r="AQ31" s="1064"/>
      <c r="AR31" s="1064"/>
      <c r="AS31" s="1064"/>
      <c r="AT31" s="1064"/>
      <c r="AU31" s="1064">
        <v>0</v>
      </c>
      <c r="AV31" s="1064"/>
      <c r="AW31" s="1064"/>
      <c r="AX31" s="1064"/>
      <c r="AY31" s="1064"/>
      <c r="AZ31" s="1135">
        <v>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412</v>
      </c>
      <c r="C32" s="1131"/>
      <c r="D32" s="1131"/>
      <c r="E32" s="1131"/>
      <c r="F32" s="1131"/>
      <c r="G32" s="1131"/>
      <c r="H32" s="1131"/>
      <c r="I32" s="1131"/>
      <c r="J32" s="1131"/>
      <c r="K32" s="1131"/>
      <c r="L32" s="1131"/>
      <c r="M32" s="1131"/>
      <c r="N32" s="1131"/>
      <c r="O32" s="1131"/>
      <c r="P32" s="1132"/>
      <c r="Q32" s="1136">
        <v>0</v>
      </c>
      <c r="R32" s="1137"/>
      <c r="S32" s="1137"/>
      <c r="T32" s="1137"/>
      <c r="U32" s="1137"/>
      <c r="V32" s="1137">
        <v>0</v>
      </c>
      <c r="W32" s="1137"/>
      <c r="X32" s="1137"/>
      <c r="Y32" s="1137"/>
      <c r="Z32" s="1137"/>
      <c r="AA32" s="1137">
        <v>0</v>
      </c>
      <c r="AB32" s="1137"/>
      <c r="AC32" s="1137"/>
      <c r="AD32" s="1137"/>
      <c r="AE32" s="1138"/>
      <c r="AF32" s="1112" t="s">
        <v>413</v>
      </c>
      <c r="AG32" s="1113"/>
      <c r="AH32" s="1113"/>
      <c r="AI32" s="1113"/>
      <c r="AJ32" s="1114"/>
      <c r="AK32" s="1073"/>
      <c r="AL32" s="1064"/>
      <c r="AM32" s="1064"/>
      <c r="AN32" s="1064"/>
      <c r="AO32" s="1064"/>
      <c r="AP32" s="1064">
        <v>0</v>
      </c>
      <c r="AQ32" s="1064"/>
      <c r="AR32" s="1064"/>
      <c r="AS32" s="1064"/>
      <c r="AT32" s="1064"/>
      <c r="AU32" s="1064">
        <v>0</v>
      </c>
      <c r="AV32" s="1064"/>
      <c r="AW32" s="1064"/>
      <c r="AX32" s="1064"/>
      <c r="AY32" s="1064"/>
      <c r="AZ32" s="1135">
        <v>0</v>
      </c>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415</v>
      </c>
      <c r="C33" s="1131"/>
      <c r="D33" s="1131"/>
      <c r="E33" s="1131"/>
      <c r="F33" s="1131"/>
      <c r="G33" s="1131"/>
      <c r="H33" s="1131"/>
      <c r="I33" s="1131"/>
      <c r="J33" s="1131"/>
      <c r="K33" s="1131"/>
      <c r="L33" s="1131"/>
      <c r="M33" s="1131"/>
      <c r="N33" s="1131"/>
      <c r="O33" s="1131"/>
      <c r="P33" s="1132"/>
      <c r="Q33" s="1136">
        <v>4</v>
      </c>
      <c r="R33" s="1137"/>
      <c r="S33" s="1137"/>
      <c r="T33" s="1137"/>
      <c r="U33" s="1137"/>
      <c r="V33" s="1137">
        <v>4</v>
      </c>
      <c r="W33" s="1137"/>
      <c r="X33" s="1137"/>
      <c r="Y33" s="1137"/>
      <c r="Z33" s="1137"/>
      <c r="AA33" s="1137">
        <v>0</v>
      </c>
      <c r="AB33" s="1137"/>
      <c r="AC33" s="1137"/>
      <c r="AD33" s="1137"/>
      <c r="AE33" s="1138"/>
      <c r="AF33" s="1112" t="s">
        <v>148</v>
      </c>
      <c r="AG33" s="1113"/>
      <c r="AH33" s="1113"/>
      <c r="AI33" s="1113"/>
      <c r="AJ33" s="1114"/>
      <c r="AK33" s="1073"/>
      <c r="AL33" s="1064"/>
      <c r="AM33" s="1064"/>
      <c r="AN33" s="1064"/>
      <c r="AO33" s="1064"/>
      <c r="AP33" s="1064">
        <v>0</v>
      </c>
      <c r="AQ33" s="1064"/>
      <c r="AR33" s="1064"/>
      <c r="AS33" s="1064"/>
      <c r="AT33" s="1064"/>
      <c r="AU33" s="1064">
        <v>0</v>
      </c>
      <c r="AV33" s="1064"/>
      <c r="AW33" s="1064"/>
      <c r="AX33" s="1064"/>
      <c r="AY33" s="1064"/>
      <c r="AZ33" s="1135">
        <v>0</v>
      </c>
      <c r="BA33" s="1135"/>
      <c r="BB33" s="1135"/>
      <c r="BC33" s="1135"/>
      <c r="BD33" s="1135"/>
      <c r="BE33" s="1125" t="s">
        <v>414</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416</v>
      </c>
      <c r="C34" s="1131"/>
      <c r="D34" s="1131"/>
      <c r="E34" s="1131"/>
      <c r="F34" s="1131"/>
      <c r="G34" s="1131"/>
      <c r="H34" s="1131"/>
      <c r="I34" s="1131"/>
      <c r="J34" s="1131"/>
      <c r="K34" s="1131"/>
      <c r="L34" s="1131"/>
      <c r="M34" s="1131"/>
      <c r="N34" s="1131"/>
      <c r="O34" s="1131"/>
      <c r="P34" s="1132"/>
      <c r="Q34" s="1136">
        <v>0</v>
      </c>
      <c r="R34" s="1137"/>
      <c r="S34" s="1137"/>
      <c r="T34" s="1137"/>
      <c r="U34" s="1137"/>
      <c r="V34" s="1137">
        <v>0</v>
      </c>
      <c r="W34" s="1137"/>
      <c r="X34" s="1137"/>
      <c r="Y34" s="1137"/>
      <c r="Z34" s="1137"/>
      <c r="AA34" s="1137">
        <v>0</v>
      </c>
      <c r="AB34" s="1137"/>
      <c r="AC34" s="1137"/>
      <c r="AD34" s="1137"/>
      <c r="AE34" s="1138"/>
      <c r="AF34" s="1112">
        <v>25</v>
      </c>
      <c r="AG34" s="1113"/>
      <c r="AH34" s="1113"/>
      <c r="AI34" s="1113"/>
      <c r="AJ34" s="1114"/>
      <c r="AK34" s="1073"/>
      <c r="AL34" s="1064"/>
      <c r="AM34" s="1064"/>
      <c r="AN34" s="1064"/>
      <c r="AO34" s="1064"/>
      <c r="AP34" s="1064">
        <v>0</v>
      </c>
      <c r="AQ34" s="1064"/>
      <c r="AR34" s="1064"/>
      <c r="AS34" s="1064"/>
      <c r="AT34" s="1064"/>
      <c r="AU34" s="1064">
        <v>0</v>
      </c>
      <c r="AV34" s="1064"/>
      <c r="AW34" s="1064"/>
      <c r="AX34" s="1064"/>
      <c r="AY34" s="1064"/>
      <c r="AZ34" s="1135">
        <v>0</v>
      </c>
      <c r="BA34" s="1135"/>
      <c r="BB34" s="1135"/>
      <c r="BC34" s="1135"/>
      <c r="BD34" s="1135"/>
      <c r="BE34" s="1125" t="s">
        <v>417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396</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169</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148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421</v>
      </c>
      <c r="B66" s="1089"/>
      <c r="C66" s="1089"/>
      <c r="D66" s="1089"/>
      <c r="E66" s="1089"/>
      <c r="F66" s="1089"/>
      <c r="G66" s="1089"/>
      <c r="H66" s="1089"/>
      <c r="I66" s="1089"/>
      <c r="J66" s="1089"/>
      <c r="K66" s="1089"/>
      <c r="L66" s="1089"/>
      <c r="M66" s="1089"/>
      <c r="N66" s="1089"/>
      <c r="O66" s="1089"/>
      <c r="P66" s="1090"/>
      <c r="Q66" s="1094" t="s">
        <v>400</v>
      </c>
      <c r="R66" s="1095"/>
      <c r="S66" s="1095"/>
      <c r="T66" s="1095"/>
      <c r="U66" s="1096"/>
      <c r="V66" s="1094" t="s">
        <v>401</v>
      </c>
      <c r="W66" s="1095"/>
      <c r="X66" s="1095"/>
      <c r="Y66" s="1095"/>
      <c r="Z66" s="1096"/>
      <c r="AA66" s="1094" t="s">
        <v>402</v>
      </c>
      <c r="AB66" s="1095"/>
      <c r="AC66" s="1095"/>
      <c r="AD66" s="1095"/>
      <c r="AE66" s="1096"/>
      <c r="AF66" s="1100" t="s">
        <v>403</v>
      </c>
      <c r="AG66" s="1101"/>
      <c r="AH66" s="1101"/>
      <c r="AI66" s="1101"/>
      <c r="AJ66" s="1102"/>
      <c r="AK66" s="1094" t="s">
        <v>422</v>
      </c>
      <c r="AL66" s="1089"/>
      <c r="AM66" s="1089"/>
      <c r="AN66" s="1089"/>
      <c r="AO66" s="1090"/>
      <c r="AP66" s="1094" t="s">
        <v>405</v>
      </c>
      <c r="AQ66" s="1095"/>
      <c r="AR66" s="1095"/>
      <c r="AS66" s="1095"/>
      <c r="AT66" s="1096"/>
      <c r="AU66" s="1094" t="s">
        <v>423</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588</v>
      </c>
      <c r="C68" s="1079"/>
      <c r="D68" s="1079"/>
      <c r="E68" s="1079"/>
      <c r="F68" s="1079"/>
      <c r="G68" s="1079"/>
      <c r="H68" s="1079"/>
      <c r="I68" s="1079"/>
      <c r="J68" s="1079"/>
      <c r="K68" s="1079"/>
      <c r="L68" s="1079"/>
      <c r="M68" s="1079"/>
      <c r="N68" s="1079"/>
      <c r="O68" s="1079"/>
      <c r="P68" s="1080"/>
      <c r="Q68" s="1081">
        <v>1873</v>
      </c>
      <c r="R68" s="1075"/>
      <c r="S68" s="1075"/>
      <c r="T68" s="1075"/>
      <c r="U68" s="1075"/>
      <c r="V68" s="1075">
        <v>1473</v>
      </c>
      <c r="W68" s="1075"/>
      <c r="X68" s="1075"/>
      <c r="Y68" s="1075"/>
      <c r="Z68" s="1075"/>
      <c r="AA68" s="1075">
        <v>400</v>
      </c>
      <c r="AB68" s="1075"/>
      <c r="AC68" s="1075"/>
      <c r="AD68" s="1075"/>
      <c r="AE68" s="1075"/>
      <c r="AF68" s="1075">
        <v>3301</v>
      </c>
      <c r="AG68" s="1075"/>
      <c r="AH68" s="1075"/>
      <c r="AI68" s="1075"/>
      <c r="AJ68" s="1075"/>
      <c r="AK68" s="1075">
        <v>0</v>
      </c>
      <c r="AL68" s="1075"/>
      <c r="AM68" s="1075"/>
      <c r="AN68" s="1075"/>
      <c r="AO68" s="1075"/>
      <c r="AP68" s="1075">
        <v>2708</v>
      </c>
      <c r="AQ68" s="1075"/>
      <c r="AR68" s="1075"/>
      <c r="AS68" s="1075"/>
      <c r="AT68" s="1075"/>
      <c r="AU68" s="1075">
        <v>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589</v>
      </c>
      <c r="C69" s="1068"/>
      <c r="D69" s="1068"/>
      <c r="E69" s="1068"/>
      <c r="F69" s="1068"/>
      <c r="G69" s="1068"/>
      <c r="H69" s="1068"/>
      <c r="I69" s="1068"/>
      <c r="J69" s="1068"/>
      <c r="K69" s="1068"/>
      <c r="L69" s="1068"/>
      <c r="M69" s="1068"/>
      <c r="N69" s="1068"/>
      <c r="O69" s="1068"/>
      <c r="P69" s="1069"/>
      <c r="Q69" s="1070">
        <v>1455</v>
      </c>
      <c r="R69" s="1064"/>
      <c r="S69" s="1064"/>
      <c r="T69" s="1064"/>
      <c r="U69" s="1064"/>
      <c r="V69" s="1064">
        <v>633</v>
      </c>
      <c r="W69" s="1064"/>
      <c r="X69" s="1064"/>
      <c r="Y69" s="1064"/>
      <c r="Z69" s="1064"/>
      <c r="AA69" s="1064">
        <v>822</v>
      </c>
      <c r="AB69" s="1064"/>
      <c r="AC69" s="1064"/>
      <c r="AD69" s="1064"/>
      <c r="AE69" s="1064"/>
      <c r="AF69" s="1064">
        <v>1573</v>
      </c>
      <c r="AG69" s="1064"/>
      <c r="AH69" s="1064"/>
      <c r="AI69" s="1064"/>
      <c r="AJ69" s="1064"/>
      <c r="AK69" s="1064">
        <v>0</v>
      </c>
      <c r="AL69" s="1064"/>
      <c r="AM69" s="1064"/>
      <c r="AN69" s="1064"/>
      <c r="AO69" s="1064"/>
      <c r="AP69" s="1064">
        <v>2063</v>
      </c>
      <c r="AQ69" s="1064"/>
      <c r="AR69" s="1064"/>
      <c r="AS69" s="1064"/>
      <c r="AT69" s="1064"/>
      <c r="AU69" s="1064">
        <v>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590</v>
      </c>
      <c r="C70" s="1068"/>
      <c r="D70" s="1068"/>
      <c r="E70" s="1068"/>
      <c r="F70" s="1068"/>
      <c r="G70" s="1068"/>
      <c r="H70" s="1068"/>
      <c r="I70" s="1068"/>
      <c r="J70" s="1068"/>
      <c r="K70" s="1068"/>
      <c r="L70" s="1068"/>
      <c r="M70" s="1068"/>
      <c r="N70" s="1068"/>
      <c r="O70" s="1068"/>
      <c r="P70" s="1069"/>
      <c r="Q70" s="1070">
        <v>7032</v>
      </c>
      <c r="R70" s="1064"/>
      <c r="S70" s="1064"/>
      <c r="T70" s="1064"/>
      <c r="U70" s="1064"/>
      <c r="V70" s="1064">
        <v>6827</v>
      </c>
      <c r="W70" s="1064"/>
      <c r="X70" s="1064"/>
      <c r="Y70" s="1064"/>
      <c r="Z70" s="1064"/>
      <c r="AA70" s="1064">
        <v>205</v>
      </c>
      <c r="AB70" s="1064"/>
      <c r="AC70" s="1064"/>
      <c r="AD70" s="1064"/>
      <c r="AE70" s="1064"/>
      <c r="AF70" s="1064">
        <v>0</v>
      </c>
      <c r="AG70" s="1064"/>
      <c r="AH70" s="1064"/>
      <c r="AI70" s="1064"/>
      <c r="AJ70" s="1064"/>
      <c r="AK70" s="1064">
        <v>15</v>
      </c>
      <c r="AL70" s="1064"/>
      <c r="AM70" s="1064"/>
      <c r="AN70" s="1064"/>
      <c r="AO70" s="1064"/>
      <c r="AP70" s="1064">
        <v>0</v>
      </c>
      <c r="AQ70" s="1064"/>
      <c r="AR70" s="1064"/>
      <c r="AS70" s="1064"/>
      <c r="AT70" s="1064"/>
      <c r="AU70" s="1064">
        <v>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591</v>
      </c>
      <c r="C71" s="1068"/>
      <c r="D71" s="1068"/>
      <c r="E71" s="1068"/>
      <c r="F71" s="1068"/>
      <c r="G71" s="1068"/>
      <c r="H71" s="1068"/>
      <c r="I71" s="1068"/>
      <c r="J71" s="1068"/>
      <c r="K71" s="1068"/>
      <c r="L71" s="1068"/>
      <c r="M71" s="1068"/>
      <c r="N71" s="1068"/>
      <c r="O71" s="1068"/>
      <c r="P71" s="1069"/>
      <c r="Q71" s="1070">
        <v>1625</v>
      </c>
      <c r="R71" s="1064"/>
      <c r="S71" s="1064"/>
      <c r="T71" s="1064"/>
      <c r="U71" s="1064"/>
      <c r="V71" s="1064">
        <v>1624</v>
      </c>
      <c r="W71" s="1064"/>
      <c r="X71" s="1064"/>
      <c r="Y71" s="1064"/>
      <c r="Z71" s="1064"/>
      <c r="AA71" s="1064">
        <v>1</v>
      </c>
      <c r="AB71" s="1064"/>
      <c r="AC71" s="1064"/>
      <c r="AD71" s="1064"/>
      <c r="AE71" s="1064"/>
      <c r="AF71" s="1064">
        <v>0</v>
      </c>
      <c r="AG71" s="1064"/>
      <c r="AH71" s="1064"/>
      <c r="AI71" s="1064"/>
      <c r="AJ71" s="1064"/>
      <c r="AK71" s="1064">
        <v>0</v>
      </c>
      <c r="AL71" s="1064"/>
      <c r="AM71" s="1064"/>
      <c r="AN71" s="1064"/>
      <c r="AO71" s="1064"/>
      <c r="AP71" s="1064">
        <v>0</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592</v>
      </c>
      <c r="C72" s="1068"/>
      <c r="D72" s="1068"/>
      <c r="E72" s="1068"/>
      <c r="F72" s="1068"/>
      <c r="G72" s="1068"/>
      <c r="H72" s="1068"/>
      <c r="I72" s="1068"/>
      <c r="J72" s="1068"/>
      <c r="K72" s="1068"/>
      <c r="L72" s="1068"/>
      <c r="M72" s="1068"/>
      <c r="N72" s="1068"/>
      <c r="O72" s="1068"/>
      <c r="P72" s="1069"/>
      <c r="Q72" s="1070">
        <v>1</v>
      </c>
      <c r="R72" s="1064"/>
      <c r="S72" s="1064"/>
      <c r="T72" s="1064"/>
      <c r="U72" s="1064"/>
      <c r="V72" s="1064">
        <v>0</v>
      </c>
      <c r="W72" s="1064"/>
      <c r="X72" s="1064"/>
      <c r="Y72" s="1064"/>
      <c r="Z72" s="1064"/>
      <c r="AA72" s="1064">
        <v>1</v>
      </c>
      <c r="AB72" s="1064"/>
      <c r="AC72" s="1064"/>
      <c r="AD72" s="1064"/>
      <c r="AE72" s="1064"/>
      <c r="AF72" s="1064">
        <v>0</v>
      </c>
      <c r="AG72" s="1064"/>
      <c r="AH72" s="1064"/>
      <c r="AI72" s="1064"/>
      <c r="AJ72" s="1064"/>
      <c r="AK72" s="1064">
        <v>0</v>
      </c>
      <c r="AL72" s="1064"/>
      <c r="AM72" s="1064"/>
      <c r="AN72" s="1064"/>
      <c r="AO72" s="1064"/>
      <c r="AP72" s="1064">
        <v>0</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593</v>
      </c>
      <c r="C73" s="1068"/>
      <c r="D73" s="1068"/>
      <c r="E73" s="1068"/>
      <c r="F73" s="1068"/>
      <c r="G73" s="1068"/>
      <c r="H73" s="1068"/>
      <c r="I73" s="1068"/>
      <c r="J73" s="1068"/>
      <c r="K73" s="1068"/>
      <c r="L73" s="1068"/>
      <c r="M73" s="1068"/>
      <c r="N73" s="1068"/>
      <c r="O73" s="1068"/>
      <c r="P73" s="1069"/>
      <c r="Q73" s="1070">
        <v>65</v>
      </c>
      <c r="R73" s="1064"/>
      <c r="S73" s="1064"/>
      <c r="T73" s="1064"/>
      <c r="U73" s="1064"/>
      <c r="V73" s="1064">
        <v>53</v>
      </c>
      <c r="W73" s="1064"/>
      <c r="X73" s="1064"/>
      <c r="Y73" s="1064"/>
      <c r="Z73" s="1064"/>
      <c r="AA73" s="1064">
        <v>12</v>
      </c>
      <c r="AB73" s="1064"/>
      <c r="AC73" s="1064"/>
      <c r="AD73" s="1064"/>
      <c r="AE73" s="1064"/>
      <c r="AF73" s="1064">
        <v>0</v>
      </c>
      <c r="AG73" s="1064"/>
      <c r="AH73" s="1064"/>
      <c r="AI73" s="1064"/>
      <c r="AJ73" s="1064"/>
      <c r="AK73" s="1064">
        <v>26</v>
      </c>
      <c r="AL73" s="1064"/>
      <c r="AM73" s="1064"/>
      <c r="AN73" s="1064"/>
      <c r="AO73" s="1064"/>
      <c r="AP73" s="1064">
        <v>0</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594</v>
      </c>
      <c r="C74" s="1068"/>
      <c r="D74" s="1068"/>
      <c r="E74" s="1068"/>
      <c r="F74" s="1068"/>
      <c r="G74" s="1068"/>
      <c r="H74" s="1068"/>
      <c r="I74" s="1068"/>
      <c r="J74" s="1068"/>
      <c r="K74" s="1068"/>
      <c r="L74" s="1068"/>
      <c r="M74" s="1068"/>
      <c r="N74" s="1068"/>
      <c r="O74" s="1068"/>
      <c r="P74" s="1069"/>
      <c r="Q74" s="1070">
        <v>30</v>
      </c>
      <c r="R74" s="1064"/>
      <c r="S74" s="1064"/>
      <c r="T74" s="1064"/>
      <c r="U74" s="1064"/>
      <c r="V74" s="1064">
        <v>26</v>
      </c>
      <c r="W74" s="1064"/>
      <c r="X74" s="1064"/>
      <c r="Y74" s="1064"/>
      <c r="Z74" s="1064"/>
      <c r="AA74" s="1064">
        <v>4</v>
      </c>
      <c r="AB74" s="1064"/>
      <c r="AC74" s="1064"/>
      <c r="AD74" s="1064"/>
      <c r="AE74" s="1064"/>
      <c r="AF74" s="1064">
        <v>0</v>
      </c>
      <c r="AG74" s="1064"/>
      <c r="AH74" s="1064"/>
      <c r="AI74" s="1064"/>
      <c r="AJ74" s="1064"/>
      <c r="AK74" s="1064">
        <v>0</v>
      </c>
      <c r="AL74" s="1064"/>
      <c r="AM74" s="1064"/>
      <c r="AN74" s="1064"/>
      <c r="AO74" s="1064"/>
      <c r="AP74" s="1064">
        <v>0</v>
      </c>
      <c r="AQ74" s="1064"/>
      <c r="AR74" s="1064"/>
      <c r="AS74" s="1064"/>
      <c r="AT74" s="1064"/>
      <c r="AU74" s="1064">
        <v>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595</v>
      </c>
      <c r="C75" s="1068"/>
      <c r="D75" s="1068"/>
      <c r="E75" s="1068"/>
      <c r="F75" s="1068"/>
      <c r="G75" s="1068"/>
      <c r="H75" s="1068"/>
      <c r="I75" s="1068"/>
      <c r="J75" s="1068"/>
      <c r="K75" s="1068"/>
      <c r="L75" s="1068"/>
      <c r="M75" s="1068"/>
      <c r="N75" s="1068"/>
      <c r="O75" s="1068"/>
      <c r="P75" s="1069"/>
      <c r="Q75" s="1071">
        <v>899</v>
      </c>
      <c r="R75" s="1072"/>
      <c r="S75" s="1072"/>
      <c r="T75" s="1072"/>
      <c r="U75" s="1073"/>
      <c r="V75" s="1074">
        <v>853</v>
      </c>
      <c r="W75" s="1072"/>
      <c r="X75" s="1072"/>
      <c r="Y75" s="1072"/>
      <c r="Z75" s="1073"/>
      <c r="AA75" s="1074">
        <v>46</v>
      </c>
      <c r="AB75" s="1072"/>
      <c r="AC75" s="1072"/>
      <c r="AD75" s="1072"/>
      <c r="AE75" s="1073"/>
      <c r="AF75" s="1074">
        <v>46</v>
      </c>
      <c r="AG75" s="1072"/>
      <c r="AH75" s="1072"/>
      <c r="AI75" s="1072"/>
      <c r="AJ75" s="1073"/>
      <c r="AK75" s="1074">
        <v>0</v>
      </c>
      <c r="AL75" s="1072"/>
      <c r="AM75" s="1072"/>
      <c r="AN75" s="1072"/>
      <c r="AO75" s="1073"/>
      <c r="AP75" s="1074">
        <v>0</v>
      </c>
      <c r="AQ75" s="1072"/>
      <c r="AR75" s="1072"/>
      <c r="AS75" s="1072"/>
      <c r="AT75" s="1073"/>
      <c r="AU75" s="1074">
        <v>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596</v>
      </c>
      <c r="C76" s="1068"/>
      <c r="D76" s="1068"/>
      <c r="E76" s="1068"/>
      <c r="F76" s="1068"/>
      <c r="G76" s="1068"/>
      <c r="H76" s="1068"/>
      <c r="I76" s="1068"/>
      <c r="J76" s="1068"/>
      <c r="K76" s="1068"/>
      <c r="L76" s="1068"/>
      <c r="M76" s="1068"/>
      <c r="N76" s="1068"/>
      <c r="O76" s="1068"/>
      <c r="P76" s="1069"/>
      <c r="Q76" s="1071">
        <v>255217</v>
      </c>
      <c r="R76" s="1072"/>
      <c r="S76" s="1072"/>
      <c r="T76" s="1072"/>
      <c r="U76" s="1073"/>
      <c r="V76" s="1074">
        <v>243412</v>
      </c>
      <c r="W76" s="1072"/>
      <c r="X76" s="1072"/>
      <c r="Y76" s="1072"/>
      <c r="Z76" s="1073"/>
      <c r="AA76" s="1074">
        <v>11805</v>
      </c>
      <c r="AB76" s="1072"/>
      <c r="AC76" s="1072"/>
      <c r="AD76" s="1072"/>
      <c r="AE76" s="1073"/>
      <c r="AF76" s="1074">
        <v>11805</v>
      </c>
      <c r="AG76" s="1072"/>
      <c r="AH76" s="1072"/>
      <c r="AI76" s="1072"/>
      <c r="AJ76" s="1073"/>
      <c r="AK76" s="1074">
        <v>646</v>
      </c>
      <c r="AL76" s="1072"/>
      <c r="AM76" s="1072"/>
      <c r="AN76" s="1072"/>
      <c r="AO76" s="1073"/>
      <c r="AP76" s="1074">
        <v>0</v>
      </c>
      <c r="AQ76" s="1072"/>
      <c r="AR76" s="1072"/>
      <c r="AS76" s="1072"/>
      <c r="AT76" s="1073"/>
      <c r="AU76" s="1074">
        <v>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597</v>
      </c>
      <c r="C77" s="1068"/>
      <c r="D77" s="1068"/>
      <c r="E77" s="1068"/>
      <c r="F77" s="1068"/>
      <c r="G77" s="1068"/>
      <c r="H77" s="1068"/>
      <c r="I77" s="1068"/>
      <c r="J77" s="1068"/>
      <c r="K77" s="1068"/>
      <c r="L77" s="1068"/>
      <c r="M77" s="1068"/>
      <c r="N77" s="1068"/>
      <c r="O77" s="1068"/>
      <c r="P77" s="1069"/>
      <c r="Q77" s="1071">
        <v>3789</v>
      </c>
      <c r="R77" s="1072"/>
      <c r="S77" s="1072"/>
      <c r="T77" s="1072"/>
      <c r="U77" s="1073"/>
      <c r="V77" s="1074">
        <v>3585</v>
      </c>
      <c r="W77" s="1072"/>
      <c r="X77" s="1072"/>
      <c r="Y77" s="1072"/>
      <c r="Z77" s="1073"/>
      <c r="AA77" s="1074">
        <v>204</v>
      </c>
      <c r="AB77" s="1072"/>
      <c r="AC77" s="1072"/>
      <c r="AD77" s="1072"/>
      <c r="AE77" s="1073"/>
      <c r="AF77" s="1074">
        <v>204</v>
      </c>
      <c r="AG77" s="1072"/>
      <c r="AH77" s="1072"/>
      <c r="AI77" s="1072"/>
      <c r="AJ77" s="1073"/>
      <c r="AK77" s="1074">
        <v>0</v>
      </c>
      <c r="AL77" s="1072"/>
      <c r="AM77" s="1072"/>
      <c r="AN77" s="1072"/>
      <c r="AO77" s="1073"/>
      <c r="AP77" s="1074">
        <v>0</v>
      </c>
      <c r="AQ77" s="1072"/>
      <c r="AR77" s="1072"/>
      <c r="AS77" s="1072"/>
      <c r="AT77" s="1073"/>
      <c r="AU77" s="1074">
        <v>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598</v>
      </c>
      <c r="C78" s="1068"/>
      <c r="D78" s="1068"/>
      <c r="E78" s="1068"/>
      <c r="F78" s="1068"/>
      <c r="G78" s="1068"/>
      <c r="H78" s="1068"/>
      <c r="I78" s="1068"/>
      <c r="J78" s="1068"/>
      <c r="K78" s="1068"/>
      <c r="L78" s="1068"/>
      <c r="M78" s="1068"/>
      <c r="N78" s="1068"/>
      <c r="O78" s="1068"/>
      <c r="P78" s="1069"/>
      <c r="Q78" s="1070">
        <v>49</v>
      </c>
      <c r="R78" s="1064"/>
      <c r="S78" s="1064"/>
      <c r="T78" s="1064"/>
      <c r="U78" s="1064"/>
      <c r="V78" s="1064">
        <v>48</v>
      </c>
      <c r="W78" s="1064"/>
      <c r="X78" s="1064"/>
      <c r="Y78" s="1064"/>
      <c r="Z78" s="1064"/>
      <c r="AA78" s="1064">
        <v>1</v>
      </c>
      <c r="AB78" s="1064"/>
      <c r="AC78" s="1064"/>
      <c r="AD78" s="1064"/>
      <c r="AE78" s="1064"/>
      <c r="AF78" s="1064">
        <v>1</v>
      </c>
      <c r="AG78" s="1064"/>
      <c r="AH78" s="1064"/>
      <c r="AI78" s="1064"/>
      <c r="AJ78" s="1064"/>
      <c r="AK78" s="1064">
        <v>0</v>
      </c>
      <c r="AL78" s="1064"/>
      <c r="AM78" s="1064"/>
      <c r="AN78" s="1064"/>
      <c r="AO78" s="1064"/>
      <c r="AP78" s="1064">
        <v>0</v>
      </c>
      <c r="AQ78" s="1064"/>
      <c r="AR78" s="1064"/>
      <c r="AS78" s="1064"/>
      <c r="AT78" s="1064"/>
      <c r="AU78" s="1064">
        <v>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396</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310</v>
      </c>
      <c r="AG109" s="987"/>
      <c r="AH109" s="987"/>
      <c r="AI109" s="987"/>
      <c r="AJ109" s="988"/>
      <c r="AK109" s="989" t="s">
        <v>309</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310</v>
      </c>
      <c r="BW109" s="987"/>
      <c r="BX109" s="987"/>
      <c r="BY109" s="987"/>
      <c r="BZ109" s="988"/>
      <c r="CA109" s="989" t="s">
        <v>309</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310</v>
      </c>
      <c r="DM109" s="987"/>
      <c r="DN109" s="987"/>
      <c r="DO109" s="987"/>
      <c r="DP109" s="988"/>
      <c r="DQ109" s="989" t="s">
        <v>309</v>
      </c>
      <c r="DR109" s="987"/>
      <c r="DS109" s="987"/>
      <c r="DT109" s="987"/>
      <c r="DU109" s="988"/>
      <c r="DV109" s="989" t="s">
        <v>434</v>
      </c>
      <c r="DW109" s="987"/>
      <c r="DX109" s="987"/>
      <c r="DY109" s="987"/>
      <c r="DZ109" s="1018"/>
    </row>
    <row r="110" spans="1:131" s="247" customFormat="1" ht="26.25" customHeight="1">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5438</v>
      </c>
      <c r="AB110" s="980"/>
      <c r="AC110" s="980"/>
      <c r="AD110" s="980"/>
      <c r="AE110" s="981"/>
      <c r="AF110" s="982">
        <v>2866</v>
      </c>
      <c r="AG110" s="980"/>
      <c r="AH110" s="980"/>
      <c r="AI110" s="980"/>
      <c r="AJ110" s="981"/>
      <c r="AK110" s="982" t="s">
        <v>148</v>
      </c>
      <c r="AL110" s="980"/>
      <c r="AM110" s="980"/>
      <c r="AN110" s="980"/>
      <c r="AO110" s="981"/>
      <c r="AP110" s="983" t="s">
        <v>148</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2866</v>
      </c>
      <c r="BR110" s="927"/>
      <c r="BS110" s="927"/>
      <c r="BT110" s="927"/>
      <c r="BU110" s="927"/>
      <c r="BV110" s="927" t="s">
        <v>438</v>
      </c>
      <c r="BW110" s="927"/>
      <c r="BX110" s="927"/>
      <c r="BY110" s="927"/>
      <c r="BZ110" s="927"/>
      <c r="CA110" s="927" t="s">
        <v>148</v>
      </c>
      <c r="CB110" s="927"/>
      <c r="CC110" s="927"/>
      <c r="CD110" s="927"/>
      <c r="CE110" s="927"/>
      <c r="CF110" s="951" t="s">
        <v>148</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148</v>
      </c>
      <c r="DH110" s="927"/>
      <c r="DI110" s="927"/>
      <c r="DJ110" s="927"/>
      <c r="DK110" s="927"/>
      <c r="DL110" s="927" t="s">
        <v>148</v>
      </c>
      <c r="DM110" s="927"/>
      <c r="DN110" s="927"/>
      <c r="DO110" s="927"/>
      <c r="DP110" s="927"/>
      <c r="DQ110" s="927" t="s">
        <v>148</v>
      </c>
      <c r="DR110" s="927"/>
      <c r="DS110" s="927"/>
      <c r="DT110" s="927"/>
      <c r="DU110" s="927"/>
      <c r="DV110" s="928" t="s">
        <v>148</v>
      </c>
      <c r="DW110" s="928"/>
      <c r="DX110" s="928"/>
      <c r="DY110" s="928"/>
      <c r="DZ110" s="929"/>
    </row>
    <row r="111" spans="1:131" s="247" customFormat="1" ht="26.25" customHeight="1">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148</v>
      </c>
      <c r="AB111" s="1008"/>
      <c r="AC111" s="1008"/>
      <c r="AD111" s="1008"/>
      <c r="AE111" s="1009"/>
      <c r="AF111" s="1010" t="s">
        <v>148</v>
      </c>
      <c r="AG111" s="1008"/>
      <c r="AH111" s="1008"/>
      <c r="AI111" s="1008"/>
      <c r="AJ111" s="1009"/>
      <c r="AK111" s="1010" t="s">
        <v>148</v>
      </c>
      <c r="AL111" s="1008"/>
      <c r="AM111" s="1008"/>
      <c r="AN111" s="1008"/>
      <c r="AO111" s="1009"/>
      <c r="AP111" s="1011" t="s">
        <v>148</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148</v>
      </c>
      <c r="BR111" s="899"/>
      <c r="BS111" s="899"/>
      <c r="BT111" s="899"/>
      <c r="BU111" s="899"/>
      <c r="BV111" s="899" t="s">
        <v>148</v>
      </c>
      <c r="BW111" s="899"/>
      <c r="BX111" s="899"/>
      <c r="BY111" s="899"/>
      <c r="BZ111" s="899"/>
      <c r="CA111" s="899" t="s">
        <v>148</v>
      </c>
      <c r="CB111" s="899"/>
      <c r="CC111" s="899"/>
      <c r="CD111" s="899"/>
      <c r="CE111" s="899"/>
      <c r="CF111" s="960" t="s">
        <v>148</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148</v>
      </c>
      <c r="DH111" s="899"/>
      <c r="DI111" s="899"/>
      <c r="DJ111" s="899"/>
      <c r="DK111" s="899"/>
      <c r="DL111" s="899" t="s">
        <v>148</v>
      </c>
      <c r="DM111" s="899"/>
      <c r="DN111" s="899"/>
      <c r="DO111" s="899"/>
      <c r="DP111" s="899"/>
      <c r="DQ111" s="899" t="s">
        <v>148</v>
      </c>
      <c r="DR111" s="899"/>
      <c r="DS111" s="899"/>
      <c r="DT111" s="899"/>
      <c r="DU111" s="899"/>
      <c r="DV111" s="876" t="s">
        <v>148</v>
      </c>
      <c r="DW111" s="876"/>
      <c r="DX111" s="876"/>
      <c r="DY111" s="876"/>
      <c r="DZ111" s="877"/>
    </row>
    <row r="112" spans="1:131" s="247" customFormat="1" ht="26.25" customHeight="1">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148</v>
      </c>
      <c r="AB112" s="862"/>
      <c r="AC112" s="862"/>
      <c r="AD112" s="862"/>
      <c r="AE112" s="863"/>
      <c r="AF112" s="864" t="s">
        <v>148</v>
      </c>
      <c r="AG112" s="862"/>
      <c r="AH112" s="862"/>
      <c r="AI112" s="862"/>
      <c r="AJ112" s="863"/>
      <c r="AK112" s="864" t="s">
        <v>148</v>
      </c>
      <c r="AL112" s="862"/>
      <c r="AM112" s="862"/>
      <c r="AN112" s="862"/>
      <c r="AO112" s="863"/>
      <c r="AP112" s="909" t="s">
        <v>148</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t="s">
        <v>148</v>
      </c>
      <c r="BR112" s="899"/>
      <c r="BS112" s="899"/>
      <c r="BT112" s="899"/>
      <c r="BU112" s="899"/>
      <c r="BV112" s="899" t="s">
        <v>148</v>
      </c>
      <c r="BW112" s="899"/>
      <c r="BX112" s="899"/>
      <c r="BY112" s="899"/>
      <c r="BZ112" s="899"/>
      <c r="CA112" s="899" t="s">
        <v>148</v>
      </c>
      <c r="CB112" s="899"/>
      <c r="CC112" s="899"/>
      <c r="CD112" s="899"/>
      <c r="CE112" s="899"/>
      <c r="CF112" s="960" t="s">
        <v>148</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148</v>
      </c>
      <c r="DH112" s="899"/>
      <c r="DI112" s="899"/>
      <c r="DJ112" s="899"/>
      <c r="DK112" s="899"/>
      <c r="DL112" s="899" t="s">
        <v>148</v>
      </c>
      <c r="DM112" s="899"/>
      <c r="DN112" s="899"/>
      <c r="DO112" s="899"/>
      <c r="DP112" s="899"/>
      <c r="DQ112" s="899" t="s">
        <v>148</v>
      </c>
      <c r="DR112" s="899"/>
      <c r="DS112" s="899"/>
      <c r="DT112" s="899"/>
      <c r="DU112" s="899"/>
      <c r="DV112" s="876" t="s">
        <v>148</v>
      </c>
      <c r="DW112" s="876"/>
      <c r="DX112" s="876"/>
      <c r="DY112" s="876"/>
      <c r="DZ112" s="877"/>
    </row>
    <row r="113" spans="1:130" s="247" customFormat="1" ht="26.25" customHeight="1">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148</v>
      </c>
      <c r="AB113" s="1008"/>
      <c r="AC113" s="1008"/>
      <c r="AD113" s="1008"/>
      <c r="AE113" s="1009"/>
      <c r="AF113" s="1010" t="s">
        <v>148</v>
      </c>
      <c r="AG113" s="1008"/>
      <c r="AH113" s="1008"/>
      <c r="AI113" s="1008"/>
      <c r="AJ113" s="1009"/>
      <c r="AK113" s="1010" t="s">
        <v>148</v>
      </c>
      <c r="AL113" s="1008"/>
      <c r="AM113" s="1008"/>
      <c r="AN113" s="1008"/>
      <c r="AO113" s="1009"/>
      <c r="AP113" s="1011" t="s">
        <v>148</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75464</v>
      </c>
      <c r="BR113" s="899"/>
      <c r="BS113" s="899"/>
      <c r="BT113" s="899"/>
      <c r="BU113" s="899"/>
      <c r="BV113" s="899">
        <v>64240</v>
      </c>
      <c r="BW113" s="899"/>
      <c r="BX113" s="899"/>
      <c r="BY113" s="899"/>
      <c r="BZ113" s="899"/>
      <c r="CA113" s="899">
        <v>53068</v>
      </c>
      <c r="CB113" s="899"/>
      <c r="CC113" s="899"/>
      <c r="CD113" s="899"/>
      <c r="CE113" s="899"/>
      <c r="CF113" s="960">
        <v>1</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148</v>
      </c>
      <c r="DH113" s="862"/>
      <c r="DI113" s="862"/>
      <c r="DJ113" s="862"/>
      <c r="DK113" s="863"/>
      <c r="DL113" s="864" t="s">
        <v>148</v>
      </c>
      <c r="DM113" s="862"/>
      <c r="DN113" s="862"/>
      <c r="DO113" s="862"/>
      <c r="DP113" s="863"/>
      <c r="DQ113" s="864" t="s">
        <v>148</v>
      </c>
      <c r="DR113" s="862"/>
      <c r="DS113" s="862"/>
      <c r="DT113" s="862"/>
      <c r="DU113" s="863"/>
      <c r="DV113" s="909" t="s">
        <v>148</v>
      </c>
      <c r="DW113" s="910"/>
      <c r="DX113" s="910"/>
      <c r="DY113" s="910"/>
      <c r="DZ113" s="911"/>
    </row>
    <row r="114" spans="1:130" s="247" customFormat="1" ht="26.25" customHeight="1">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46755</v>
      </c>
      <c r="AB114" s="862"/>
      <c r="AC114" s="862"/>
      <c r="AD114" s="862"/>
      <c r="AE114" s="863"/>
      <c r="AF114" s="864">
        <v>39203</v>
      </c>
      <c r="AG114" s="862"/>
      <c r="AH114" s="862"/>
      <c r="AI114" s="862"/>
      <c r="AJ114" s="863"/>
      <c r="AK114" s="864">
        <v>29658</v>
      </c>
      <c r="AL114" s="862"/>
      <c r="AM114" s="862"/>
      <c r="AN114" s="862"/>
      <c r="AO114" s="863"/>
      <c r="AP114" s="909">
        <v>0.6</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426314</v>
      </c>
      <c r="BR114" s="899"/>
      <c r="BS114" s="899"/>
      <c r="BT114" s="899"/>
      <c r="BU114" s="899"/>
      <c r="BV114" s="899">
        <v>339057</v>
      </c>
      <c r="BW114" s="899"/>
      <c r="BX114" s="899"/>
      <c r="BY114" s="899"/>
      <c r="BZ114" s="899"/>
      <c r="CA114" s="899">
        <v>343469</v>
      </c>
      <c r="CB114" s="899"/>
      <c r="CC114" s="899"/>
      <c r="CD114" s="899"/>
      <c r="CE114" s="899"/>
      <c r="CF114" s="960">
        <v>6.8</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148</v>
      </c>
      <c r="DH114" s="862"/>
      <c r="DI114" s="862"/>
      <c r="DJ114" s="862"/>
      <c r="DK114" s="863"/>
      <c r="DL114" s="864" t="s">
        <v>148</v>
      </c>
      <c r="DM114" s="862"/>
      <c r="DN114" s="862"/>
      <c r="DO114" s="862"/>
      <c r="DP114" s="863"/>
      <c r="DQ114" s="864" t="s">
        <v>148</v>
      </c>
      <c r="DR114" s="862"/>
      <c r="DS114" s="862"/>
      <c r="DT114" s="862"/>
      <c r="DU114" s="863"/>
      <c r="DV114" s="909" t="s">
        <v>148</v>
      </c>
      <c r="DW114" s="910"/>
      <c r="DX114" s="910"/>
      <c r="DY114" s="910"/>
      <c r="DZ114" s="911"/>
    </row>
    <row r="115" spans="1:130" s="247" customFormat="1" ht="26.25" customHeight="1">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148</v>
      </c>
      <c r="AB115" s="1008"/>
      <c r="AC115" s="1008"/>
      <c r="AD115" s="1008"/>
      <c r="AE115" s="1009"/>
      <c r="AF115" s="1010" t="s">
        <v>148</v>
      </c>
      <c r="AG115" s="1008"/>
      <c r="AH115" s="1008"/>
      <c r="AI115" s="1008"/>
      <c r="AJ115" s="1009"/>
      <c r="AK115" s="1010" t="s">
        <v>148</v>
      </c>
      <c r="AL115" s="1008"/>
      <c r="AM115" s="1008"/>
      <c r="AN115" s="1008"/>
      <c r="AO115" s="1009"/>
      <c r="AP115" s="1011" t="s">
        <v>148</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148</v>
      </c>
      <c r="BR115" s="899"/>
      <c r="BS115" s="899"/>
      <c r="BT115" s="899"/>
      <c r="BU115" s="899"/>
      <c r="BV115" s="899" t="s">
        <v>148</v>
      </c>
      <c r="BW115" s="899"/>
      <c r="BX115" s="899"/>
      <c r="BY115" s="899"/>
      <c r="BZ115" s="899"/>
      <c r="CA115" s="899" t="s">
        <v>148</v>
      </c>
      <c r="CB115" s="899"/>
      <c r="CC115" s="899"/>
      <c r="CD115" s="899"/>
      <c r="CE115" s="899"/>
      <c r="CF115" s="960" t="s">
        <v>148</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148</v>
      </c>
      <c r="DH115" s="862"/>
      <c r="DI115" s="862"/>
      <c r="DJ115" s="862"/>
      <c r="DK115" s="863"/>
      <c r="DL115" s="864" t="s">
        <v>148</v>
      </c>
      <c r="DM115" s="862"/>
      <c r="DN115" s="862"/>
      <c r="DO115" s="862"/>
      <c r="DP115" s="863"/>
      <c r="DQ115" s="864" t="s">
        <v>148</v>
      </c>
      <c r="DR115" s="862"/>
      <c r="DS115" s="862"/>
      <c r="DT115" s="862"/>
      <c r="DU115" s="863"/>
      <c r="DV115" s="909" t="s">
        <v>148</v>
      </c>
      <c r="DW115" s="910"/>
      <c r="DX115" s="910"/>
      <c r="DY115" s="910"/>
      <c r="DZ115" s="911"/>
    </row>
    <row r="116" spans="1:130" s="247" customFormat="1" ht="26.25" customHeight="1">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148</v>
      </c>
      <c r="AB116" s="862"/>
      <c r="AC116" s="862"/>
      <c r="AD116" s="862"/>
      <c r="AE116" s="863"/>
      <c r="AF116" s="864" t="s">
        <v>148</v>
      </c>
      <c r="AG116" s="862"/>
      <c r="AH116" s="862"/>
      <c r="AI116" s="862"/>
      <c r="AJ116" s="863"/>
      <c r="AK116" s="864" t="s">
        <v>148</v>
      </c>
      <c r="AL116" s="862"/>
      <c r="AM116" s="862"/>
      <c r="AN116" s="862"/>
      <c r="AO116" s="863"/>
      <c r="AP116" s="909" t="s">
        <v>148</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148</v>
      </c>
      <c r="BR116" s="899"/>
      <c r="BS116" s="899"/>
      <c r="BT116" s="899"/>
      <c r="BU116" s="899"/>
      <c r="BV116" s="899" t="s">
        <v>148</v>
      </c>
      <c r="BW116" s="899"/>
      <c r="BX116" s="899"/>
      <c r="BY116" s="899"/>
      <c r="BZ116" s="899"/>
      <c r="CA116" s="899" t="s">
        <v>148</v>
      </c>
      <c r="CB116" s="899"/>
      <c r="CC116" s="899"/>
      <c r="CD116" s="899"/>
      <c r="CE116" s="899"/>
      <c r="CF116" s="960" t="s">
        <v>148</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148</v>
      </c>
      <c r="DH116" s="862"/>
      <c r="DI116" s="862"/>
      <c r="DJ116" s="862"/>
      <c r="DK116" s="863"/>
      <c r="DL116" s="864" t="s">
        <v>148</v>
      </c>
      <c r="DM116" s="862"/>
      <c r="DN116" s="862"/>
      <c r="DO116" s="862"/>
      <c r="DP116" s="863"/>
      <c r="DQ116" s="864" t="s">
        <v>148</v>
      </c>
      <c r="DR116" s="862"/>
      <c r="DS116" s="862"/>
      <c r="DT116" s="862"/>
      <c r="DU116" s="863"/>
      <c r="DV116" s="909" t="s">
        <v>148</v>
      </c>
      <c r="DW116" s="910"/>
      <c r="DX116" s="910"/>
      <c r="DY116" s="910"/>
      <c r="DZ116" s="911"/>
    </row>
    <row r="117" spans="1:130" s="247" customFormat="1" ht="26.25" customHeight="1">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52193</v>
      </c>
      <c r="AB117" s="994"/>
      <c r="AC117" s="994"/>
      <c r="AD117" s="994"/>
      <c r="AE117" s="995"/>
      <c r="AF117" s="996">
        <v>42069</v>
      </c>
      <c r="AG117" s="994"/>
      <c r="AH117" s="994"/>
      <c r="AI117" s="994"/>
      <c r="AJ117" s="995"/>
      <c r="AK117" s="996">
        <v>29658</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148</v>
      </c>
      <c r="BR117" s="899"/>
      <c r="BS117" s="899"/>
      <c r="BT117" s="899"/>
      <c r="BU117" s="899"/>
      <c r="BV117" s="899" t="s">
        <v>148</v>
      </c>
      <c r="BW117" s="899"/>
      <c r="BX117" s="899"/>
      <c r="BY117" s="899"/>
      <c r="BZ117" s="899"/>
      <c r="CA117" s="899" t="s">
        <v>148</v>
      </c>
      <c r="CB117" s="899"/>
      <c r="CC117" s="899"/>
      <c r="CD117" s="899"/>
      <c r="CE117" s="899"/>
      <c r="CF117" s="960" t="s">
        <v>148</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148</v>
      </c>
      <c r="DH117" s="862"/>
      <c r="DI117" s="862"/>
      <c r="DJ117" s="862"/>
      <c r="DK117" s="863"/>
      <c r="DL117" s="864" t="s">
        <v>148</v>
      </c>
      <c r="DM117" s="862"/>
      <c r="DN117" s="862"/>
      <c r="DO117" s="862"/>
      <c r="DP117" s="863"/>
      <c r="DQ117" s="864" t="s">
        <v>148</v>
      </c>
      <c r="DR117" s="862"/>
      <c r="DS117" s="862"/>
      <c r="DT117" s="862"/>
      <c r="DU117" s="863"/>
      <c r="DV117" s="909" t="s">
        <v>148</v>
      </c>
      <c r="DW117" s="910"/>
      <c r="DX117" s="910"/>
      <c r="DY117" s="910"/>
      <c r="DZ117" s="911"/>
    </row>
    <row r="118" spans="1:130" s="247" customFormat="1" ht="26.25" customHeight="1">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310</v>
      </c>
      <c r="AG118" s="987"/>
      <c r="AH118" s="987"/>
      <c r="AI118" s="987"/>
      <c r="AJ118" s="988"/>
      <c r="AK118" s="989" t="s">
        <v>309</v>
      </c>
      <c r="AL118" s="987"/>
      <c r="AM118" s="987"/>
      <c r="AN118" s="987"/>
      <c r="AO118" s="988"/>
      <c r="AP118" s="990" t="s">
        <v>434</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148</v>
      </c>
      <c r="BR118" s="930"/>
      <c r="BS118" s="930"/>
      <c r="BT118" s="930"/>
      <c r="BU118" s="930"/>
      <c r="BV118" s="930" t="s">
        <v>148</v>
      </c>
      <c r="BW118" s="930"/>
      <c r="BX118" s="930"/>
      <c r="BY118" s="930"/>
      <c r="BZ118" s="930"/>
      <c r="CA118" s="930" t="s">
        <v>148</v>
      </c>
      <c r="CB118" s="930"/>
      <c r="CC118" s="930"/>
      <c r="CD118" s="930"/>
      <c r="CE118" s="930"/>
      <c r="CF118" s="960" t="s">
        <v>148</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148</v>
      </c>
      <c r="DH118" s="862"/>
      <c r="DI118" s="862"/>
      <c r="DJ118" s="862"/>
      <c r="DK118" s="863"/>
      <c r="DL118" s="864" t="s">
        <v>148</v>
      </c>
      <c r="DM118" s="862"/>
      <c r="DN118" s="862"/>
      <c r="DO118" s="862"/>
      <c r="DP118" s="863"/>
      <c r="DQ118" s="864" t="s">
        <v>148</v>
      </c>
      <c r="DR118" s="862"/>
      <c r="DS118" s="862"/>
      <c r="DT118" s="862"/>
      <c r="DU118" s="863"/>
      <c r="DV118" s="909" t="s">
        <v>148</v>
      </c>
      <c r="DW118" s="910"/>
      <c r="DX118" s="910"/>
      <c r="DY118" s="910"/>
      <c r="DZ118" s="911"/>
    </row>
    <row r="119" spans="1:130" s="247" customFormat="1" ht="26.25" customHeight="1">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148</v>
      </c>
      <c r="AB119" s="980"/>
      <c r="AC119" s="980"/>
      <c r="AD119" s="980"/>
      <c r="AE119" s="981"/>
      <c r="AF119" s="982" t="s">
        <v>148</v>
      </c>
      <c r="AG119" s="980"/>
      <c r="AH119" s="980"/>
      <c r="AI119" s="980"/>
      <c r="AJ119" s="981"/>
      <c r="AK119" s="982" t="s">
        <v>148</v>
      </c>
      <c r="AL119" s="980"/>
      <c r="AM119" s="980"/>
      <c r="AN119" s="980"/>
      <c r="AO119" s="981"/>
      <c r="AP119" s="983" t="s">
        <v>148</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465</v>
      </c>
      <c r="BP119" s="963"/>
      <c r="BQ119" s="967">
        <v>504644</v>
      </c>
      <c r="BR119" s="930"/>
      <c r="BS119" s="930"/>
      <c r="BT119" s="930"/>
      <c r="BU119" s="930"/>
      <c r="BV119" s="930">
        <v>403297</v>
      </c>
      <c r="BW119" s="930"/>
      <c r="BX119" s="930"/>
      <c r="BY119" s="930"/>
      <c r="BZ119" s="930"/>
      <c r="CA119" s="930">
        <v>396537</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148</v>
      </c>
      <c r="DH119" s="845"/>
      <c r="DI119" s="845"/>
      <c r="DJ119" s="845"/>
      <c r="DK119" s="846"/>
      <c r="DL119" s="847" t="s">
        <v>148</v>
      </c>
      <c r="DM119" s="845"/>
      <c r="DN119" s="845"/>
      <c r="DO119" s="845"/>
      <c r="DP119" s="846"/>
      <c r="DQ119" s="847" t="s">
        <v>148</v>
      </c>
      <c r="DR119" s="845"/>
      <c r="DS119" s="845"/>
      <c r="DT119" s="845"/>
      <c r="DU119" s="846"/>
      <c r="DV119" s="933" t="s">
        <v>148</v>
      </c>
      <c r="DW119" s="934"/>
      <c r="DX119" s="934"/>
      <c r="DY119" s="934"/>
      <c r="DZ119" s="935"/>
    </row>
    <row r="120" spans="1:130" s="247" customFormat="1" ht="26.25" customHeight="1">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148</v>
      </c>
      <c r="AB120" s="862"/>
      <c r="AC120" s="862"/>
      <c r="AD120" s="862"/>
      <c r="AE120" s="863"/>
      <c r="AF120" s="864" t="s">
        <v>148</v>
      </c>
      <c r="AG120" s="862"/>
      <c r="AH120" s="862"/>
      <c r="AI120" s="862"/>
      <c r="AJ120" s="863"/>
      <c r="AK120" s="864" t="s">
        <v>148</v>
      </c>
      <c r="AL120" s="862"/>
      <c r="AM120" s="862"/>
      <c r="AN120" s="862"/>
      <c r="AO120" s="863"/>
      <c r="AP120" s="909" t="s">
        <v>148</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29678384</v>
      </c>
      <c r="BR120" s="927"/>
      <c r="BS120" s="927"/>
      <c r="BT120" s="927"/>
      <c r="BU120" s="927"/>
      <c r="BV120" s="927">
        <v>30699187</v>
      </c>
      <c r="BW120" s="927"/>
      <c r="BX120" s="927"/>
      <c r="BY120" s="927"/>
      <c r="BZ120" s="927"/>
      <c r="CA120" s="927">
        <v>25977649</v>
      </c>
      <c r="CB120" s="927"/>
      <c r="CC120" s="927"/>
      <c r="CD120" s="927"/>
      <c r="CE120" s="927"/>
      <c r="CF120" s="951">
        <v>513</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t="s">
        <v>148</v>
      </c>
      <c r="DH120" s="927"/>
      <c r="DI120" s="927"/>
      <c r="DJ120" s="927"/>
      <c r="DK120" s="927"/>
      <c r="DL120" s="927" t="s">
        <v>148</v>
      </c>
      <c r="DM120" s="927"/>
      <c r="DN120" s="927"/>
      <c r="DO120" s="927"/>
      <c r="DP120" s="927"/>
      <c r="DQ120" s="927" t="s">
        <v>148</v>
      </c>
      <c r="DR120" s="927"/>
      <c r="DS120" s="927"/>
      <c r="DT120" s="927"/>
      <c r="DU120" s="927"/>
      <c r="DV120" s="928" t="s">
        <v>148</v>
      </c>
      <c r="DW120" s="928"/>
      <c r="DX120" s="928"/>
      <c r="DY120" s="928"/>
      <c r="DZ120" s="929"/>
    </row>
    <row r="121" spans="1:130" s="247" customFormat="1" ht="26.25" customHeight="1">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148</v>
      </c>
      <c r="AB121" s="862"/>
      <c r="AC121" s="862"/>
      <c r="AD121" s="862"/>
      <c r="AE121" s="863"/>
      <c r="AF121" s="864" t="s">
        <v>148</v>
      </c>
      <c r="AG121" s="862"/>
      <c r="AH121" s="862"/>
      <c r="AI121" s="862"/>
      <c r="AJ121" s="863"/>
      <c r="AK121" s="864" t="s">
        <v>148</v>
      </c>
      <c r="AL121" s="862"/>
      <c r="AM121" s="862"/>
      <c r="AN121" s="862"/>
      <c r="AO121" s="863"/>
      <c r="AP121" s="909" t="s">
        <v>148</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t="s">
        <v>148</v>
      </c>
      <c r="BR121" s="899"/>
      <c r="BS121" s="899"/>
      <c r="BT121" s="899"/>
      <c r="BU121" s="899"/>
      <c r="BV121" s="899" t="s">
        <v>148</v>
      </c>
      <c r="BW121" s="899"/>
      <c r="BX121" s="899"/>
      <c r="BY121" s="899"/>
      <c r="BZ121" s="899"/>
      <c r="CA121" s="899" t="s">
        <v>148</v>
      </c>
      <c r="CB121" s="899"/>
      <c r="CC121" s="899"/>
      <c r="CD121" s="899"/>
      <c r="CE121" s="899"/>
      <c r="CF121" s="960" t="s">
        <v>148</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t="s">
        <v>148</v>
      </c>
      <c r="DH121" s="899"/>
      <c r="DI121" s="899"/>
      <c r="DJ121" s="899"/>
      <c r="DK121" s="899"/>
      <c r="DL121" s="899" t="s">
        <v>148</v>
      </c>
      <c r="DM121" s="899"/>
      <c r="DN121" s="899"/>
      <c r="DO121" s="899"/>
      <c r="DP121" s="899"/>
      <c r="DQ121" s="899" t="s">
        <v>148</v>
      </c>
      <c r="DR121" s="899"/>
      <c r="DS121" s="899"/>
      <c r="DT121" s="899"/>
      <c r="DU121" s="899"/>
      <c r="DV121" s="876" t="s">
        <v>148</v>
      </c>
      <c r="DW121" s="876"/>
      <c r="DX121" s="876"/>
      <c r="DY121" s="876"/>
      <c r="DZ121" s="877"/>
    </row>
    <row r="122" spans="1:130" s="247" customFormat="1" ht="26.25" customHeight="1">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148</v>
      </c>
      <c r="AB122" s="862"/>
      <c r="AC122" s="862"/>
      <c r="AD122" s="862"/>
      <c r="AE122" s="863"/>
      <c r="AF122" s="864" t="s">
        <v>148</v>
      </c>
      <c r="AG122" s="862"/>
      <c r="AH122" s="862"/>
      <c r="AI122" s="862"/>
      <c r="AJ122" s="863"/>
      <c r="AK122" s="864" t="s">
        <v>148</v>
      </c>
      <c r="AL122" s="862"/>
      <c r="AM122" s="862"/>
      <c r="AN122" s="862"/>
      <c r="AO122" s="863"/>
      <c r="AP122" s="909" t="s">
        <v>148</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1268072</v>
      </c>
      <c r="BR122" s="930"/>
      <c r="BS122" s="930"/>
      <c r="BT122" s="930"/>
      <c r="BU122" s="930"/>
      <c r="BV122" s="930">
        <v>1107783</v>
      </c>
      <c r="BW122" s="930"/>
      <c r="BX122" s="930"/>
      <c r="BY122" s="930"/>
      <c r="BZ122" s="930"/>
      <c r="CA122" s="930">
        <v>957669</v>
      </c>
      <c r="CB122" s="930"/>
      <c r="CC122" s="930"/>
      <c r="CD122" s="930"/>
      <c r="CE122" s="930"/>
      <c r="CF122" s="931">
        <v>18.899999999999999</v>
      </c>
      <c r="CG122" s="932"/>
      <c r="CH122" s="932"/>
      <c r="CI122" s="932"/>
      <c r="CJ122" s="932"/>
      <c r="CK122" s="954"/>
      <c r="CL122" s="940"/>
      <c r="CM122" s="940"/>
      <c r="CN122" s="940"/>
      <c r="CO122" s="941"/>
      <c r="CP122" s="920" t="s">
        <v>411</v>
      </c>
      <c r="CQ122" s="921"/>
      <c r="CR122" s="921"/>
      <c r="CS122" s="921"/>
      <c r="CT122" s="921"/>
      <c r="CU122" s="921"/>
      <c r="CV122" s="921"/>
      <c r="CW122" s="921"/>
      <c r="CX122" s="921"/>
      <c r="CY122" s="921"/>
      <c r="CZ122" s="921"/>
      <c r="DA122" s="921"/>
      <c r="DB122" s="921"/>
      <c r="DC122" s="921"/>
      <c r="DD122" s="921"/>
      <c r="DE122" s="921"/>
      <c r="DF122" s="922"/>
      <c r="DG122" s="898" t="s">
        <v>148</v>
      </c>
      <c r="DH122" s="899"/>
      <c r="DI122" s="899"/>
      <c r="DJ122" s="899"/>
      <c r="DK122" s="899"/>
      <c r="DL122" s="899" t="s">
        <v>148</v>
      </c>
      <c r="DM122" s="899"/>
      <c r="DN122" s="899"/>
      <c r="DO122" s="899"/>
      <c r="DP122" s="899"/>
      <c r="DQ122" s="899" t="s">
        <v>148</v>
      </c>
      <c r="DR122" s="899"/>
      <c r="DS122" s="899"/>
      <c r="DT122" s="899"/>
      <c r="DU122" s="899"/>
      <c r="DV122" s="876" t="s">
        <v>148</v>
      </c>
      <c r="DW122" s="876"/>
      <c r="DX122" s="876"/>
      <c r="DY122" s="876"/>
      <c r="DZ122" s="877"/>
    </row>
    <row r="123" spans="1:130" s="247" customFormat="1" ht="26.25" customHeight="1">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148</v>
      </c>
      <c r="AB123" s="862"/>
      <c r="AC123" s="862"/>
      <c r="AD123" s="862"/>
      <c r="AE123" s="863"/>
      <c r="AF123" s="864" t="s">
        <v>148</v>
      </c>
      <c r="AG123" s="862"/>
      <c r="AH123" s="862"/>
      <c r="AI123" s="862"/>
      <c r="AJ123" s="863"/>
      <c r="AK123" s="864" t="s">
        <v>148</v>
      </c>
      <c r="AL123" s="862"/>
      <c r="AM123" s="862"/>
      <c r="AN123" s="862"/>
      <c r="AO123" s="863"/>
      <c r="AP123" s="909" t="s">
        <v>148</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475</v>
      </c>
      <c r="BP123" s="963"/>
      <c r="BQ123" s="917">
        <v>30946456</v>
      </c>
      <c r="BR123" s="918"/>
      <c r="BS123" s="918"/>
      <c r="BT123" s="918"/>
      <c r="BU123" s="918"/>
      <c r="BV123" s="918">
        <v>31806970</v>
      </c>
      <c r="BW123" s="918"/>
      <c r="BX123" s="918"/>
      <c r="BY123" s="918"/>
      <c r="BZ123" s="918"/>
      <c r="CA123" s="918">
        <v>26935318</v>
      </c>
      <c r="CB123" s="918"/>
      <c r="CC123" s="918"/>
      <c r="CD123" s="918"/>
      <c r="CE123" s="918"/>
      <c r="CF123" s="828"/>
      <c r="CG123" s="829"/>
      <c r="CH123" s="829"/>
      <c r="CI123" s="829"/>
      <c r="CJ123" s="919"/>
      <c r="CK123" s="954"/>
      <c r="CL123" s="940"/>
      <c r="CM123" s="940"/>
      <c r="CN123" s="940"/>
      <c r="CO123" s="941"/>
      <c r="CP123" s="920" t="s">
        <v>476</v>
      </c>
      <c r="CQ123" s="921"/>
      <c r="CR123" s="921"/>
      <c r="CS123" s="921"/>
      <c r="CT123" s="921"/>
      <c r="CU123" s="921"/>
      <c r="CV123" s="921"/>
      <c r="CW123" s="921"/>
      <c r="CX123" s="921"/>
      <c r="CY123" s="921"/>
      <c r="CZ123" s="921"/>
      <c r="DA123" s="921"/>
      <c r="DB123" s="921"/>
      <c r="DC123" s="921"/>
      <c r="DD123" s="921"/>
      <c r="DE123" s="921"/>
      <c r="DF123" s="922"/>
      <c r="DG123" s="861" t="s">
        <v>148</v>
      </c>
      <c r="DH123" s="862"/>
      <c r="DI123" s="862"/>
      <c r="DJ123" s="862"/>
      <c r="DK123" s="863"/>
      <c r="DL123" s="864" t="s">
        <v>148</v>
      </c>
      <c r="DM123" s="862"/>
      <c r="DN123" s="862"/>
      <c r="DO123" s="862"/>
      <c r="DP123" s="863"/>
      <c r="DQ123" s="864" t="s">
        <v>148</v>
      </c>
      <c r="DR123" s="862"/>
      <c r="DS123" s="862"/>
      <c r="DT123" s="862"/>
      <c r="DU123" s="863"/>
      <c r="DV123" s="909" t="s">
        <v>148</v>
      </c>
      <c r="DW123" s="910"/>
      <c r="DX123" s="910"/>
      <c r="DY123" s="910"/>
      <c r="DZ123" s="911"/>
    </row>
    <row r="124" spans="1:130" s="247" customFormat="1" ht="26.25" customHeight="1" thickBot="1">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148</v>
      </c>
      <c r="AB124" s="862"/>
      <c r="AC124" s="862"/>
      <c r="AD124" s="862"/>
      <c r="AE124" s="863"/>
      <c r="AF124" s="864" t="s">
        <v>148</v>
      </c>
      <c r="AG124" s="862"/>
      <c r="AH124" s="862"/>
      <c r="AI124" s="862"/>
      <c r="AJ124" s="863"/>
      <c r="AK124" s="864" t="s">
        <v>148</v>
      </c>
      <c r="AL124" s="862"/>
      <c r="AM124" s="862"/>
      <c r="AN124" s="862"/>
      <c r="AO124" s="863"/>
      <c r="AP124" s="909" t="s">
        <v>148</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148</v>
      </c>
      <c r="BR124" s="916"/>
      <c r="BS124" s="916"/>
      <c r="BT124" s="916"/>
      <c r="BU124" s="916"/>
      <c r="BV124" s="916" t="s">
        <v>148</v>
      </c>
      <c r="BW124" s="916"/>
      <c r="BX124" s="916"/>
      <c r="BY124" s="916"/>
      <c r="BZ124" s="916"/>
      <c r="CA124" s="916" t="s">
        <v>148</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148</v>
      </c>
      <c r="DH124" s="845"/>
      <c r="DI124" s="845"/>
      <c r="DJ124" s="845"/>
      <c r="DK124" s="846"/>
      <c r="DL124" s="847" t="s">
        <v>148</v>
      </c>
      <c r="DM124" s="845"/>
      <c r="DN124" s="845"/>
      <c r="DO124" s="845"/>
      <c r="DP124" s="846"/>
      <c r="DQ124" s="847" t="s">
        <v>148</v>
      </c>
      <c r="DR124" s="845"/>
      <c r="DS124" s="845"/>
      <c r="DT124" s="845"/>
      <c r="DU124" s="846"/>
      <c r="DV124" s="933" t="s">
        <v>148</v>
      </c>
      <c r="DW124" s="934"/>
      <c r="DX124" s="934"/>
      <c r="DY124" s="934"/>
      <c r="DZ124" s="935"/>
    </row>
    <row r="125" spans="1:130" s="247" customFormat="1" ht="26.25" customHeight="1">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148</v>
      </c>
      <c r="AB125" s="862"/>
      <c r="AC125" s="862"/>
      <c r="AD125" s="862"/>
      <c r="AE125" s="863"/>
      <c r="AF125" s="864" t="s">
        <v>148</v>
      </c>
      <c r="AG125" s="862"/>
      <c r="AH125" s="862"/>
      <c r="AI125" s="862"/>
      <c r="AJ125" s="863"/>
      <c r="AK125" s="864" t="s">
        <v>148</v>
      </c>
      <c r="AL125" s="862"/>
      <c r="AM125" s="862"/>
      <c r="AN125" s="862"/>
      <c r="AO125" s="863"/>
      <c r="AP125" s="909" t="s">
        <v>148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148</v>
      </c>
      <c r="DH125" s="927"/>
      <c r="DI125" s="927"/>
      <c r="DJ125" s="927"/>
      <c r="DK125" s="927"/>
      <c r="DL125" s="927" t="s">
        <v>148</v>
      </c>
      <c r="DM125" s="927"/>
      <c r="DN125" s="927"/>
      <c r="DO125" s="927"/>
      <c r="DP125" s="927"/>
      <c r="DQ125" s="927" t="s">
        <v>148</v>
      </c>
      <c r="DR125" s="927"/>
      <c r="DS125" s="927"/>
      <c r="DT125" s="927"/>
      <c r="DU125" s="927"/>
      <c r="DV125" s="928" t="s">
        <v>148</v>
      </c>
      <c r="DW125" s="928"/>
      <c r="DX125" s="928"/>
      <c r="DY125" s="928"/>
      <c r="DZ125" s="929"/>
    </row>
    <row r="126" spans="1:130" s="247" customFormat="1" ht="26.25" customHeight="1" thickBot="1">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148</v>
      </c>
      <c r="AB126" s="862"/>
      <c r="AC126" s="862"/>
      <c r="AD126" s="862"/>
      <c r="AE126" s="863"/>
      <c r="AF126" s="864" t="s">
        <v>148</v>
      </c>
      <c r="AG126" s="862"/>
      <c r="AH126" s="862"/>
      <c r="AI126" s="862"/>
      <c r="AJ126" s="863"/>
      <c r="AK126" s="864" t="s">
        <v>148</v>
      </c>
      <c r="AL126" s="862"/>
      <c r="AM126" s="862"/>
      <c r="AN126" s="862"/>
      <c r="AO126" s="863"/>
      <c r="AP126" s="909" t="s">
        <v>148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148</v>
      </c>
      <c r="DH126" s="899"/>
      <c r="DI126" s="899"/>
      <c r="DJ126" s="899"/>
      <c r="DK126" s="899"/>
      <c r="DL126" s="899" t="s">
        <v>148</v>
      </c>
      <c r="DM126" s="899"/>
      <c r="DN126" s="899"/>
      <c r="DO126" s="899"/>
      <c r="DP126" s="899"/>
      <c r="DQ126" s="899" t="s">
        <v>148</v>
      </c>
      <c r="DR126" s="899"/>
      <c r="DS126" s="899"/>
      <c r="DT126" s="899"/>
      <c r="DU126" s="899"/>
      <c r="DV126" s="876" t="s">
        <v>148</v>
      </c>
      <c r="DW126" s="876"/>
      <c r="DX126" s="876"/>
      <c r="DY126" s="876"/>
      <c r="DZ126" s="877"/>
    </row>
    <row r="127" spans="1:130" s="247" customFormat="1" ht="26.25" customHeight="1">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148</v>
      </c>
      <c r="AB127" s="862"/>
      <c r="AC127" s="862"/>
      <c r="AD127" s="862"/>
      <c r="AE127" s="863"/>
      <c r="AF127" s="864" t="s">
        <v>148</v>
      </c>
      <c r="AG127" s="862"/>
      <c r="AH127" s="862"/>
      <c r="AI127" s="862"/>
      <c r="AJ127" s="863"/>
      <c r="AK127" s="864" t="s">
        <v>148</v>
      </c>
      <c r="AL127" s="862"/>
      <c r="AM127" s="862"/>
      <c r="AN127" s="862"/>
      <c r="AO127" s="863"/>
      <c r="AP127" s="909" t="s">
        <v>148</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148</v>
      </c>
      <c r="DH127" s="899"/>
      <c r="DI127" s="899"/>
      <c r="DJ127" s="899"/>
      <c r="DK127" s="899"/>
      <c r="DL127" s="899" t="s">
        <v>148</v>
      </c>
      <c r="DM127" s="899"/>
      <c r="DN127" s="899"/>
      <c r="DO127" s="899"/>
      <c r="DP127" s="899"/>
      <c r="DQ127" s="899" t="s">
        <v>148</v>
      </c>
      <c r="DR127" s="899"/>
      <c r="DS127" s="899"/>
      <c r="DT127" s="899"/>
      <c r="DU127" s="899"/>
      <c r="DV127" s="876" t="s">
        <v>148</v>
      </c>
      <c r="DW127" s="876"/>
      <c r="DX127" s="876"/>
      <c r="DY127" s="876"/>
      <c r="DZ127" s="877"/>
    </row>
    <row r="128" spans="1:130" s="247" customFormat="1" ht="26.25" customHeight="1" thickBot="1">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t="s">
        <v>148</v>
      </c>
      <c r="AB128" s="883"/>
      <c r="AC128" s="883"/>
      <c r="AD128" s="883"/>
      <c r="AE128" s="884"/>
      <c r="AF128" s="885" t="s">
        <v>148</v>
      </c>
      <c r="AG128" s="883"/>
      <c r="AH128" s="883"/>
      <c r="AI128" s="883"/>
      <c r="AJ128" s="884"/>
      <c r="AK128" s="885" t="s">
        <v>148</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148</v>
      </c>
      <c r="BG128" s="869"/>
      <c r="BH128" s="869"/>
      <c r="BI128" s="869"/>
      <c r="BJ128" s="869"/>
      <c r="BK128" s="869"/>
      <c r="BL128" s="892"/>
      <c r="BM128" s="868">
        <v>14.86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148</v>
      </c>
      <c r="DH128" s="873"/>
      <c r="DI128" s="873"/>
      <c r="DJ128" s="873"/>
      <c r="DK128" s="873"/>
      <c r="DL128" s="873" t="s">
        <v>148</v>
      </c>
      <c r="DM128" s="873"/>
      <c r="DN128" s="873"/>
      <c r="DO128" s="873"/>
      <c r="DP128" s="873"/>
      <c r="DQ128" s="873" t="s">
        <v>148</v>
      </c>
      <c r="DR128" s="873"/>
      <c r="DS128" s="873"/>
      <c r="DT128" s="873"/>
      <c r="DU128" s="873"/>
      <c r="DV128" s="874" t="s">
        <v>148</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5805832</v>
      </c>
      <c r="AB129" s="862"/>
      <c r="AC129" s="862"/>
      <c r="AD129" s="862"/>
      <c r="AE129" s="863"/>
      <c r="AF129" s="864">
        <v>5197545</v>
      </c>
      <c r="AG129" s="862"/>
      <c r="AH129" s="862"/>
      <c r="AI129" s="862"/>
      <c r="AJ129" s="863"/>
      <c r="AK129" s="864">
        <v>5219886</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148</v>
      </c>
      <c r="BG129" s="852"/>
      <c r="BH129" s="852"/>
      <c r="BI129" s="852"/>
      <c r="BJ129" s="852"/>
      <c r="BK129" s="852"/>
      <c r="BL129" s="853"/>
      <c r="BM129" s="851">
        <v>19.86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180179</v>
      </c>
      <c r="AB130" s="862"/>
      <c r="AC130" s="862"/>
      <c r="AD130" s="862"/>
      <c r="AE130" s="863"/>
      <c r="AF130" s="864">
        <v>171182</v>
      </c>
      <c r="AG130" s="862"/>
      <c r="AH130" s="862"/>
      <c r="AI130" s="862"/>
      <c r="AJ130" s="863"/>
      <c r="AK130" s="864">
        <v>155630</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-2.4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5625653</v>
      </c>
      <c r="AB131" s="845"/>
      <c r="AC131" s="845"/>
      <c r="AD131" s="845"/>
      <c r="AE131" s="846"/>
      <c r="AF131" s="847">
        <v>5026363</v>
      </c>
      <c r="AG131" s="845"/>
      <c r="AH131" s="845"/>
      <c r="AI131" s="845"/>
      <c r="AJ131" s="846"/>
      <c r="AK131" s="847">
        <v>5064256</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t="s">
        <v>148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-2.2750424659999999</v>
      </c>
      <c r="AB132" s="825"/>
      <c r="AC132" s="825"/>
      <c r="AD132" s="825"/>
      <c r="AE132" s="826"/>
      <c r="AF132" s="827">
        <v>-2.5687161870000002</v>
      </c>
      <c r="AG132" s="825"/>
      <c r="AH132" s="825"/>
      <c r="AI132" s="825"/>
      <c r="AJ132" s="826"/>
      <c r="AK132" s="827">
        <v>-2.4874729869999999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-2.2999999999999998</v>
      </c>
      <c r="AB133" s="804"/>
      <c r="AC133" s="804"/>
      <c r="AD133" s="804"/>
      <c r="AE133" s="805"/>
      <c r="AF133" s="803">
        <v>-2.4</v>
      </c>
      <c r="AG133" s="804"/>
      <c r="AH133" s="804"/>
      <c r="AI133" s="804"/>
      <c r="AJ133" s="805"/>
      <c r="AK133" s="803">
        <v>-2.4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xrExZ453ukDqtd9cCzDgduoXoq5pIqGWxFKsgXKVAN0YAHsgclNObeX3yTik9bVY4mGATSHasoaKW3Y3erwwVA==" saltValue="VwzXGNvkw5oGWvBtv/7V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F1" zoomScaleNormal="85" zoomScaleSheetLayoutView="100" workbookViewId="0">
      <selection activeCell="DD30" sqref="DD30"/>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fxOzkFIBeuo+gRDXhVbWr1/OhlhUPT/uzefff5uUB36iBcwyHkhoGm+5WswMTEa9bRvjYRdzJdmM3PcKbwZBYg==" saltValue="EM9pen+u3ox884P0/TZI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Normal="100" zoomScaleSheetLayoutView="55" workbookViewId="0">
      <selection activeCell="AQ3" sqref="AQ3"/>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6B6SwfnVN4x1SLI9ihf8lzrOmHPbnNDlc2Y1QRzxzHqoxx1EY03SwkiIYL304T0xYMz0U/lUH77o9KriJRz7TQ==" saltValue="eouCx0hqs9888x0Q5K2e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election activeCell="A26" sqref="A26"/>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1151763</v>
      </c>
      <c r="AP9" s="313">
        <v>111681</v>
      </c>
      <c r="AQ9" s="314">
        <v>198046</v>
      </c>
      <c r="AR9" s="315">
        <v>-43.6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89813</v>
      </c>
      <c r="AP10" s="316">
        <v>8709</v>
      </c>
      <c r="AQ10" s="317">
        <v>23470</v>
      </c>
      <c r="AR10" s="318">
        <v>-62.9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155853</v>
      </c>
      <c r="AP11" s="316">
        <v>15112</v>
      </c>
      <c r="AQ11" s="317">
        <v>31217</v>
      </c>
      <c r="AR11" s="318">
        <v>-51.6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3147</v>
      </c>
      <c r="AR12" s="318" t="s">
        <v>514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514</v>
      </c>
      <c r="AP13" s="316" t="s">
        <v>514</v>
      </c>
      <c r="AQ13" s="317" t="s">
        <v>514</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68504</v>
      </c>
      <c r="AP14" s="316">
        <v>6642</v>
      </c>
      <c r="AQ14" s="317">
        <v>10757</v>
      </c>
      <c r="AR14" s="318">
        <v>-38.299999999999997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t="s">
        <v>514</v>
      </c>
      <c r="AP15" s="316" t="s">
        <v>514</v>
      </c>
      <c r="AQ15" s="317">
        <v>4810</v>
      </c>
      <c r="AR15" s="318" t="s">
        <v>514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-87039</v>
      </c>
      <c r="AP16" s="316">
        <v>-8440</v>
      </c>
      <c r="AQ16" s="317">
        <v>-18847</v>
      </c>
      <c r="AR16" s="318">
        <v>-55.2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1378894</v>
      </c>
      <c r="AP17" s="316">
        <v>133704</v>
      </c>
      <c r="AQ17" s="317">
        <v>252599</v>
      </c>
      <c r="AR17" s="318">
        <v>-47.1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11.34</v>
      </c>
      <c r="AP21" s="329">
        <v>22.36</v>
      </c>
      <c r="AQ21" s="330">
        <v>-11.02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94.4</v>
      </c>
      <c r="AP22" s="334">
        <v>95.6</v>
      </c>
      <c r="AQ22" s="335">
        <v>-1.2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t="s">
        <v>514</v>
      </c>
      <c r="AP32" s="343" t="s">
        <v>514</v>
      </c>
      <c r="AQ32" s="344">
        <v>139617</v>
      </c>
      <c r="AR32" s="345" t="s">
        <v>514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v>5</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t="s">
        <v>514</v>
      </c>
      <c r="AP35" s="343" t="s">
        <v>514</v>
      </c>
      <c r="AQ35" s="344">
        <v>32699</v>
      </c>
      <c r="AR35" s="345" t="s">
        <v>514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29658</v>
      </c>
      <c r="AP36" s="343">
        <v>2876</v>
      </c>
      <c r="AQ36" s="344">
        <v>4068</v>
      </c>
      <c r="AR36" s="345">
        <v>-29.3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t="s">
        <v>514</v>
      </c>
      <c r="AP37" s="343" t="s">
        <v>514</v>
      </c>
      <c r="AQ37" s="344">
        <v>1263</v>
      </c>
      <c r="AR37" s="345" t="s">
        <v>514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514</v>
      </c>
      <c r="AP38" s="346" t="s">
        <v>514</v>
      </c>
      <c r="AQ38" s="347">
        <v>23</v>
      </c>
      <c r="AR38" s="335" t="s">
        <v>514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t="s">
        <v>514</v>
      </c>
      <c r="AP39" s="343" t="s">
        <v>514</v>
      </c>
      <c r="AQ39" s="344">
        <v>-8148</v>
      </c>
      <c r="AR39" s="345" t="s">
        <v>514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-155630</v>
      </c>
      <c r="AP40" s="343">
        <v>-15091</v>
      </c>
      <c r="AQ40" s="344">
        <v>-124721</v>
      </c>
      <c r="AR40" s="345">
        <v>-87.9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-125972</v>
      </c>
      <c r="AP41" s="343">
        <v>-12215</v>
      </c>
      <c r="AQ41" s="344">
        <v>44807</v>
      </c>
      <c r="AR41" s="345">
        <v>-127.3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169138</v>
      </c>
      <c r="AN51" s="365">
        <v>15706</v>
      </c>
      <c r="AO51" s="366">
        <v>706.7</v>
      </c>
      <c r="AP51" s="367">
        <v>287914</v>
      </c>
      <c r="AQ51" s="368">
        <v>213.5</v>
      </c>
      <c r="AR51" s="369">
        <v>493.2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104153</v>
      </c>
      <c r="AN52" s="373">
        <v>9672</v>
      </c>
      <c r="AO52" s="374">
        <v>396.8</v>
      </c>
      <c r="AP52" s="375">
        <v>146531</v>
      </c>
      <c r="AQ52" s="376">
        <v>169.2</v>
      </c>
      <c r="AR52" s="377">
        <v>227.6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295158</v>
      </c>
      <c r="AN53" s="365">
        <v>27675</v>
      </c>
      <c r="AO53" s="366">
        <v>76.2</v>
      </c>
      <c r="AP53" s="367">
        <v>291945</v>
      </c>
      <c r="AQ53" s="368">
        <v>1.4</v>
      </c>
      <c r="AR53" s="369">
        <v>74.8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82725</v>
      </c>
      <c r="AN54" s="373">
        <v>7757</v>
      </c>
      <c r="AO54" s="374">
        <v>-19.8</v>
      </c>
      <c r="AP54" s="375">
        <v>127651</v>
      </c>
      <c r="AQ54" s="376">
        <v>-12.9</v>
      </c>
      <c r="AR54" s="377">
        <v>-6.9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2878278</v>
      </c>
      <c r="AN55" s="365">
        <v>273263</v>
      </c>
      <c r="AO55" s="366">
        <v>887.4</v>
      </c>
      <c r="AP55" s="367">
        <v>291173</v>
      </c>
      <c r="AQ55" s="368">
        <v>-0.3</v>
      </c>
      <c r="AR55" s="369">
        <v>887.7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1515277</v>
      </c>
      <c r="AN56" s="373">
        <v>143860</v>
      </c>
      <c r="AO56" s="374">
        <v>1754.6</v>
      </c>
      <c r="AP56" s="375">
        <v>119071</v>
      </c>
      <c r="AQ56" s="376">
        <v>-6.7</v>
      </c>
      <c r="AR56" s="377">
        <v>1761.3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11179019</v>
      </c>
      <c r="AN57" s="365">
        <v>1075216</v>
      </c>
      <c r="AO57" s="366">
        <v>293.5</v>
      </c>
      <c r="AP57" s="367">
        <v>271581</v>
      </c>
      <c r="AQ57" s="368">
        <v>-6.7</v>
      </c>
      <c r="AR57" s="369">
        <v>300.2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4907020</v>
      </c>
      <c r="AN58" s="373">
        <v>471965</v>
      </c>
      <c r="AO58" s="374">
        <v>228.1</v>
      </c>
      <c r="AP58" s="375">
        <v>117844</v>
      </c>
      <c r="AQ58" s="376">
        <v>-1</v>
      </c>
      <c r="AR58" s="377">
        <v>229.1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7327121</v>
      </c>
      <c r="AN59" s="365">
        <v>710474</v>
      </c>
      <c r="AO59" s="366">
        <v>-33.9</v>
      </c>
      <c r="AP59" s="367">
        <v>268375</v>
      </c>
      <c r="AQ59" s="368">
        <v>-1.2</v>
      </c>
      <c r="AR59" s="369">
        <v>-32.700000000000003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2696190</v>
      </c>
      <c r="AN60" s="373">
        <v>261436</v>
      </c>
      <c r="AO60" s="374">
        <v>-44.6</v>
      </c>
      <c r="AP60" s="375">
        <v>119602</v>
      </c>
      <c r="AQ60" s="376">
        <v>1.5</v>
      </c>
      <c r="AR60" s="377">
        <v>-46.1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4369743</v>
      </c>
      <c r="AN61" s="380">
        <v>420467</v>
      </c>
      <c r="AO61" s="381">
        <v>386</v>
      </c>
      <c r="AP61" s="382">
        <v>282198</v>
      </c>
      <c r="AQ61" s="383">
        <v>41.3</v>
      </c>
      <c r="AR61" s="369">
        <v>344.7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1861073</v>
      </c>
      <c r="AN62" s="373">
        <v>178938</v>
      </c>
      <c r="AO62" s="374">
        <v>463</v>
      </c>
      <c r="AP62" s="375">
        <v>126140</v>
      </c>
      <c r="AQ62" s="376">
        <v>30</v>
      </c>
      <c r="AR62" s="377">
        <v>433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UxfRQeMuhA7RWY+WzT82Lf+LpYZGGrQgfOqhZV8++zZ+RR+rFMin6kpYbpzVAYWugJv4WqCFYcksTi1yCFTGFQ==" saltValue="Upj2hlYsnHNIZVjN0S84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91" zoomScaleNormal="100" zoomScaleSheetLayoutView="55" workbookViewId="0">
      <selection activeCell="AF83" sqref="AF83"/>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lACVo5QyLkv/MoKEteRX/mkEBoArWslUCUKmB3aaXqyYp+bWtjwaijUyNZZ9FAd4wxaFaCgR+hjBaKV/3qMzog==" saltValue="uduVjixoqgmK29aI4N1b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election activeCell="AD47" sqref="AD47"/>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kxUWosczzJHxhJMAzwW7Hk1ID7AF60b8IFDdJlSOjv5yUoJNfVeMBOtIeNue/zPvhpi2M4AzZn5Zrwyvf7uzuA==" saltValue="PEb4Gaeevc73ERIy1vuj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6" t="s">
        <v>3</v>
      </c>
      <c r="D47" s="1236"/>
      <c r="E47" s="1237"/>
      <c r="F47" s="11">
        <v>141.80000000000001</v>
      </c>
      <c r="G47" s="12">
        <v>167.11</v>
      </c>
      <c r="H47" s="12">
        <v>149.32</v>
      </c>
      <c r="I47" s="12">
        <v>172.53</v>
      </c>
      <c r="J47" s="13">
        <v>185.33</v>
      </c>
    </row>
    <row r="48" spans="2:10" ht="57.75" customHeight="1">
      <c r="B48" s="14"/>
      <c r="C48" s="1238" t="s">
        <v>4</v>
      </c>
      <c r="D48" s="1238"/>
      <c r="E48" s="1239"/>
      <c r="F48" s="15">
        <v>6.3</v>
      </c>
      <c r="G48" s="16">
        <v>5.25</v>
      </c>
      <c r="H48" s="16">
        <v>9.84</v>
      </c>
      <c r="I48" s="16">
        <v>26.59</v>
      </c>
      <c r="J48" s="17">
        <v>6.51</v>
      </c>
    </row>
    <row r="49" spans="2:10" ht="57.75" customHeight="1" thickBot="1">
      <c r="B49" s="18"/>
      <c r="C49" s="1240" t="s">
        <v>5</v>
      </c>
      <c r="D49" s="1240"/>
      <c r="E49" s="1241"/>
      <c r="F49" s="19" t="s">
        <v>561</v>
      </c>
      <c r="G49" s="20" t="s">
        <v>562</v>
      </c>
      <c r="H49" s="20">
        <v>5.38</v>
      </c>
      <c r="I49" s="20">
        <v>15.74</v>
      </c>
      <c r="J49" s="21" t="s">
        <v>563</v>
      </c>
    </row>
    <row r="50" spans="2:10" ht="13.5" customHeight="1"/>
  </sheetData>
  <sheetProtection algorithmName="SHA-512" hashValue="yjZAjo0U2kuxF+ZanpCFwjhTjY+haAu0SUEQjM1XJVUhg/ecUq34N/KBXkTxJUHxd9epqdYNVIZDPoDaXUNxHg==" saltValue="8Utzdh3JbVEomLQMFUi5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