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sv2.e-naraha.local\組織別\01総務課\財政係\01財政処理用\R03報告・処理・回答\【追加作業依頼】令和元年度財政状況資料集の作成について（公会計分）\回答\"/>
    </mc:Choice>
  </mc:AlternateContent>
  <xr:revisionPtr revIDLastSave="0" documentId="13_ncr:1_{739E2B5D-8508-429F-A6A6-07DE0283A05A}" xr6:coauthVersionLast="36" xr6:coauthVersionMax="36" xr10:uidLastSave="{00000000-0000-0000-0000-000000000000}"/>
  <bookViews>
    <workbookView xWindow="0" yWindow="0" windowWidth="20490" windowHeight="7455" tabRatio="690" firstSheet="13"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R102" i="12"/>
  <c r="AF88" i="12"/>
  <c r="AP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E38" i="10"/>
  <c r="AM38" i="10"/>
  <c r="U38" i="10"/>
  <c r="C38" i="10"/>
  <c r="CO37" i="10"/>
  <c r="BE37" i="10"/>
  <c r="AM37" i="10"/>
  <c r="U37" i="10"/>
  <c r="C37" i="10"/>
  <c r="CO36" i="10"/>
  <c r="BE36" i="10"/>
  <c r="AM36" i="10"/>
  <c r="C36" i="10"/>
  <c r="BW35" i="10"/>
  <c r="BW36" i="10" s="1"/>
  <c r="BW37" i="10" s="1"/>
  <c r="BW38" i="10" s="1"/>
  <c r="AM35" i="10"/>
  <c r="C35" i="10"/>
  <c r="BW34" i="10"/>
  <c r="AM34" i="10"/>
  <c r="U34" i="10"/>
  <c r="C34" i="10"/>
  <c r="CO34" i="10" l="1"/>
  <c r="CO35" i="10" s="1"/>
  <c r="BE34" i="10"/>
  <c r="BE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<sst xmlns="http://schemas.openxmlformats.org/spreadsheetml/2006/main" count="1112" uniqueCount="602">
  <si>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</si>
  <si>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</si>
  <si>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</si>
  <si>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</si>
  <si>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</si>
  <si>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</si>
  <si>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</si>
  <si>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</si>
  <si>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</si>
  <si>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</si>
  <si>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</si>
  <si>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</si>
  <si>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</si>
  <si>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</si>
  <si>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</si>
  <si>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</si>
  <si>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</si>
  <si>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</si>
  <si>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</si>
  <si>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</si>
  <si>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</si>
  <si>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</si>
  <si>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</si>
  <si>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</si>
  <si>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</si>
  <si>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</si>
  <si>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</si>
  <si>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</si>
  <si>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</si>
  <si>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</si>
  <si>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</si>
  <si>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</si>
  <si>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</si>
  <si>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</si>
  <si>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</si>
  <si>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</si>
  <si>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</si>
  <si>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</si>
  <si>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</si>
  <si>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</si>
  <si>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</si>
  <si>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</si>
  <si>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</si>
  <si>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</si>
  <si>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</si>
  <si>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</si>
  <si>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</si>
  <si>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</si>
  <si>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</si>
  <si>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</si>
  <si>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</si>
  <si>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</si>
  <si>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</si>
  <si>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</si>
  <si>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</si>
  <si>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</si>
  <si>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</si>
  <si>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</si>
  <si>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</si>
  <si>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</si>
  <si>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</si>
  <si>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</si>
  <si>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</si>
  <si>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</si>
  <si>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</si>
  <si>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</si>
  <si>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</si>
  <si>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</si>
  <si>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</si>
  <si>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</si>
  <si>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</si>
  <si>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</si>
  <si>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</si>
  <si>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</si>
  <si>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</si>
  <si>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</si>
  <si>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</si>
  <si>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</si>
  <si>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</si>
  <si>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</si>
  <si>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</si>
  <si>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</si>
  <si>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</si>
  <si>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</si>
  <si>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</si>
  <si>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</si>
  <si>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</si>
  <si>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</si>
  <si>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</si>
  <si>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</si>
  <si>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</si>
  <si>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</si>
  <si>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</si>
  <si>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</si>
  <si>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</si>
  <si>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</si>
  <si>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</si>
  <si>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</si>
  <si>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</si>
  <si>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</si>
  <si>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</si>
  <si>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</si>
  <si>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</si>
  <si>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</si>
  <si>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</si>
  <si>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</si>
  <si>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</si>
  <si>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</si>
  <si>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</si>
  <si>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</si>
  <si>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</si>
  <si>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</si>
  <si>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</si>
  <si>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</si>
  <si>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</si>
  <si>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</si>
  <si>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</si>
  <si>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</si>
  <si>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</si>
  <si>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</si>
  <si>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</si>
  <si>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</si>
  <si>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</si>
  <si>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</si>
  <si>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</si>
  <si>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</si>
  <si>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</si>
  <si>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</si>
  <si>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</si>
  <si>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</si>
  <si>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</si>
  <si>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</si>
  <si>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</si>
  <si>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</si>
  <si>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</si>
  <si>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</si>
  <si>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</si>
  <si>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</si>
  <si>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</si>
  <si>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</si>
  <si>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</si>
  <si>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</si>
  <si>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</si>
  <si>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</si>
  <si>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</si>
  <si>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</si>
  <si>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</si>
  <si>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</si>
  <si>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</si>
  <si>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</si>
  <si>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</si>
  <si>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</si>
  <si>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</si>
  <si>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</si>
  <si>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</si>
  <si>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</si>
  <si>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</si>
  <si>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</si>
  <si>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</si>
  <si>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</si>
  <si>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</si>
  <si>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</si>
  <si>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</si>
  <si>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</si>
  <si>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</si>
  <si>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</si>
  <si>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</si>
  <si>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</si>
  <si>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</si>
  <si>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</si>
  <si>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</si>
  <si>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</si>
  <si>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</si>
  <si>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</si>
  <si>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</si>
  <si>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</si>
  <si>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</si>
  <si>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</si>
  <si>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</si>
  <si>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</si>
  <si>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</si>
  <si>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</si>
  <si>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</si>
  <si>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</si>
  <si>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</si>
  <si>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</si>
  <si>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</si>
  <si>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</si>
  <si>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</si>
  <si>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</si>
  <si>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</si>
  <si>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</si>
  <si>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</si>
  <si>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</si>
  <si>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</si>
  <si>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</si>
  <si>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</si>
  <si>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</si>
  <si>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</si>
  <si>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</si>
  <si>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</si>
  <si>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</si>
  <si>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</si>
  <si>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</si>
  <si>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</si>
  <si>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</si>
  <si>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</si>
  <si>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</si>
  <si>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</si>
  <si>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</si>
  <si>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</si>
  <si>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</si>
  <si>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福島県楢葉町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</si>
  <si>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</si>
  <si>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</si>
  <si>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</si>
  <si>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</si>
  <si>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</si>
  <si>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</si>
  <si>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</si>
  <si>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</si>
  <si>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</si>
  <si>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</si>
  <si>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</si>
  <si>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</si>
  <si>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</si>
  <si>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</si>
  <si>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</si>
  <si>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</si>
  <si>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</si>
  <si>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</si>
  <si>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</si>
  <si>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</si>
  <si>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</si>
  <si>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</si>
  <si>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</si>
  <si>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</si>
  <si>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</si>
  <si>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</si>
  <si>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</si>
  <si>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</si>
  <si>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</si>
  <si>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</si>
  <si>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</si>
  <si>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</si>
  <si>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</si>
  <si>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</si>
  <si>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</si>
  <si>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</si>
  <si>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</si>
  <si>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</si>
  <si>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</si>
  <si>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</si>
  <si>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</si>
  <si>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</si>
  <si>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</si>
  <si>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</si>
  <si>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</si>
  <si>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</si>
  <si>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</si>
  <si>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</si>
  <si>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</si>
  <si>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</si>
  <si>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</si>
  <si>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</si>
  <si>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</si>
  <si>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</si>
  <si>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</si>
  <si>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</si>
  <si>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</si>
  <si>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</si>
  <si>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</si>
  <si>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</si>
  <si>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</si>
  <si>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</si>
  <si>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</si>
  <si>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</si>
  <si>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</si>
  <si>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</si>
  <si>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</si>
  <si>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</si>
  <si>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</si>
  <si>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</si>
  <si>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</si>
  <si>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</si>
  <si>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</si>
  <si>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</si>
  <si>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</si>
  <si>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</si>
  <si>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</si>
  <si>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</si>
  <si>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</si>
  <si>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</si>
  <si>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</si>
  <si>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</si>
  <si>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</si>
  <si>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</si>
  <si>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</si>
  <si>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</si>
  <si>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</si>
  <si>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</si>
  <si>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</si>
  <si>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</si>
  <si>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</si>
  <si>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</si>
  <si>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</si>
  <si>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</si>
  <si>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</si>
  <si>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</si>
  <si>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</si>
  <si>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</si>
  <si>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</si>
  <si>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</si>
  <si>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</si>
  <si>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</si>
  <si>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</si>
  <si>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</si>
  <si>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</si>
  <si>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</si>
  <si>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</si>
  <si>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</si>
  <si>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</si>
  <si>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</si>
  <si>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</si>
  <si>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</si>
  <si>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</si>
  <si>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</si>
  <si>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</si>
  <si>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</si>
  <si>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</si>
  <si>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</si>
  <si>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</si>
  <si>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</si>
  <si>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</si>
  <si>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</si>
  <si>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</si>
  <si>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</si>
  <si>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</si>
  <si>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</si>
  <si>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</si>
  <si>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</si>
  <si>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</si>
  <si>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</si>
  <si>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</si>
  <si>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</si>
  <si>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</si>
  <si>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</si>
  <si>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</si>
  <si>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</si>
  <si>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</si>
  <si>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</si>
  <si>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</si>
  <si>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</si>
  <si>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</si>
  <si>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</si>
  <si>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</si>
  <si>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</si>
  <si>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</si>
  <si>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</si>
  <si>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</si>
  <si>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</si>
  <si>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</si>
  <si>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</si>
  <si>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</si>
  <si>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</si>
  <si>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福島県楢葉町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</si>
  <si>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</si>
  <si>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</si>
  <si>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</si>
  <si>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</si>
  <si>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</si>
  <si>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</si>
  <si>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</si>
  <si>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</si>
  <si>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</si>
  <si>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</si>
  <si>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</si>
  <si>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</si>
  <si>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</si>
  <si>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</si>
  <si>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</si>
  <si>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</si>
  <si>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</si>
  <si>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</si>
  <si>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</si>
  <si>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</si>
  <si>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</si>
  <si>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</si>
  <si>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</si>
  <si>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</si>
  <si>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</si>
  <si>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</si>
  <si>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</si>
  <si>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</si>
  <si>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</si>
  <si>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</si>
  <si>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</si>
  <si>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</si>
  <si>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</si>
  <si>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</si>
  <si>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</si>
  <si>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</si>
  <si>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</si>
  <si>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</si>
  <si>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</si>
  <si>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</si>
  <si>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</si>
  <si>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</si>
  <si>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</si>
  <si>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</si>
  <si>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</si>
  <si>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</si>
  <si>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</si>
  <si>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</si>
  <si>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</si>
  <si>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</si>
  <si>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</si>
  <si>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</si>
  <si>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</si>
  <si>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</si>
  <si>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</si>
  <si>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</si>
  <si>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</si>
  <si>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</si>
  <si>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</si>
  <si>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</si>
  <si>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</si>
  <si>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</si>
  <si>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</si>
  <si>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</si>
  <si>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</si>
  <si>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</si>
  <si>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</si>
  <si>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</si>
  <si>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</si>
  <si>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</si>
  <si>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</si>
  <si>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</si>
  <si>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</si>
  <si>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</si>
  <si>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</si>
  <si>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</si>
  <si>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</si>
  <si>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</si>
  <si>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</si>
  <si>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</si>
  <si>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</si>
  <si>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</si>
  <si>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</si>
  <si>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</si>
  <si>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</si>
  <si>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</si>
  <si>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</si>
  <si>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</si>
  <si>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</si>
  <si>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</si>
  <si>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</si>
  <si>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</si>
  <si>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</si>
  <si>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</si>
  <si>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</si>
  <si>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</si>
  <si>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</si>
  <si>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</si>
  <si>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</si>
  <si>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</si>
  <si>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</si>
  <si>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</si>
  <si>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</si>
  <si>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</si>
  <si>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</si>
  <si>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</si>
  <si>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</si>
  <si>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</si>
  <si>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</si>
  <si>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</si>
  <si>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</si>
  <si>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</si>
  <si>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</si>
  <si>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</si>
  <si>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</si>
  <si>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</si>
  <si>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</si>
  <si>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</si>
  <si>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</si>
  <si>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</si>
  <si>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</si>
  <si>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</si>
  <si>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</si>
  <si>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</si>
  <si>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</si>
  <si>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</si>
  <si>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</si>
  <si>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</si>
  <si>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</si>
  <si>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</si>
  <si>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</si>
  <si>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</si>
  <si>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</si>
  <si>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</si>
  <si>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</si>
  <si>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</si>
  <si>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</si>
  <si>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</si>
  <si>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</si>
  <si>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</si>
  <si>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</si>
  <si>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</si>
  <si>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</si>
  <si>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</si>
  <si>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</si>
  <si>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</si>
  <si>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</si>
  <si>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</si>
  <si>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</si>
  <si>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</si>
  <si>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</si>
  <si>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</si>
  <si>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</si>
  <si>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</si>
  <si>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</si>
  <si>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</si>
  <si>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</si>
  <si>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</si>
  <si>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</si>
  <si>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</si>
  <si>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</si>
  <si>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</si>
  <si>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</si>
  <si>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</si>
  <si>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</si>
  <si>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</si>
  <si>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</si>
  <si>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</si>
  <si>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</si>
  <si>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</si>
  <si>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</si>
  <si>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</si>
  <si>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</si>
  <si>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</si>
  <si>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</si>
  <si>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</si>
  <si>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</si>
  <si>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</si>
  <si>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</si>
  <si>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</si>
  <si>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</si>
  <si>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</si>
  <si>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</si>
  <si>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</si>
  <si>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</si>
  <si>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</si>
  <si>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</si>
  <si>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</si>
  <si>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</si>
  <si>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38.26</t>
  </si>
  <si>
    <t>▲ 69.31</t>
  </si>
  <si>
    <t>▲ 7.62</t>
  </si>
  <si>
    <t>住宅用地造成事業特別会計</t>
  </si>
  <si>
    <t>一般会計</t>
  </si>
  <si>
    <t>国民健康保険特別会計</t>
  </si>
  <si>
    <t>介護保険特別会計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</si>
  <si>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</si>
  <si>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</si>
  <si>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</si>
  <si>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</si>
  <si>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</si>
  <si>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</si>
  <si>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</si>
  <si>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</si>
  <si>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</si>
  <si>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</si>
  <si>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一般社団法人ならはみらい</t>
    <rPh sb="0" eb="6">
      <t>イッパンシャダンホウジン</t>
    </rPh>
    <phoneticPr fontId="2"/>
  </si>
  <si>
    <t>一般社団法人楢葉町スポーツ協会</t>
    <rPh sb="0" eb="6">
      <t>イッパンシャダンホウジン</t>
    </rPh>
    <rPh sb="6" eb="9">
      <t>ナラハマチ</t>
    </rPh>
    <rPh sb="13" eb="15">
      <t>キョウカイ</t>
    </rPh>
    <phoneticPr fontId="2"/>
  </si>
  <si>
    <t>特定廃棄物埋立処分事業地域振興交付金基金</t>
    <rPh sb="0" eb="5">
      <t>トクテイハイキブツ</t>
    </rPh>
    <rPh sb="5" eb="7">
      <t>ウメタテ</t>
    </rPh>
    <rPh sb="7" eb="13">
      <t>ショブンジギョウチイキ</t>
    </rPh>
    <rPh sb="13" eb="20">
      <t>シンコウコウフキンキキン</t>
    </rPh>
    <phoneticPr fontId="5"/>
  </si>
  <si>
    <t>公共施設等総合管理基金</t>
    <rPh sb="0" eb="11">
      <t>コウキョウシセツトウソウゴウカンリキキン</t>
    </rPh>
    <phoneticPr fontId="5"/>
  </si>
  <si>
    <t>公共用施設維持運営基金</t>
    <rPh sb="0" eb="11">
      <t>コウキョウヨウシセツイジウンエイキキン</t>
    </rPh>
    <phoneticPr fontId="5"/>
  </si>
  <si>
    <t>福島再生加速化交付金（帰還環境整備）基金</t>
    <rPh sb="0" eb="10">
      <t>フクシマサイセイカソクカコウフキン</t>
    </rPh>
    <rPh sb="11" eb="17">
      <t>キカンカンキョウセイビ</t>
    </rPh>
    <rPh sb="18" eb="20">
      <t>キキン</t>
    </rPh>
    <phoneticPr fontId="5"/>
  </si>
  <si>
    <t>公共用施設維持補修基金</t>
    <rPh sb="0" eb="11">
      <t>コウキョウヨウシセツイジホシュウキキン</t>
    </rPh>
    <phoneticPr fontId="5"/>
  </si>
  <si>
    <t>福島県市町村総合事務組合　一般会計</t>
    <rPh sb="0" eb="12">
      <t>フクシマケンシチョウソンソウゴウジムクミアイ</t>
    </rPh>
    <rPh sb="13" eb="17">
      <t>イッパンカイケイ</t>
    </rPh>
    <phoneticPr fontId="2"/>
  </si>
  <si>
    <t>双葉地方広域市町村圏組合　一般会計</t>
    <rPh sb="0" eb="12">
      <t>フタバチホウコウイキシチョウソンケンクミアイ</t>
    </rPh>
    <rPh sb="13" eb="17">
      <t>イッパンカイケイ</t>
    </rPh>
    <phoneticPr fontId="2"/>
  </si>
  <si>
    <t>双葉地方広域市町村圏組合　下水道事業特別会計</t>
    <rPh sb="0" eb="12">
      <t>フタバチホウコウイキシチョウソンケンクミアイ</t>
    </rPh>
    <rPh sb="13" eb="22">
      <t>ゲスイドウジギョウトクベツカイケイ</t>
    </rPh>
    <phoneticPr fontId="2"/>
  </si>
  <si>
    <t>双葉地方水道企業団　水道事業会計</t>
    <rPh sb="0" eb="9">
      <t>フタバチホウスイドウキギョウダン</t>
    </rPh>
    <rPh sb="10" eb="16">
      <t>スイドウジギョウカイケイ</t>
    </rPh>
    <phoneticPr fontId="2"/>
  </si>
  <si>
    <t>双葉地方水道企業団　工業用水道事業会計</t>
    <rPh sb="0" eb="9">
      <t>フタバチホウスイドウキギョウダン</t>
    </rPh>
    <rPh sb="10" eb="19">
      <t>コウギョウヨウスイドウジギョウカイケイ</t>
    </rPh>
    <phoneticPr fontId="2"/>
  </si>
  <si>
    <t>福島県市町村総合事務組合　消防賞じゅつ金特別会計</t>
    <rPh sb="0" eb="12">
      <t>フクシマケンシチョウソンソウゴウジムクミアイ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</si>
  <si>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</si>
  <si>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12">
      <t>フクシマケンシチョウソンソウゴウジムクミアイ</t>
    </rPh>
    <rPh sb="13" eb="17">
      <t>ジチカイカン</t>
    </rPh>
    <rPh sb="17" eb="23">
      <t>カンリトクベツカイケイ</t>
    </rPh>
    <phoneticPr fontId="2"/>
  </si>
  <si>
    <t>福島県市町村総合事務組合　消防補償等特別会計</t>
    <rPh sb="0" eb="12">
      <t>フクシマケンシチョウソンソウゴウジムクミアイ</t>
    </rPh>
    <rPh sb="13" eb="15">
      <t>ショウボウ</t>
    </rPh>
    <rPh sb="15" eb="17">
      <t>ホショウ</t>
    </rPh>
    <rPh sb="17" eb="18">
      <t>ナド</t>
    </rPh>
    <rPh sb="18" eb="20">
      <t>トクベツ</t>
    </rPh>
    <rPh sb="20" eb="22">
      <t>カイケイ</t>
    </rPh>
    <phoneticPr fontId="2"/>
  </si>
  <si>
    <t>福島県後期高齢者医療広域連合　一般会計</t>
    <rPh sb="0" eb="8">
      <t>フクシマケンコウキコウレイシャ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</si>
  <si>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14">
      <t>コウキコウレイシャイリョウコウイキレンゴウ</t>
    </rPh>
    <rPh sb="15" eb="26">
      <t>コウキコウレイシャイリョウトクベツカイケイ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</si>
  <si>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</si>
  <si>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</si>
  <si>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</si>
  <si>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</si>
  <si>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</si>
  <si>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</si>
  <si>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</si>
  <si>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</si>
  <si>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</si>
  <si>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</si>
  <si>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地方債を計画的に償還しており、新たな起債も組んでいないことから、将来負担額は年々減少傾向にあり、将来負担比率は発生していない。</t>
    <rPh sb="0" eb="3">
      <t>チホウサイ</t>
    </rPh>
    <rPh sb="4" eb="6">
      <t>ケイカク</t>
    </rPh>
    <rPh sb="6" eb="7">
      <t>テキ</t>
    </rPh>
    <rPh sb="8" eb="10">
      <t>ショウカン</t>
    </rPh>
    <rPh sb="15" eb="16">
      <t>アラ</t>
    </rPh>
    <rPh sb="18" eb="20">
      <t>キサイ</t>
    </rPh>
    <rPh sb="21" eb="22">
      <t>ク</t>
    </rPh>
    <rPh sb="32" eb="34">
      <t>ショウライ</t>
    </rPh>
    <rPh sb="34" eb="36">
      <t>フタン</t>
    </rPh>
    <rPh sb="36" eb="37">
      <t>ガク</t>
    </rPh>
    <rPh sb="38" eb="40">
      <t>ネンネン</t>
    </rPh>
    <rPh sb="40" eb="42">
      <t>ゲンショウ</t>
    </rPh>
    <rPh sb="42" eb="44">
      <t>ケイコウ</t>
    </rPh>
    <rPh sb="48" eb="50">
      <t>ショウライ</t>
    </rPh>
    <rPh sb="50" eb="52">
      <t>フタン</t>
    </rPh>
    <rPh sb="52" eb="54">
      <t>ヒリツ</t>
    </rPh>
    <rPh sb="55" eb="57">
      <t>ハッセイ</t>
    </rPh>
    <phoneticPr fontId="5"/>
  </si>
  <si>
    <t>　将来負担比率は将来負担額を充当可能額が上回っていることにより、また、実質公債費比率においては新規の起債を抑制して計画的に償還していることにより、共に基準値を下回っている。今後、復興事業や公共施設の更新等に係る地方債の新規発行による将来負担額の増加、及び、基金取崩による充当可能財源の減少に伴う数値の悪化が懸念される。</t>
    <rPh sb="94" eb="98">
      <t>コウキョウシセツ</t>
    </rPh>
    <rPh sb="99" eb="101">
      <t>コウシン</t>
    </rPh>
    <rPh sb="103" eb="104">
      <t>カカ</t>
    </rPh>
    <rPh sb="105" eb="108">
      <t>チホウサイ</t>
    </rPh>
    <rPh sb="116" eb="121">
      <t>ショウライフタンガク</t>
    </rPh>
    <rPh sb="122" eb="124">
      <t>ゾウカ</t>
    </rPh>
    <rPh sb="125" eb="126">
      <t>オヨ</t>
    </rPh>
    <rPh sb="145" eb="146">
      <t>トモナ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</si>
</sst>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6E2759-0BC7-4706-91EA-4477EB0F2C7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10FE-48DC-9E1F-F26DA08443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656651</c:v>
                </c:pt>
                <c:pt idx="1">
                  <c:v>882086</c:v>
                </c:pt>
                <c:pt idx="2">
                  <c:v>987569</c:v>
                </c:pt>
                <c:pt idx="3">
                  <c:v>1294784</c:v>
                </c:pt>
                <c:pt idx="4">
                  <c:v>631934</c:v>
                </c:pt>
              </c:numCache>
            </c:numRef>
          </c:val>
          <c:smooth val="0"/>
          <c:extLst>
            <c:ext xmlns:c16="http://schemas.microsoft.com/office/drawing/2014/chart" uri="{C3380CC4-5D6E-409C-BE32-E72D297353CC}">
              <c16:uniqueId val="{00000001-10FE-48DC-9E1F-F26DA08443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8.85</c:v>
                </c:pt>
                <c:pt idx="1">
                  <c:v>47.96</c:v>
                </c:pt>
                <c:pt idx="2">
                  <c:v>96.69</c:v>
                </c:pt>
                <c:pt idx="3">
                  <c:v>25.1</c:v>
                </c:pt>
                <c:pt idx="4">
                  <c:v>9.73</c:v>
                </c:pt>
              </c:numCache>
            </c:numRef>
          </c:val>
          <c:extLst>
            <c:ext xmlns:c16="http://schemas.microsoft.com/office/drawing/2014/chart" uri="{C3380CC4-5D6E-409C-BE32-E72D297353CC}">
              <c16:uniqueId val="{00000000-19B1-488F-9C0F-59EBB2B567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121.5</c:v>
                </c:pt>
                <c:pt idx="1">
                  <c:v>124.06</c:v>
                </c:pt>
                <c:pt idx="2">
                  <c:v>111.75</c:v>
                </c:pt>
                <c:pt idx="3">
                  <c:v>163.94</c:v>
                </c:pt>
                <c:pt idx="4">
                  <c:v>177.59</c:v>
                </c:pt>
              </c:numCache>
            </c:numRef>
          </c:val>
          <c:extLst>
            <c:ext xmlns:c16="http://schemas.microsoft.com/office/drawing/2014/chart" uri="{C3380CC4-5D6E-409C-BE32-E72D297353CC}">
              <c16:uniqueId val="{00000001-19B1-488F-9C0F-59EBB2B567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-38.26</c:v>
                </c:pt>
                <c:pt idx="1">
                  <c:v>34.950000000000003</c:v>
                </c:pt>
                <c:pt idx="2">
                  <c:v>10.26</c:v>
                </c:pt>
                <c:pt idx="3">
                  <c:v>-69.31</c:v>
                </c:pt>
                <c:pt idx="4">
                  <c:v>-7.62</c:v>
                </c:pt>
              </c:numCache>
            </c:numRef>
          </c:val>
          <c:smooth val="0"/>
          <c:extLst>
            <c:ext xmlns:c16="http://schemas.microsoft.com/office/drawing/2014/chart" uri="{C3380CC4-5D6E-409C-BE32-E72D297353CC}">
              <c16:uniqueId val="{00000002-19B1-488F-9C0F-59EBB2B567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48-46AF-9F16-D709B6B7CB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48-46AF-9F16-D709B6B7CB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48-46AF-9F16-D709B6B7CB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48-46AF-9F16-D709B6B7CB8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F948-46AF-9F16-D709B6B7CB8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4.6399999999999997</c:v>
                </c:pt>
                <c:pt idx="2">
                  <c:v>#N/A</c:v>
                </c:pt>
                <c:pt idx="3">
                  <c:v>1.5</c:v>
                </c:pt>
                <c:pt idx="4">
                  <c:v>#N/A</c:v>
                </c:pt>
                <c:pt idx="5">
                  <c:v>2.15</c:v>
                </c:pt>
                <c:pt idx="6">
                  <c:v>#N/A</c:v>
                </c:pt>
                <c:pt idx="7">
                  <c:v>1.28</c:v>
                </c:pt>
                <c:pt idx="8">
                  <c:v>#N/A</c:v>
                </c:pt>
                <c:pt idx="9">
                  <c:v>0.2</c:v>
                </c:pt>
              </c:numCache>
            </c:numRef>
          </c:val>
          <c:extLst>
            <c:ext xmlns:c16="http://schemas.microsoft.com/office/drawing/2014/chart" uri="{C3380CC4-5D6E-409C-BE32-E72D297353CC}">
              <c16:uniqueId val="{00000005-F948-46AF-9F16-D709B6B7CB8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3.51</c:v>
                </c:pt>
                <c:pt idx="2">
                  <c:v>#N/A</c:v>
                </c:pt>
                <c:pt idx="3">
                  <c:v>4.4800000000000004</c:v>
                </c:pt>
                <c:pt idx="4">
                  <c:v>#N/A</c:v>
                </c:pt>
                <c:pt idx="5">
                  <c:v>3.42</c:v>
                </c:pt>
                <c:pt idx="6">
                  <c:v>#N/A</c:v>
                </c:pt>
                <c:pt idx="7">
                  <c:v>3.82</c:v>
                </c:pt>
                <c:pt idx="8">
                  <c:v>#N/A</c:v>
                </c:pt>
                <c:pt idx="9">
                  <c:v>2.5</c:v>
                </c:pt>
              </c:numCache>
            </c:numRef>
          </c:val>
          <c:extLst>
            <c:ext xmlns:c16="http://schemas.microsoft.com/office/drawing/2014/chart" uri="{C3380CC4-5D6E-409C-BE32-E72D297353CC}">
              <c16:uniqueId val="{00000006-F948-46AF-9F16-D709B6B7CB8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15.39</c:v>
                </c:pt>
                <c:pt idx="2">
                  <c:v>#N/A</c:v>
                </c:pt>
                <c:pt idx="3">
                  <c:v>18.98</c:v>
                </c:pt>
                <c:pt idx="4">
                  <c:v>#N/A</c:v>
                </c:pt>
                <c:pt idx="5">
                  <c:v>17.600000000000001</c:v>
                </c:pt>
                <c:pt idx="6">
                  <c:v>#N/A</c:v>
                </c:pt>
                <c:pt idx="7">
                  <c:v>2.65</c:v>
                </c:pt>
                <c:pt idx="8">
                  <c:v>#N/A</c:v>
                </c:pt>
                <c:pt idx="9">
                  <c:v>5.67</c:v>
                </c:pt>
              </c:numCache>
            </c:numRef>
          </c:val>
          <c:extLst>
            <c:ext xmlns:c16="http://schemas.microsoft.com/office/drawing/2014/chart" uri="{C3380CC4-5D6E-409C-BE32-E72D297353CC}">
              <c16:uniqueId val="{00000007-F948-46AF-9F16-D709B6B7CB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8.85</c:v>
                </c:pt>
                <c:pt idx="2">
                  <c:v>#N/A</c:v>
                </c:pt>
                <c:pt idx="3">
                  <c:v>47.95</c:v>
                </c:pt>
                <c:pt idx="4">
                  <c:v>#N/A</c:v>
                </c:pt>
                <c:pt idx="5">
                  <c:v>96.68</c:v>
                </c:pt>
                <c:pt idx="6">
                  <c:v>#N/A</c:v>
                </c:pt>
                <c:pt idx="7">
                  <c:v>25.09</c:v>
                </c:pt>
                <c:pt idx="8">
                  <c:v>#N/A</c:v>
                </c:pt>
                <c:pt idx="9">
                  <c:v>9.73</c:v>
                </c:pt>
              </c:numCache>
            </c:numRef>
          </c:val>
          <c:extLst>
            <c:ext xmlns:c16="http://schemas.microsoft.com/office/drawing/2014/chart" uri="{C3380CC4-5D6E-409C-BE32-E72D297353CC}">
              <c16:uniqueId val="{00000008-F948-46AF-9F16-D709B6B7CB8D}"/>
            </c:ext>
          </c:extLst>
        </c:ser>
        <c:ser>
          <c:idx val="9"/>
          <c:order val="9"/>
          <c:tx>
            <c:strRef>
              <c:f>データシート!$A$36</c:f>
              <c:strCache>
                <c:ptCount val="1"/>
                <c:pt idx="0">
                  <c:v>住宅用地造成事業特別会計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3.58</c:v>
                </c:pt>
                <c:pt idx="2">
                  <c:v>#N/A</c:v>
                </c:pt>
                <c:pt idx="3">
                  <c:v>8.81</c:v>
                </c:pt>
                <c:pt idx="4">
                  <c:v>#N/A</c:v>
                </c:pt>
                <c:pt idx="5">
                  <c:v>2.81</c:v>
                </c:pt>
                <c:pt idx="6">
                  <c:v>#N/A</c:v>
                </c:pt>
                <c:pt idx="7">
                  <c:v>15.53</c:v>
                </c:pt>
                <c:pt idx="8">
                  <c:v>#N/A</c:v>
                </c:pt>
                <c:pt idx="9">
                  <c:v>12.7</c:v>
                </c:pt>
              </c:numCache>
            </c:numRef>
          </c:val>
          <c:extLst>
            <c:ext xmlns:c16="http://schemas.microsoft.com/office/drawing/2014/chart" uri="{C3380CC4-5D6E-409C-BE32-E72D297353CC}">
              <c16:uniqueId val="{00000009-F948-46AF-9F16-D709B6B7CB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362</c:v>
                </c:pt>
                <c:pt idx="5">
                  <c:v>375</c:v>
                </c:pt>
                <c:pt idx="8">
                  <c:v>388</c:v>
                </c:pt>
                <c:pt idx="11">
                  <c:v>400</c:v>
                </c:pt>
                <c:pt idx="14">
                  <c:v>401</c:v>
                </c:pt>
              </c:numCache>
            </c:numRef>
          </c:val>
          <c:extLst>
            <c:ext xmlns:c16="http://schemas.microsoft.com/office/drawing/2014/chart" uri="{C3380CC4-5D6E-409C-BE32-E72D297353CC}">
              <c16:uniqueId val="{00000000-321D-4A76-A8F5-1A5AE3D560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1D-4A76-A8F5-1A5AE3D560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1D-4A76-A8F5-1A5AE3D560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58</c:v>
                </c:pt>
                <c:pt idx="3">
                  <c:v>61</c:v>
                </c:pt>
                <c:pt idx="6">
                  <c:v>58</c:v>
                </c:pt>
                <c:pt idx="9">
                  <c:v>47</c:v>
                </c:pt>
                <c:pt idx="12">
                  <c:v>41</c:v>
                </c:pt>
              </c:numCache>
            </c:numRef>
          </c:val>
          <c:extLst>
            <c:ext xmlns:c16="http://schemas.microsoft.com/office/drawing/2014/chart" uri="{C3380CC4-5D6E-409C-BE32-E72D297353CC}">
              <c16:uniqueId val="{00000003-321D-4A76-A8F5-1A5AE3D560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212</c:v>
                </c:pt>
                <c:pt idx="3">
                  <c:v>217</c:v>
                </c:pt>
                <c:pt idx="6">
                  <c:v>216</c:v>
                </c:pt>
                <c:pt idx="9">
                  <c:v>214</c:v>
                </c:pt>
                <c:pt idx="12">
                  <c:v>217</c:v>
                </c:pt>
              </c:numCache>
            </c:numRef>
          </c:val>
          <c:extLst>
            <c:ext xmlns:c16="http://schemas.microsoft.com/office/drawing/2014/chart" uri="{C3380CC4-5D6E-409C-BE32-E72D297353CC}">
              <c16:uniqueId val="{00000004-321D-4A76-A8F5-1A5AE3D560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D-4A76-A8F5-1A5AE3D560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1D-4A76-A8F5-1A5AE3D560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236</c:v>
                </c:pt>
                <c:pt idx="3">
                  <c:v>214</c:v>
                </c:pt>
                <c:pt idx="6">
                  <c:v>189</c:v>
                </c:pt>
                <c:pt idx="9">
                  <c:v>170</c:v>
                </c:pt>
                <c:pt idx="12">
                  <c:v>154</c:v>
                </c:pt>
              </c:numCache>
            </c:numRef>
          </c:val>
          <c:extLst>
            <c:ext xmlns:c16="http://schemas.microsoft.com/office/drawing/2014/chart" uri="{C3380CC4-5D6E-409C-BE32-E72D297353CC}">
              <c16:uniqueId val="{00000007-321D-4A76-A8F5-1A5AE3D560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144</c:v>
                </c:pt>
                <c:pt idx="2">
                  <c:v>#N/A</c:v>
                </c:pt>
                <c:pt idx="3">
                  <c:v>#N/A</c:v>
                </c:pt>
                <c:pt idx="4">
                  <c:v>117</c:v>
                </c:pt>
                <c:pt idx="5">
                  <c:v>#N/A</c:v>
                </c:pt>
                <c:pt idx="6">
                  <c:v>#N/A</c:v>
                </c:pt>
                <c:pt idx="7">
                  <c:v>75</c:v>
                </c:pt>
                <c:pt idx="8">
                  <c:v>#N/A</c:v>
                </c:pt>
                <c:pt idx="9">
                  <c:v>#N/A</c:v>
                </c:pt>
                <c:pt idx="10">
                  <c:v>31</c:v>
                </c:pt>
                <c:pt idx="11">
                  <c:v>#N/A</c:v>
                </c:pt>
                <c:pt idx="12">
                  <c:v>#N/A</c:v>
                </c:pt>
                <c:pt idx="13">
                  <c:v>11</c:v>
                </c:pt>
                <c:pt idx="14">
                  <c:v>#N/A</c:v>
                </c:pt>
              </c:numCache>
            </c:numRef>
          </c:val>
          <c:smooth val="0"/>
          <c:extLst>
            <c:ext xmlns:c16="http://schemas.microsoft.com/office/drawing/2014/chart" uri="{C3380CC4-5D6E-409C-BE32-E72D297353CC}">
              <c16:uniqueId val="{00000008-321D-4A76-A8F5-1A5AE3D560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4660</c:v>
                </c:pt>
                <c:pt idx="5">
                  <c:v>4571</c:v>
                </c:pt>
                <c:pt idx="8">
                  <c:v>4370</c:v>
                </c:pt>
                <c:pt idx="11">
                  <c:v>4209</c:v>
                </c:pt>
                <c:pt idx="14">
                  <c:v>3696</c:v>
                </c:pt>
              </c:numCache>
            </c:numRef>
          </c:val>
          <c:extLst>
            <c:ext xmlns:c16="http://schemas.microsoft.com/office/drawing/2014/chart" uri="{C3380CC4-5D6E-409C-BE32-E72D297353CC}">
              <c16:uniqueId val="{00000000-A538-42AC-B295-99F8EA7560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21</c:v>
                </c:pt>
                <c:pt idx="8">
                  <c:v>21</c:v>
                </c:pt>
                <c:pt idx="11">
                  <c:v>18</c:v>
                </c:pt>
                <c:pt idx="14">
                  <c:v>18</c:v>
                </c:pt>
              </c:numCache>
            </c:numRef>
          </c:val>
          <c:extLst>
            <c:ext xmlns:c16="http://schemas.microsoft.com/office/drawing/2014/chart" uri="{C3380CC4-5D6E-409C-BE32-E72D297353CC}">
              <c16:uniqueId val="{00000001-A538-42AC-B295-99F8EA7560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5594</c:v>
                </c:pt>
                <c:pt idx="5">
                  <c:v>6184</c:v>
                </c:pt>
                <c:pt idx="8">
                  <c:v>6324</c:v>
                </c:pt>
                <c:pt idx="11">
                  <c:v>8267</c:v>
                </c:pt>
                <c:pt idx="14">
                  <c:v>9202</c:v>
                </c:pt>
              </c:numCache>
            </c:numRef>
          </c:val>
          <c:extLst>
            <c:ext xmlns:c16="http://schemas.microsoft.com/office/drawing/2014/chart" uri="{C3380CC4-5D6E-409C-BE32-E72D297353CC}">
              <c16:uniqueId val="{00000002-A538-42AC-B295-99F8EA7560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38-42AC-B295-99F8EA7560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38-42AC-B295-99F8EA7560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8</c:v>
                </c:pt>
                <c:pt idx="6">
                  <c:v>7</c:v>
                </c:pt>
                <c:pt idx="9">
                  <c:v>5</c:v>
                </c:pt>
                <c:pt idx="12">
                  <c:v>4</c:v>
                </c:pt>
              </c:numCache>
            </c:numRef>
          </c:val>
          <c:extLst>
            <c:ext xmlns:c16="http://schemas.microsoft.com/office/drawing/2014/chart" uri="{C3380CC4-5D6E-409C-BE32-E72D297353CC}">
              <c16:uniqueId val="{00000005-A538-42AC-B295-99F8EA7560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547</c:v>
                </c:pt>
                <c:pt idx="3">
                  <c:v>584</c:v>
                </c:pt>
                <c:pt idx="6">
                  <c:v>841</c:v>
                </c:pt>
                <c:pt idx="9">
                  <c:v>542</c:v>
                </c:pt>
                <c:pt idx="12">
                  <c:v>452</c:v>
                </c:pt>
              </c:numCache>
            </c:numRef>
          </c:val>
          <c:extLst>
            <c:ext xmlns:c16="http://schemas.microsoft.com/office/drawing/2014/chart" uri="{C3380CC4-5D6E-409C-BE32-E72D297353CC}">
              <c16:uniqueId val="{00000006-A538-42AC-B295-99F8EA7560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106</c:v>
                </c:pt>
                <c:pt idx="3">
                  <c:v>94</c:v>
                </c:pt>
                <c:pt idx="6">
                  <c:v>83</c:v>
                </c:pt>
                <c:pt idx="9">
                  <c:v>71</c:v>
                </c:pt>
                <c:pt idx="12">
                  <c:v>60</c:v>
                </c:pt>
              </c:numCache>
            </c:numRef>
          </c:val>
          <c:extLst>
            <c:ext xmlns:c16="http://schemas.microsoft.com/office/drawing/2014/chart" uri="{C3380CC4-5D6E-409C-BE32-E72D297353CC}">
              <c16:uniqueId val="{00000007-A538-42AC-B295-99F8EA7560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1996</c:v>
                </c:pt>
                <c:pt idx="3">
                  <c:v>2026</c:v>
                </c:pt>
                <c:pt idx="6">
                  <c:v>1842</c:v>
                </c:pt>
                <c:pt idx="9">
                  <c:v>1655</c:v>
                </c:pt>
                <c:pt idx="12">
                  <c:v>1462</c:v>
                </c:pt>
              </c:numCache>
            </c:numRef>
          </c:val>
          <c:extLst>
            <c:ext xmlns:c16="http://schemas.microsoft.com/office/drawing/2014/chart" uri="{C3380CC4-5D6E-409C-BE32-E72D297353CC}">
              <c16:uniqueId val="{00000008-A538-42AC-B295-99F8EA7560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538-42AC-B295-99F8EA7560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1510</c:v>
                </c:pt>
                <c:pt idx="3">
                  <c:v>1312</c:v>
                </c:pt>
                <c:pt idx="6">
                  <c:v>1133</c:v>
                </c:pt>
                <c:pt idx="9">
                  <c:v>975</c:v>
                </c:pt>
                <c:pt idx="12">
                  <c:v>829</c:v>
                </c:pt>
              </c:numCache>
            </c:numRef>
          </c:val>
          <c:extLst>
            <c:ext xmlns:c16="http://schemas.microsoft.com/office/drawing/2014/chart" uri="{C3380CC4-5D6E-409C-BE32-E72D297353CC}">
              <c16:uniqueId val="{0000000A-A538-42AC-B295-99F8EA7560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38-42AC-B295-99F8EA7560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3312</c:v>
                </c:pt>
                <c:pt idx="1">
                  <c:v>4831</c:v>
                </c:pt>
                <c:pt idx="2">
                  <c:v>5412</c:v>
                </c:pt>
              </c:numCache>
            </c:numRef>
          </c:val>
          <c:extLst>
            <c:ext xmlns:c16="http://schemas.microsoft.com/office/drawing/2014/chart" uri="{C3380CC4-5D6E-409C-BE32-E72D297353CC}">
              <c16:uniqueId val="{00000000-948A-4D53-A1ED-E040C986C7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948A-4D53-A1ED-E040C986C7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10043</c:v>
                </c:pt>
                <c:pt idx="1">
                  <c:v>10589</c:v>
                </c:pt>
                <c:pt idx="2">
                  <c:v>10056</c:v>
                </c:pt>
              </c:numCache>
            </c:numRef>
          </c:val>
          <c:extLst>
            <c:ext xmlns:c16="http://schemas.microsoft.com/office/drawing/2014/chart" uri="{C3380CC4-5D6E-409C-BE32-E72D297353CC}">
              <c16:uniqueId val="{00000002-948A-4D53-A1ED-E040C986C7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{F7A5E5B8-9F39-4815-9704-778237921738}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202-41BE-BA2D-C05A931A4A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{1274B7E0-4DFE-4E29-95B8-EA599A0C4DE5}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02-41BE-BA2D-C05A931A4A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{CAD3C2D9-8D4B-439B-9DA6-893E7A43409C}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02-41BE-BA2D-C05A931A4A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{12F7FC4D-FF37-4FE6-92E3-C0773F0623AD}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02-41BE-BA2D-C05A931A4A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{9924CF8F-3292-4262-9184-6E6DA668BFE2}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02-41BE-BA2D-C05A931A4AE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{52A7AB88-6922-4B0B-AA4D-57AFC5BE0678}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202-41BE-BA2D-C05A931A4AE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{CFE5BD2A-B5AC-4CA5-8F0B-DE931D1B8C74}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202-41BE-BA2D-C05A931A4AE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{E2916DEA-2092-4621-BD6B-4AD52DE0C49B}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202-41BE-BA2D-C05A931A4AE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{824FF631-3B6B-4AB6-B321-0024CCBE6D5F}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202-41BE-BA2D-C05A931A4A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46.9</c:v>
                </c:pt>
                <c:pt idx="32">
                  <c:v>46.1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02-41BE-BA2D-C05A931A4A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{7CAE76FB-CE0C-4615-A74F-161405D798A2}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202-41BE-BA2D-C05A931A4A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{72B58B88-492D-482B-B2EB-58EC76097A06}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02-41BE-BA2D-C05A931A4A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{24A0D79C-4684-4392-BF99-6924C6AAB0F4}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02-41BE-BA2D-C05A931A4A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{16ACF556-CD6D-4F59-9C8A-A9F7848E4F36}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02-41BE-BA2D-C05A931A4A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{689B2A76-AB62-41E9-857A-6A118DEAF8A8}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02-41BE-BA2D-C05A931A4AE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{B5CC70C8-090D-41A5-A074-0B1808D5987F}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202-41BE-BA2D-C05A931A4AE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{02F27269-0060-4EE9-B62D-63EF0EB8D742}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202-41BE-BA2D-C05A931A4AE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{3694C052-6952-478F-B6A0-22E1D6FC9F65}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202-41BE-BA2D-C05A931A4AE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{B7C57191-AA4A-426D-A52E-24155510EF0B}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202-41BE-BA2D-C05A931A4A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58.4</c:v>
                </c:pt>
                <c:pt idx="24">
                  <c:v>61.8</c:v>
                </c:pt>
                <c:pt idx="32">
                  <c:v>62.3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B202-41BE-BA2D-C05A931A4AEC}"/>
            </c:ext>
          </c:extLst>
        </c:ser>
        <c:dLbls>
          <c:showLegendKey val="0"/>
          <c:showVal val="1"/>
          <c:showCatName val="0"/>
          <c:showSerName val="0"/>
          <c:showPercent val="0"/>
          <c:showBubbleSize val="0"/>
        </c:dLbls>
        <c:axId val="46179840"/>
        <c:axId val="46181760"/>
      </c:scatterChart>
      <c:valAx>
        <c:axId val="46179840"/>
        <c:scaling>
          <c:orientation val="minMax"/>
          <c:max val="62.7"/>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{54F1CCCE-AA69-4931-99A7-42DD784BEC5F}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EDF-417B-8774-837A8D9CF3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{A1EAB52B-A14B-43CA-9E9E-D2F472FB1CBC}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DF-417B-8774-837A8D9CF3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{922E5DB7-C27A-47DA-8C0A-1BD4772E2106}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DF-417B-8774-837A8D9CF3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{CF176A50-2072-4992-816A-25718AAF1646}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DF-417B-8774-837A8D9CF3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{69AD6274-8894-487F-A177-18CA2D7B1E6D}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DF-417B-8774-837A8D9CF39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{05D5B7B3-FC6A-446F-B87C-69EF8244D6CD}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EDF-417B-8774-837A8D9CF39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{F3450100-D600-467D-8CDE-D26799A15066}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EDF-417B-8774-837A8D9CF39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{F37E4E23-EB16-41D2-9D83-ED7A15B13090}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EDF-417B-8774-837A8D9CF39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{66EAB51E-1C84-4CE8-A181-7AECF7749339}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EDF-417B-8774-837A8D9CF3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5.4</c:v>
                </c:pt>
                <c:pt idx="16">
                  <c:v>4.2</c:v>
                </c:pt>
                <c:pt idx="24">
                  <c:v>2.8</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DF-417B-8774-837A8D9CF3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{557B20A0-9F13-4977-94D6-3E1FB5A87D21}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EDF-417B-8774-837A8D9CF3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{CDB9B7DE-0E63-4739-83EC-6FBF9EE8670E}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DF-417B-8774-837A8D9CF3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{6780AAA0-DAAB-4CA6-9F08-4C2D9551F875}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DF-417B-8774-837A8D9CF3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{E0733FEA-D689-4ADB-A216-9A6905260BFD}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DF-417B-8774-837A8D9CF3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{F5241964-F519-452F-AEB0-868C2DD0B785}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DF-417B-8774-837A8D9CF39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{E0EE565C-5113-46EF-95F3-0AED481C6EE7}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EDF-417B-8774-837A8D9CF39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{E0B87838-77DA-4207-B634-F5F78BB9A45E}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EDF-417B-8774-837A8D9CF39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{0C666812-C338-44E8-8A00-E23EACBEFCA9}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EDF-417B-8774-837A8D9CF39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{8A0FAD7C-83D4-4082-8D21-F4430B93F37E}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EDF-417B-8774-837A8D9CF3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DF-417B-8774-837A8D9CF39E}"/>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新たな起債の発行を抑制している為、元利償還金に係る支出は年々減少している。今後も現在の水準を維持しながら計画的な償還を行い、健全な財政運営に努めていく。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満期一括償還による地方債は利用していない。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な起債の発行を抑制している為、一般会計に係る地方債の現在高は年々減少している。今後も現在の水準を維持しながら計画的な償還を行い、健全な財政運営に努めていく。退職手当負担見込額は職員の退職に伴い、減少傾向にある。設立法人等の負債額等負担見込額は特別養護老人ホームが返済不能になった場合の債務保証を行っているが、同施設において計画的に償還していることから年々数値は減少しており、令和５年に返済を完了する見込みである。充当可能基金は公共施設等総合管理基金等への積立を行っていることにより増加している。以上のことから、将来負担額に対し、充当可能基金を含めた充当可能財源が上回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退職手当負担見込額の数値を次のとおり訂正する。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誤</a:t>
          </a:r>
          <a:r>
            <a:rPr kumimoji="1" lang="en-US" altLang="ja-JP" sz="1400">
              <a:latin typeface="ＭＳ ゴシック" pitchFamily="49" charset="-128"/>
              <a:ea typeface="ＭＳ ゴシック" pitchFamily="49" charset="-128"/>
            </a:rPr>
            <a:t>)841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正</a:t>
          </a:r>
          <a:r>
            <a:rPr kumimoji="1" lang="en-US" altLang="ja-JP" sz="1400">
              <a:latin typeface="ＭＳ ゴシック" pitchFamily="49" charset="-128"/>
              <a:ea typeface="ＭＳ ゴシック" pitchFamily="49" charset="-128"/>
            </a:rPr>
            <a:t>)571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誤</a:t>
          </a:r>
          <a:r>
            <a:rPr kumimoji="1" lang="en-US" altLang="ja-JP" sz="1400">
              <a:latin typeface="ＭＳ ゴシック" pitchFamily="49" charset="-128"/>
              <a:ea typeface="ＭＳ ゴシック" pitchFamily="49" charset="-128"/>
            </a:rPr>
            <a:t>)542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正</a:t>
          </a:r>
          <a:r>
            <a:rPr kumimoji="1" lang="en-US" altLang="ja-JP" sz="1400">
              <a:latin typeface="ＭＳ ゴシック" pitchFamily="49" charset="-128"/>
              <a:ea typeface="ＭＳ ゴシック" pitchFamily="49" charset="-128"/>
            </a:rPr>
            <a:t>)525</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福島県楢葉町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令和元年度においては、その他特定目的基金が減少したものの、その他特定目的基金が増加したことにより、基金残高合計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各基金の目的に応じた適切な運用を行い、その他特定目的金については各基金の統廃合等を視野に入れながら必要性を検討し、目的に応じた適切な運用を行っていく。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廃棄物埋立処分事業地域振興交付金基金：福島県内において生じた特定廃棄物の埋立処分事業の実施に伴う影響を緩和する為に必要な風評対策、及び地域振興等に係る幅広い事業に要する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公共施設等総合管理基金：町が設置した公共施設及び復興を目的とする施設等の維持運営に要する資金を積み立てるもの。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公共用施設維持運営基金：町が整備した公共施設の維持運営基金に要する経費を積み立てるもの。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福島再生加速化交付金（帰還環境整備）基金：福島復興再生特別措置法（平成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項に規定する帰還環境整備交付金事業等に要する経費に充てる資金を積み立てるもの。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公共用施設維持補修基金：町が整備した公共用施設の修繕その他維持補修に要する資金を積み立てるもの。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主な増減要因として、特定廃棄物埋立処分事業地域振興交付金は、木屋・小六郎線自由通路整備、津波被災地区復興再生事業、その他地域振興事業等への充当による取り崩しが主な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％）となっている。福島再生加速化交付金（帰還環境整備）基金は、産業再生エリア整備事業、ほ場整備事業、その他復旧復興関連事業への充当による取り崩しが要因となり、前年度比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％）となっている。一方、公共施設等総合管理基では災害公営住宅に係る家賃低廉低減分の国庫交付金、事業用定期借地料、原子力損害賠償金等を積み立てたことにより、前年度比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％）となり、その他特定目的基金全体としては、前年度比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各基金の統廃合等を視野に入れながら必要性を検討し、目的に応じた適切な運用を行っていく。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令和元年度においては、定額基金の上限額変更に伴う取崩分、及び歳計剰余金の積立を行ったことにより、財政調整準備基金残高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による基金の取崩、また、公共施設の維持管理等による単独費の支出増加が懸念されるが、不測の災害等に対応するために必要な財政運営戦略に基づいた基金残高の下限値を意識しながら、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地方債については順調に償還しており、満期一括償還を行っていない為、減債基金の残高は利息による増加のみの変動となっている。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新たな起債の発行の際にはその必要性、将来負担等について十分な検討を行うこととし、今後も計画的な償還を続けていく。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2B636A-75F0-40CF-900F-56EA495ED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599994F-0E40-404A-8FCF-852BFAC72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E4C1A6D7-544E-4023-920F-FA169084C96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DC6EB808-86FC-458B-B941-636374C44FD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F0820BA-3E6F-496A-9D64-7FB774FEB28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BB1D2FC2-5339-47D7-A17F-E02CFAE0B49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BAC3EBBB-B9E9-4515-A99D-3450936BD55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16DF7B7-F07C-4B3F-9BB2-28DDA5D0B25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5DE1708B-147C-4F37-ABAD-3DD46F493AF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4969654-5426-4FB6-A964-06DC6986ED2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72C09FD-14A1-408D-9FDA-E6900DEC19C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F9C99D1C-2148-4609-91B7-FF79BD8F24D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59AAE209-5262-416E-B877-A6616AEE6A6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F5DEE672-98EE-429B-82DD-5A82AB9531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BD73CA88-AA1C-4C45-AB40-C53230ED8D9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44A6D449-58FA-4E0E-ACCE-7165DE30D36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52133A79-AFB2-4845-9A86-C1955E5B83D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26488CB-644F-448C-AF66-ABCF390596B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1465B71-7AAF-42C2-BA9E-EF1C07BEB77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F4E1A5C-3ABE-4BAE-BBD5-DC4C4362F0D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6,845
6,797
103.64
15,019,291
12,211,576
296,649
3,047,409
828,894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0E4C324-5234-4BEA-B69B-F7B3EA9BDF1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155DE1C3-6234-4121-9D49-C0BAAF9021D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B3D29B51-64D8-40FC-8A4A-7504C6803F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034D667-667C-403D-B439-3CAE0D40181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2902165E-8495-47E7-B63A-9F42A9C2D26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36A4EF4-04B7-46C1-A19A-6C5DE9CAE7D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90E6481D-3D1B-4346-9882-DBD37E0067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493ED2C6-A0E3-446E-8A85-E354C768AF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3F5D4345-D5DA-4BC0-8F31-07FB7CB599B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ABA4777-E114-4269-B743-1152150EC66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9166308-4144-4B4B-9972-DC91B435C2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FE53C061-3E65-4ECA-8FCC-DCA07AAA036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10D2BF36-4493-4142-AF09-54BD0AFBA64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87CE7DA-A873-4ED2-9A03-765978DA59F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0DE89CE-A818-47C3-9351-54CA7383C18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231F1E7B-4C26-4E56-B096-86C9E18C8BE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E492F93-4AB2-4AE4-9363-866713F26A6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2D7C538F-DF3F-4984-99CB-4383FABD80D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ADCBFF9-0D11-40DE-AECC-0F7E58F4D1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D0AF1EE7-EB87-4825-B141-D6D69E39F24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CFD627ED-E065-4663-A3A5-35BBC3013EC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7345CB1F-B431-4CB2-B3FF-936D9BF946E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EBE74C9-7AA0-42F1-B685-942C3A1922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C83C8F3E-7574-49D2-9235-0674539A475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445E884-3169-4B92-9B7C-044FC6B5703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819D7EF-1DFE-42E0-B6AD-D09879EB6F6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7BFA39F-61BB-4A49-BC96-3DE7763B27F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0925D24-F73B-4ACB-B2E6-11EA7070657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958EDE9A-0DE1-4BBB-B3B3-4B1F711458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03C2FBA-636A-4808-AB81-7643B666A49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C56A4EA-D000-4F0B-9A27-D8824992F65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3E38FA5-173A-42A6-8024-1976D680F1A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21767E1E-3CA8-40B7-930E-8B37BC82A6B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87FA7656-5DC4-4D0C-A7F7-7D136B0DF9E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7473DF5-9951-45E8-8D13-ED95D8C321E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東日本大震災及び原子力発電所事故により被災した建物の解体及び復旧復興に係る新たな施設の整備が進められていることに伴い、有形固定資産減価償却率は減少傾向にあり、類似団体と比較すると値は低い傾向にあるが、施設の整備が落ち着いてきたことにより令和元年度は</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ポイントの回復に留まった。今後、施設の整備が終息すれば、その後は新たに整備された施設の減価償却費も相まって、有形固定資産減価償却率は上昇していくことが想定される為、公共施設総合管理計画及び個別施設計画に基づき、適切な財産の管理・運用を行っ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4DA5B09A-49C3-4C3E-BF2F-498EB3EC0A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85C2167-877B-46AD-AF9D-E3F97599A11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735C3016-0705-4B51-80A1-EFE36FA94A3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8C9AAD4C-73FC-4596-B26A-67703742539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1B4D6C0F-9299-4C88-BD97-DA6614145C7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795360D5-FDB7-4440-83FD-1543F48D06E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7160A1DE-13DF-4B0E-B2E6-2C7AFC3679E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99417DCA-920C-45FB-9294-E459C331E2E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3B527E8C-86B1-4D1E-8E65-64B5C857996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AA838E3D-7733-48EA-9307-91F470CA254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A5627A0E-EBF6-4966-B8C3-8B4FECEE0D8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4CB4B21A-2330-4E7C-881E-08CA2D9FE18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5B25077E-6DAA-4A6A-8BB4-66A61EA87B1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14BC40A2-EAD9-4EBB-B855-A4102A91202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84818A83-BE5C-4108-A7D4-FE5C417ACE8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5CE170F-EC7D-4D78-816F-E1B7CFB6DC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C047F6B6-C879-438B-9282-AAEA8DB824E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92F4F9A-9177-4386-923B-0579B71C29F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5" name="直線コネクタ 74">
          <a:extLst>
            <a:ext uri="{FF2B5EF4-FFF2-40B4-BE49-F238E27FC236}">
              <a16:creationId xmlns:a16="http://schemas.microsoft.com/office/drawing/2014/main" id="{8CB338B1-7357-4987-BF20-57EB9AB09226}"/>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6" name="有形固定資産減価償却率最小値テキスト">
          <a:extLst>
            <a:ext uri="{FF2B5EF4-FFF2-40B4-BE49-F238E27FC236}">
              <a16:creationId xmlns:a16="http://schemas.microsoft.com/office/drawing/2014/main" id="{7CB38583-91C5-409C-B50A-551F51520B05}"/>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7" name="直線コネクタ 76">
          <a:extLst>
            <a:ext uri="{FF2B5EF4-FFF2-40B4-BE49-F238E27FC236}">
              <a16:creationId xmlns:a16="http://schemas.microsoft.com/office/drawing/2014/main" id="{FBC67D5D-EB25-4A4E-9B8F-7524CAF947BD}"/>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8" name="有形固定資産減価償却率最大値テキスト">
          <a:extLst>
            <a:ext uri="{FF2B5EF4-FFF2-40B4-BE49-F238E27FC236}">
              <a16:creationId xmlns:a16="http://schemas.microsoft.com/office/drawing/2014/main" id="{E00439DA-AD87-41CA-BAAF-663A94F17374}"/>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9" name="直線コネクタ 78">
          <a:extLst>
            <a:ext uri="{FF2B5EF4-FFF2-40B4-BE49-F238E27FC236}">
              <a16:creationId xmlns:a16="http://schemas.microsoft.com/office/drawing/2014/main" id="{8F0F03DC-4A5D-44F3-AA0E-C5C1CC32C230}"/>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0" name="有形固定資産減価償却率平均値テキスト">
          <a:extLst>
            <a:ext uri="{FF2B5EF4-FFF2-40B4-BE49-F238E27FC236}">
              <a16:creationId xmlns:a16="http://schemas.microsoft.com/office/drawing/2014/main" id="{FAD2B037-E30B-4533-B6A2-7327559C377D}"/>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1" name="フローチャート: 判断 80">
          <a:extLst>
            <a:ext uri="{FF2B5EF4-FFF2-40B4-BE49-F238E27FC236}">
              <a16:creationId xmlns:a16="http://schemas.microsoft.com/office/drawing/2014/main" id="{ACE85CED-8E2E-44CF-8E07-407A6B5ABA86}"/>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2" name="フローチャート: 判断 81">
          <a:extLst>
            <a:ext uri="{FF2B5EF4-FFF2-40B4-BE49-F238E27FC236}">
              <a16:creationId xmlns:a16="http://schemas.microsoft.com/office/drawing/2014/main" id="{0E979A8E-ADE9-4DAD-B79B-29E09E4B04DC}"/>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3" name="フローチャート: 判断 82">
          <a:extLst>
            <a:ext uri="{FF2B5EF4-FFF2-40B4-BE49-F238E27FC236}">
              <a16:creationId xmlns:a16="http://schemas.microsoft.com/office/drawing/2014/main" id="{12C41CBA-CB25-4B16-9BA3-789E1DEB1C4A}"/>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a:extLst>
            <a:ext uri="{FF2B5EF4-FFF2-40B4-BE49-F238E27FC236}">
              <a16:creationId xmlns:a16="http://schemas.microsoft.com/office/drawing/2014/main" id="{875957A8-3808-4EDA-9DE8-9C889FC2C40E}"/>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5" name="フローチャート: 判断 84">
          <a:extLst>
            <a:ext uri="{FF2B5EF4-FFF2-40B4-BE49-F238E27FC236}">
              <a16:creationId xmlns:a16="http://schemas.microsoft.com/office/drawing/2014/main" id="{6F0C5577-E04E-45F9-B7D6-9B689A16C57E}"/>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E5DA12E-0A87-443D-BF4B-F6A0425F8C5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F4C5D78-1CD9-4E21-9BCA-6AE9B450BC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EA8B0DD-66D5-48DF-A658-82BAE3A1EE1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D937D29-D824-4C54-9B7D-27FB345303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656BF58-B2DC-4F1C-911B-41F812C9269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169545</xdr:rowOff>
    </xdr:from>
    <xdr:to>
      <xdr:col>23</xdr:col>
      <xdr:colOff>136525</xdr:colOff>
      <xdr:row>27</xdr:row>
      <xdr:rowOff>99695</xdr:rowOff>
    </xdr:to>
    <xdr:sp macro="" textlink="">
      <xdr:nvSpPr>
        <xdr:cNvPr id="91" name="楕円 90">
          <a:extLst>
            <a:ext uri="{FF2B5EF4-FFF2-40B4-BE49-F238E27FC236}">
              <a16:creationId xmlns:a16="http://schemas.microsoft.com/office/drawing/2014/main" id="{BBD8E028-680F-4025-8DE8-D409F7B699C4}"/>
            </a:ext>
          </a:extLst>
        </xdr:cNvPr>
        <xdr:cNvSpPr/>
      </xdr:nvSpPr>
      <xdr:spPr>
        <a:xfrm>
          <a:off x="47117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20972</xdr:rowOff>
    </xdr:from>
    <xdr:ext cx="405111" cy="259045"/>
    <xdr:sp macro="" textlink="">
      <xdr:nvSpPr>
        <xdr:cNvPr id="92" name="有形固定資産減価償却率該当値テキスト">
          <a:extLst>
            <a:ext uri="{FF2B5EF4-FFF2-40B4-BE49-F238E27FC236}">
              <a16:creationId xmlns:a16="http://schemas.microsoft.com/office/drawing/2014/main" id="{81C49700-E34E-4678-8CFE-D5C439B9E419}"/>
            </a:ext>
          </a:extLst>
        </xdr:cNvPr>
        <xdr:cNvSpPr txBox="1"/>
      </xdr:nvSpPr>
      <xdr:spPr>
        <a:xfrm>
          <a:off x="4813300" y="52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22769</xdr:rowOff>
    </xdr:from>
    <xdr:to>
      <xdr:col>19</xdr:col>
      <xdr:colOff>187325</xdr:colOff>
      <xdr:row>27</xdr:row>
      <xdr:rowOff>124369</xdr:rowOff>
    </xdr:to>
    <xdr:sp macro="" textlink="">
      <xdr:nvSpPr>
        <xdr:cNvPr id="93" name="楕円 92">
          <a:extLst>
            <a:ext uri="{FF2B5EF4-FFF2-40B4-BE49-F238E27FC236}">
              <a16:creationId xmlns:a16="http://schemas.microsoft.com/office/drawing/2014/main" id="{A0543CFB-DC16-4C7A-96B4-531C8501343F}"/>
            </a:ext>
          </a:extLst>
        </xdr:cNvPr>
        <xdr:cNvSpPr/>
      </xdr:nvSpPr>
      <xdr:spPr>
        <a:xfrm>
          <a:off x="40005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48895</xdr:rowOff>
    </xdr:from>
    <xdr:to>
      <xdr:col>23</xdr:col>
      <xdr:colOff>85725</xdr:colOff>
      <xdr:row>27</xdr:row>
      <xdr:rowOff>73569</xdr:rowOff>
    </xdr:to>
    <xdr:cxnSp macro="">
      <xdr:nvCxnSpPr>
        <xdr:cNvPr id="94" name="直線コネクタ 93">
          <a:extLst>
            <a:ext uri="{FF2B5EF4-FFF2-40B4-BE49-F238E27FC236}">
              <a16:creationId xmlns:a16="http://schemas.microsoft.com/office/drawing/2014/main" id="{3F1DCA8F-80F3-4D13-A590-41DF12FD0BC8}"/>
            </a:ext>
          </a:extLst>
        </xdr:cNvPr>
        <xdr:cNvCxnSpPr/>
      </xdr:nvCxnSpPr>
      <xdr:spPr>
        <a:xfrm flipV="1">
          <a:off x="4051300" y="544957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95" name="楕円 94">
          <a:extLst>
            <a:ext uri="{FF2B5EF4-FFF2-40B4-BE49-F238E27FC236}">
              <a16:creationId xmlns:a16="http://schemas.microsoft.com/office/drawing/2014/main" id="{73741ECF-87DD-43CD-B8BB-BDFFB6ADC960}"/>
            </a:ext>
          </a:extLst>
        </xdr:cNvPr>
        <xdr:cNvSpPr/>
      </xdr:nvSpPr>
      <xdr:spPr>
        <a:xfrm>
          <a:off x="3238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73569</xdr:rowOff>
    </xdr:from>
    <xdr:to>
      <xdr:col>19</xdr:col>
      <xdr:colOff>136525</xdr:colOff>
      <xdr:row>28</xdr:row>
      <xdr:rowOff>50165</xdr:rowOff>
    </xdr:to>
    <xdr:cxnSp macro="">
      <xdr:nvCxnSpPr>
        <xdr:cNvPr id="96" name="直線コネクタ 95">
          <a:extLst>
            <a:ext uri="{FF2B5EF4-FFF2-40B4-BE49-F238E27FC236}">
              <a16:creationId xmlns:a16="http://schemas.microsoft.com/office/drawing/2014/main" id="{68B2C98D-409B-42B6-91CE-CCE400585F23}"/>
            </a:ext>
          </a:extLst>
        </xdr:cNvPr>
        <xdr:cNvCxnSpPr/>
      </xdr:nvCxnSpPr>
      <xdr:spPr>
        <a:xfrm flipV="1">
          <a:off x="3289300" y="5474244"/>
          <a:ext cx="7620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97" name="n_1aveValue有形固定資産減価償却率">
          <a:extLst>
            <a:ext uri="{FF2B5EF4-FFF2-40B4-BE49-F238E27FC236}">
              <a16:creationId xmlns:a16="http://schemas.microsoft.com/office/drawing/2014/main" id="{9FF82632-156E-45D0-BDAB-865A092D2902}"/>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98" name="n_2aveValue有形固定資産減価償却率">
          <a:extLst>
            <a:ext uri="{FF2B5EF4-FFF2-40B4-BE49-F238E27FC236}">
              <a16:creationId xmlns:a16="http://schemas.microsoft.com/office/drawing/2014/main" id="{C6C07C22-DE93-4DEA-BC37-51A45EE5F9AB}"/>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9" name="n_3aveValue有形固定資産減価償却率">
          <a:extLst>
            <a:ext uri="{FF2B5EF4-FFF2-40B4-BE49-F238E27FC236}">
              <a16:creationId xmlns:a16="http://schemas.microsoft.com/office/drawing/2014/main" id="{E8B7766F-4C54-440E-81BF-08BA3FEDC0FC}"/>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0" name="n_4aveValue有形固定資産減価償却率">
          <a:extLst>
            <a:ext uri="{FF2B5EF4-FFF2-40B4-BE49-F238E27FC236}">
              <a16:creationId xmlns:a16="http://schemas.microsoft.com/office/drawing/2014/main" id="{DCE63661-4B81-47D7-A07C-A42327E4DBEA}"/>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140896</xdr:rowOff>
    </xdr:from>
    <xdr:ext cx="405111" cy="259045"/>
    <xdr:sp macro="" textlink="">
      <xdr:nvSpPr>
        <xdr:cNvPr id="101" name="n_1mainValue有形固定資産減価償却率">
          <a:extLst>
            <a:ext uri="{FF2B5EF4-FFF2-40B4-BE49-F238E27FC236}">
              <a16:creationId xmlns:a16="http://schemas.microsoft.com/office/drawing/2014/main" id="{3E996632-FF97-44F0-A1E8-B0FDD463228D}"/>
            </a:ext>
          </a:extLst>
        </xdr:cNvPr>
        <xdr:cNvSpPr txBox="1"/>
      </xdr:nvSpPr>
      <xdr:spPr>
        <a:xfrm>
          <a:off x="3836044" y="519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102" name="n_2mainValue有形固定資産減価償却率">
          <a:extLst>
            <a:ext uri="{FF2B5EF4-FFF2-40B4-BE49-F238E27FC236}">
              <a16:creationId xmlns:a16="http://schemas.microsoft.com/office/drawing/2014/main" id="{F9865A46-359F-4FBB-8A90-69FB34266681}"/>
            </a:ext>
          </a:extLst>
        </xdr:cNvPr>
        <xdr:cNvSpPr txBox="1"/>
      </xdr:nvSpPr>
      <xdr:spPr>
        <a:xfrm>
          <a:off x="3086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51ADC8D8-5315-4C06-A129-CC4286B31B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D1BF7CE3-15A4-4950-A450-3119DDAB45E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a:extLst>
            <a:ext uri="{FF2B5EF4-FFF2-40B4-BE49-F238E27FC236}">
              <a16:creationId xmlns:a16="http://schemas.microsoft.com/office/drawing/2014/main" id="{35D5EF3D-9AFB-4557-8C62-9D67101DFA24}"/>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A408113-013D-4AF0-AF17-E2547964604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470BD35E-9427-4FDB-B317-B0BE8A3EB52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B9537D27-52B7-436A-81B6-47BBF904E58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50F61E0E-ABDA-40BF-9ED9-63B788AC33C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629D032-909E-4495-A21F-52C40F2DC3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9DF3810-38A0-43D0-BAC7-15E4F699F77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A6594842-6F0E-4101-B392-B64BC84B943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E4BC4299-A3AB-4627-94D1-C273152460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9066401-A33F-4558-A8DC-7814C5B3CE8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5F62CF08-DB10-43C1-9934-C7B05A4385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地方債等の将来負担額を充当可能基金残高が上回っている。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9680DB4-9357-4710-A626-9696457CFEB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CADA5366-97B3-4845-900F-5E07DE554BB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A7DEE4B9-FB5E-4C0C-9AF3-215F81BDB41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38DF0A1C-B23B-4D65-B7C2-1C1E67F56D0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EA8E0570-66C9-4E5F-AAA7-1C1AA00EF67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A566D59-418A-45A0-A5A2-0DEA8B00B07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E0C486CE-5D16-483F-A3AA-392BA1F17CD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3B8A6B61-FD5F-47F5-B634-3A5D6775A8A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D0E89962-3F91-457B-8D16-F1AC4ACB881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BAEFD3D3-C160-48F9-97A6-D1F16205FC8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4485205-DFA3-4C16-A5E9-C62736F5BCC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EA17DA52-67F8-4B12-A502-007DE08F74B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A74B3F49-915E-4CB7-BFE6-30C5712E7E7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7E41606-A4DD-4659-8F34-A59A170C9B0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989BA8C-9FBD-4F88-AC07-90C97A2BA7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1" name="直線コネクタ 130">
          <a:extLst>
            <a:ext uri="{FF2B5EF4-FFF2-40B4-BE49-F238E27FC236}">
              <a16:creationId xmlns:a16="http://schemas.microsoft.com/office/drawing/2014/main" id="{0BBDA1CA-A77F-4360-8406-8377DC782B9E}"/>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2" name="債務償還比率最小値テキスト">
          <a:extLst>
            <a:ext uri="{FF2B5EF4-FFF2-40B4-BE49-F238E27FC236}">
              <a16:creationId xmlns:a16="http://schemas.microsoft.com/office/drawing/2014/main" id="{278F87FE-B789-4728-B2BE-72639EB11942}"/>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3" name="直線コネクタ 132">
          <a:extLst>
            <a:ext uri="{FF2B5EF4-FFF2-40B4-BE49-F238E27FC236}">
              <a16:creationId xmlns:a16="http://schemas.microsoft.com/office/drawing/2014/main" id="{002397D7-175E-41FC-93B9-E67ED08A0EBB}"/>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378419F1-CDD3-4B45-BE9F-EDA07C389DC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4570F6E-138D-4F5E-B3A0-2F7E942486F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36" name="債務償還比率平均値テキスト">
          <a:extLst>
            <a:ext uri="{FF2B5EF4-FFF2-40B4-BE49-F238E27FC236}">
              <a16:creationId xmlns:a16="http://schemas.microsoft.com/office/drawing/2014/main" id="{445C99D1-2359-4F7C-AC88-2D96A7CE7E1A}"/>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37" name="フローチャート: 判断 136">
          <a:extLst>
            <a:ext uri="{FF2B5EF4-FFF2-40B4-BE49-F238E27FC236}">
              <a16:creationId xmlns:a16="http://schemas.microsoft.com/office/drawing/2014/main" id="{7CEF643F-9474-405D-BC26-FD481CB3135E}"/>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38" name="フローチャート: 判断 137">
          <a:extLst>
            <a:ext uri="{FF2B5EF4-FFF2-40B4-BE49-F238E27FC236}">
              <a16:creationId xmlns:a16="http://schemas.microsoft.com/office/drawing/2014/main" id="{86DC237E-F798-4048-8BDC-5068CADFA877}"/>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39" name="フローチャート: 判断 138">
          <a:extLst>
            <a:ext uri="{FF2B5EF4-FFF2-40B4-BE49-F238E27FC236}">
              <a16:creationId xmlns:a16="http://schemas.microsoft.com/office/drawing/2014/main" id="{3B5CDB1C-C4C1-4419-968C-E2C042B71058}"/>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0" name="フローチャート: 判断 139">
          <a:extLst>
            <a:ext uri="{FF2B5EF4-FFF2-40B4-BE49-F238E27FC236}">
              <a16:creationId xmlns:a16="http://schemas.microsoft.com/office/drawing/2014/main" id="{14BB4D9D-4009-48AC-BC64-BA41FB812B38}"/>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1" name="フローチャート: 判断 140">
          <a:extLst>
            <a:ext uri="{FF2B5EF4-FFF2-40B4-BE49-F238E27FC236}">
              <a16:creationId xmlns:a16="http://schemas.microsoft.com/office/drawing/2014/main" id="{08C9E74D-B466-48B0-B201-40DABD24BA96}"/>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456943C-2DF4-4DA0-A291-65C2E8F798E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CC9DC79-395B-4DAC-9102-9318831A226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9863BA2-5F73-4823-92A0-AA047CEB082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4CEB7CD-557E-4F82-B3AD-0144BAB28F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311609D-FC8F-4273-8422-4704D77A66F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47" name="n_1aveValue債務償還比率">
          <a:extLst>
            <a:ext uri="{FF2B5EF4-FFF2-40B4-BE49-F238E27FC236}">
              <a16:creationId xmlns:a16="http://schemas.microsoft.com/office/drawing/2014/main" id="{011C3AE4-1FDD-4DAB-907A-F4F083D41564}"/>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48" name="n_2aveValue債務償還比率">
          <a:extLst>
            <a:ext uri="{FF2B5EF4-FFF2-40B4-BE49-F238E27FC236}">
              <a16:creationId xmlns:a16="http://schemas.microsoft.com/office/drawing/2014/main" id="{2FA072BC-7EDD-45E6-A9A7-B03348AE4657}"/>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49" name="n_3aveValue債務償還比率">
          <a:extLst>
            <a:ext uri="{FF2B5EF4-FFF2-40B4-BE49-F238E27FC236}">
              <a16:creationId xmlns:a16="http://schemas.microsoft.com/office/drawing/2014/main" id="{2345636F-55DA-4633-909A-06B207FFEFF0}"/>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50" name="n_4aveValue債務償還比率">
          <a:extLst>
            <a:ext uri="{FF2B5EF4-FFF2-40B4-BE49-F238E27FC236}">
              <a16:creationId xmlns:a16="http://schemas.microsoft.com/office/drawing/2014/main" id="{672EF92D-9682-4F95-B84A-0EC69903A943}"/>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2C5EE4FC-8974-4386-9A05-95B25834CB7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F3DBD664-7656-4FD5-9C37-77624618400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5BEBA490-9D30-40C1-BB55-F4125623C35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208D038E-620E-4B7E-874C-98212482CC3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D29FF98D-FAA7-453A-BD74-FC496A26F8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F4279A5F-8E36-4A64-804F-12022AF68F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CBB879-387E-493A-8E59-33858BA989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C5C097-286C-4344-9E4D-87CC6B6C5B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1CAE65-BFF1-45D2-8622-B104FF4BF26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B80DF8-135E-44EC-A056-21338E7B8C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EFCAA9-C943-4C89-AB61-C86F9695D7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DE38BE-AF5F-4E5D-BBE2-E31144E087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6498CC-EE4F-4436-9B25-C1B2B94084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AA9368-8411-4AEB-8BBF-0C23C20709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8589FD-3825-4344-89D5-CE3763CB8B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B483E1-E4AA-4BCD-B307-70F66E9F60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6,845
6,797
103.64
15,019,291
12,211,576
296,649
3,047,409
828,894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F9B733-4390-457A-BB40-ADC6DAFC196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C7DCCC-ABD9-4F56-8144-DE7DE0AC65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8A6A20-5977-43E0-955E-FCA5200459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EE9EF2-F7A3-4484-A599-240E47DDD5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28420B-16FA-4332-87F7-D7111BD506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3936E2-D376-4654-8FB9-E9731497F2A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0C650B-441C-41F1-AC82-6E213B9FAF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2403E0-0238-4B3D-B25F-F0A41DC25B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E04C8A-C191-4B76-9C19-6934C485B3A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A3C5C3-9757-4FED-B66D-97A6D319D3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ED0ECA-06B5-4B85-888F-38730AFDED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F6D7405-4775-4D97-AE96-231A403D59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7D17CB-27FE-4815-8F70-97C631E69A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5E8750-A748-4E5E-A794-6CFE666F44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8A6EF7-1B54-4EEE-AE85-6FF09FDF14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7FD440-2B27-47CE-BBE2-47F3701160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0044BA-5780-4D4A-A427-168A89542D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B9E615-08AC-49F4-BE22-48B32C24F3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6F2F69-B0CB-4DCA-A1BF-A30EDB1E6F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C2C0B51-38C8-4DAA-94A1-AA8B2620A6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2D8B8A-B740-4C9C-A2C0-F8BF0C5719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F07B04-D60B-4D5D-AE77-A7360C05EB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43E7C0-2021-4342-A725-98948A0858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45D6E2-35E3-4EB7-8202-B4F8320301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54F2DF-21DB-4ADF-85DF-5547F2B2D3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1C9A1D-C6FD-4008-8FCC-EBF9410A87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3F15874-9DE9-4407-8F0C-1BEFA61EC5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81F4DC-1FE1-480C-A7CF-7487E0BA91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310729-A59A-4A50-8301-B41A392DBC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4CFA903-8BE4-4BF5-A369-5D6BA021DA0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91F9839-F764-4AEA-889D-C943D80789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5622FF-3DA5-48B1-AC6F-5D75945CDC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88A4B8-D1B5-44A4-8FA3-78FE26E4251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98D46BE-B7C9-4516-A74C-BE4511CD1F6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9CA7FCD-D319-46AE-A239-40E5E9397F3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B10DF2B-3B99-4325-8C15-FA5002B7FEF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CE0FF6D-6711-45FD-9ADA-C884F3BC84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9334AFA-6762-4B73-AAEC-F690E47A7F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06F739E-46E5-4DA1-8F36-864802F7C4D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BE49F4A-2B7C-4154-8482-235E9DDAC62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D73BA47-8263-4607-A800-F25869B4B91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75FA02F-B2A2-443B-91EE-9A8CA2D7740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A22E4ED-A421-4269-A42F-3B7DB1B22EC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B1FBB4C-3ACD-4DDC-BA3B-6E74DA246DD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B8D56CF-1D91-4EFC-872B-962ADC0EA8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9D3DA590-FDAA-48CC-9304-F35FD88ACAE3}"/>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0C5760CD-F96D-4EE5-9BCC-850D216137DD}"/>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967ECBCB-F11E-407C-9A8C-9828C62E2174}"/>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E62E2C08-2002-49FD-BB88-6CA2E398E7F5}"/>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10F0498C-7F25-4473-ABB2-9FFA67558E39}"/>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a:extLst>
            <a:ext uri="{FF2B5EF4-FFF2-40B4-BE49-F238E27FC236}">
              <a16:creationId xmlns:a16="http://schemas.microsoft.com/office/drawing/2014/main" id="{24B45529-2294-4505-B192-FDCACF853BC6}"/>
            </a:ext>
          </a:extLst>
        </xdr:cNvPr>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BB7A5D01-0524-4376-9129-A1CB69B3E9C2}"/>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A7519D39-61B6-43A8-994E-8952B9DBEC70}"/>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541F8646-CF6C-4F60-9233-EAB07B247F19}"/>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7E957FF7-EC28-4DF8-9371-81722A323983}"/>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DC68974A-09BA-488C-8434-4C99AA0293E1}"/>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09B8DF-BE68-4975-A4B7-5C14F38C1CD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F325AA-83D2-4CBB-8510-A938C8052B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2AA36A-F3D0-4B55-94C3-CE3E8D24676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AFDE85-5D51-4473-A475-9DF3AD29BC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E27ACC-611D-455F-A6FB-2F8BB5D459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a:extLst>
            <a:ext uri="{FF2B5EF4-FFF2-40B4-BE49-F238E27FC236}">
              <a16:creationId xmlns:a16="http://schemas.microsoft.com/office/drawing/2014/main" id="{5AF8A231-B6B9-4D5E-9DB8-7740B4E2B1B0}"/>
            </a:ext>
          </a:extLst>
        </xdr:cNvPr>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4" name="【道路】&#10;有形固定資産減価償却率該当値テキスト">
          <a:extLst>
            <a:ext uri="{FF2B5EF4-FFF2-40B4-BE49-F238E27FC236}">
              <a16:creationId xmlns:a16="http://schemas.microsoft.com/office/drawing/2014/main" id="{729DF71A-509E-4330-8B9C-D8CA25D17172}"/>
            </a:ext>
          </a:extLst>
        </xdr:cNvPr>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5" name="楕円 74">
          <a:extLst>
            <a:ext uri="{FF2B5EF4-FFF2-40B4-BE49-F238E27FC236}">
              <a16:creationId xmlns:a16="http://schemas.microsoft.com/office/drawing/2014/main" id="{BEAE8601-C351-493C-95F4-8D64899AEE3B}"/>
            </a:ext>
          </a:extLst>
        </xdr:cNvPr>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28575</xdr:rowOff>
    </xdr:to>
    <xdr:cxnSp macro="">
      <xdr:nvCxnSpPr>
        <xdr:cNvPr id="76" name="直線コネクタ 75">
          <a:extLst>
            <a:ext uri="{FF2B5EF4-FFF2-40B4-BE49-F238E27FC236}">
              <a16:creationId xmlns:a16="http://schemas.microsoft.com/office/drawing/2014/main" id="{6F86A594-5EFB-4D16-9C22-53FD61491420}"/>
            </a:ext>
          </a:extLst>
        </xdr:cNvPr>
        <xdr:cNvCxnSpPr/>
      </xdr:nvCxnSpPr>
      <xdr:spPr>
        <a:xfrm>
          <a:off x="3797300" y="6505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a:extLst>
            <a:ext uri="{FF2B5EF4-FFF2-40B4-BE49-F238E27FC236}">
              <a16:creationId xmlns:a16="http://schemas.microsoft.com/office/drawing/2014/main" id="{74F06F3E-6694-408B-97FD-00EDABDA1F03}"/>
            </a:ext>
          </a:extLst>
        </xdr:cNvPr>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161925</xdr:rowOff>
    </xdr:to>
    <xdr:cxnSp macro="">
      <xdr:nvCxnSpPr>
        <xdr:cNvPr id="78" name="直線コネクタ 77">
          <a:extLst>
            <a:ext uri="{FF2B5EF4-FFF2-40B4-BE49-F238E27FC236}">
              <a16:creationId xmlns:a16="http://schemas.microsoft.com/office/drawing/2014/main" id="{2D348ED4-882F-4286-A2F2-740754E8A422}"/>
            </a:ext>
          </a:extLst>
        </xdr:cNvPr>
        <xdr:cNvCxnSpPr/>
      </xdr:nvCxnSpPr>
      <xdr:spPr>
        <a:xfrm>
          <a:off x="2908300" y="646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9" name="n_1aveValue【道路】&#10;有形固定資産減価償却率">
          <a:extLst>
            <a:ext uri="{FF2B5EF4-FFF2-40B4-BE49-F238E27FC236}">
              <a16:creationId xmlns:a16="http://schemas.microsoft.com/office/drawing/2014/main" id="{5CC96620-C990-4963-A4AD-CF3C7952FE9A}"/>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0" name="n_2aveValue【道路】&#10;有形固定資産減価償却率">
          <a:extLst>
            <a:ext uri="{FF2B5EF4-FFF2-40B4-BE49-F238E27FC236}">
              <a16:creationId xmlns:a16="http://schemas.microsoft.com/office/drawing/2014/main" id="{262FD87D-FC86-4E4D-907D-030901725A50}"/>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1" name="n_3aveValue【道路】&#10;有形固定資産減価償却率">
          <a:extLst>
            <a:ext uri="{FF2B5EF4-FFF2-40B4-BE49-F238E27FC236}">
              <a16:creationId xmlns:a16="http://schemas.microsoft.com/office/drawing/2014/main" id="{5C0DD4DF-18A0-4AD1-BA8D-8BBE88CD5F40}"/>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2" name="n_4aveValue【道路】&#10;有形固定資産減価償却率">
          <a:extLst>
            <a:ext uri="{FF2B5EF4-FFF2-40B4-BE49-F238E27FC236}">
              <a16:creationId xmlns:a16="http://schemas.microsoft.com/office/drawing/2014/main" id="{7E2EE6C0-066D-4601-8825-C36BFF086447}"/>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57802</xdr:rowOff>
    </xdr:from>
    <xdr:ext cx="405111" cy="259045"/>
    <xdr:sp macro="" textlink="">
      <xdr:nvSpPr>
        <xdr:cNvPr id="83" name="n_1mainValue【道路】&#10;有形固定資産減価償却率">
          <a:extLst>
            <a:ext uri="{FF2B5EF4-FFF2-40B4-BE49-F238E27FC236}">
              <a16:creationId xmlns:a16="http://schemas.microsoft.com/office/drawing/2014/main" id="{704F9406-6ED9-4B7B-849B-75E5BAED3144}"/>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4" name="n_2mainValue【道路】&#10;有形固定資産減価償却率">
          <a:extLst>
            <a:ext uri="{FF2B5EF4-FFF2-40B4-BE49-F238E27FC236}">
              <a16:creationId xmlns:a16="http://schemas.microsoft.com/office/drawing/2014/main" id="{5D31ABE1-BB3A-485E-B6A0-CF9D9B0028EE}"/>
            </a:ext>
          </a:extLst>
        </xdr:cNvPr>
        <xdr:cNvSpPr txBox="1"/>
      </xdr:nvSpPr>
      <xdr:spPr>
        <a:xfrm>
          <a:off x="2705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51C96533-3027-45A3-8A8D-547C487098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7331FD6A-573A-4ECA-B91D-4B44383C3B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E90E1CC3-A7EA-42E1-8479-45A19B1284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1EDA9C2-27F5-4F69-90EE-EC19BAA105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7CC2639-66E1-4A18-96F6-CA2B1D7AD8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FCDFCC78-6546-4FD5-8C7C-6D792AB521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83CC0EF2-6C44-4929-8E04-FBCC3F79DB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5EE5684F-755D-4537-B5EA-574916254D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BCDD59C9-5B13-4BB8-A299-88B36F1054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15E37814-4698-41C7-92D2-AD1D4537F0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5213DB7D-DC16-4F92-998F-6C856C1193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5AE16D8F-38A8-4664-88B1-4C73D0F511A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3D62E228-21B1-487F-B48E-A9F07FD3E66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645E1711-C612-430B-8095-9B33BCD7A43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574AEDB-017A-493C-B136-AC557E1378B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597E1EFD-5783-423A-A145-402DE24FFE2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73B553FB-A1D0-4FBF-B6FA-96E5A0D8A80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B61A2426-D1F3-4440-83EB-FFB129FC536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47263B21-5353-4D74-88CF-FACA2223E77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7023774-9BAB-496A-821C-8B9DEC1482C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3E4006E-F2FF-4BED-BC13-6B123CB09A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72EA89CC-51D2-4070-AA81-6DEFE9DF4A3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CBAEA78E-B5B2-4941-8477-7DE152B3FB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08" name="直線コネクタ 107">
          <a:extLst>
            <a:ext uri="{FF2B5EF4-FFF2-40B4-BE49-F238E27FC236}">
              <a16:creationId xmlns:a16="http://schemas.microsoft.com/office/drawing/2014/main" id="{5372257F-63C3-4C23-887D-170F5B292EB0}"/>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09" name="【道路】&#10;一人当たり延長最小値テキスト">
          <a:extLst>
            <a:ext uri="{FF2B5EF4-FFF2-40B4-BE49-F238E27FC236}">
              <a16:creationId xmlns:a16="http://schemas.microsoft.com/office/drawing/2014/main" id="{CCA1151A-650B-48AF-845C-A6BEBB7627EB}"/>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0" name="直線コネクタ 109">
          <a:extLst>
            <a:ext uri="{FF2B5EF4-FFF2-40B4-BE49-F238E27FC236}">
              <a16:creationId xmlns:a16="http://schemas.microsoft.com/office/drawing/2014/main" id="{CEAB63C1-591C-4019-857F-4979A4F934F2}"/>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1" name="【道路】&#10;一人当たり延長最大値テキスト">
          <a:extLst>
            <a:ext uri="{FF2B5EF4-FFF2-40B4-BE49-F238E27FC236}">
              <a16:creationId xmlns:a16="http://schemas.microsoft.com/office/drawing/2014/main" id="{FAA7322A-CEA6-4A32-9C1A-CD004E9310F8}"/>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2" name="直線コネクタ 111">
          <a:extLst>
            <a:ext uri="{FF2B5EF4-FFF2-40B4-BE49-F238E27FC236}">
              <a16:creationId xmlns:a16="http://schemas.microsoft.com/office/drawing/2014/main" id="{C44C2CFF-F8D8-4973-9A9E-ECEA10A6730F}"/>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3" name="【道路】&#10;一人当たり延長平均値テキスト">
          <a:extLst>
            <a:ext uri="{FF2B5EF4-FFF2-40B4-BE49-F238E27FC236}">
              <a16:creationId xmlns:a16="http://schemas.microsoft.com/office/drawing/2014/main" id="{1F5DBB7B-D06C-4C79-8168-48E74105EE92}"/>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4" name="フローチャート: 判断 113">
          <a:extLst>
            <a:ext uri="{FF2B5EF4-FFF2-40B4-BE49-F238E27FC236}">
              <a16:creationId xmlns:a16="http://schemas.microsoft.com/office/drawing/2014/main" id="{7D6ACD30-F4E1-4FC9-ADFC-A68E934569C9}"/>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5" name="フローチャート: 判断 114">
          <a:extLst>
            <a:ext uri="{FF2B5EF4-FFF2-40B4-BE49-F238E27FC236}">
              <a16:creationId xmlns:a16="http://schemas.microsoft.com/office/drawing/2014/main" id="{FFB4CE3E-4FDD-402F-8428-CFE6956AE663}"/>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6" name="フローチャート: 判断 115">
          <a:extLst>
            <a:ext uri="{FF2B5EF4-FFF2-40B4-BE49-F238E27FC236}">
              <a16:creationId xmlns:a16="http://schemas.microsoft.com/office/drawing/2014/main" id="{BC4AC29D-601E-4115-91CA-69BD318F0905}"/>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17" name="フローチャート: 判断 116">
          <a:extLst>
            <a:ext uri="{FF2B5EF4-FFF2-40B4-BE49-F238E27FC236}">
              <a16:creationId xmlns:a16="http://schemas.microsoft.com/office/drawing/2014/main" id="{02274994-9391-4A57-A233-3F1E7A1C1F27}"/>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18" name="フローチャート: 判断 117">
          <a:extLst>
            <a:ext uri="{FF2B5EF4-FFF2-40B4-BE49-F238E27FC236}">
              <a16:creationId xmlns:a16="http://schemas.microsoft.com/office/drawing/2014/main" id="{6ABB0149-BCA1-4A70-BC5D-E7B6B9C9DA16}"/>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CC9718F-0112-4FCE-A829-1DD9DD4734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C3A016D-DAAA-4C2C-A618-04B573490E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1EDB43C-B522-4868-832B-EBBE07E893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33D8FA5-8813-43CB-9DBD-CA9CF7384D2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725F1F1-F8E0-40FF-BAAB-67F0A6C18B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125130</xdr:rowOff>
    </xdr:from>
    <xdr:to>
      <xdr:col>55</xdr:col>
      <xdr:colOff>50800</xdr:colOff>
      <xdr:row>41</xdr:row>
      <xdr:rowOff>55280</xdr:rowOff>
    </xdr:to>
    <xdr:sp macro="" textlink="">
      <xdr:nvSpPr>
        <xdr:cNvPr id="124" name="楕円 123">
          <a:extLst>
            <a:ext uri="{FF2B5EF4-FFF2-40B4-BE49-F238E27FC236}">
              <a16:creationId xmlns:a16="http://schemas.microsoft.com/office/drawing/2014/main" id="{1AE80B9A-9C8C-4E29-B7C1-CBE637BA5D1D}"/>
            </a:ext>
          </a:extLst>
        </xdr:cNvPr>
        <xdr:cNvSpPr/>
      </xdr:nvSpPr>
      <xdr:spPr>
        <a:xfrm>
          <a:off x="10426700" y="69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103557</xdr:rowOff>
    </xdr:from>
    <xdr:ext cx="534377" cy="259045"/>
    <xdr:sp macro="" textlink="">
      <xdr:nvSpPr>
        <xdr:cNvPr id="125" name="【道路】&#10;一人当たり延長該当値テキスト">
          <a:extLst>
            <a:ext uri="{FF2B5EF4-FFF2-40B4-BE49-F238E27FC236}">
              <a16:creationId xmlns:a16="http://schemas.microsoft.com/office/drawing/2014/main" id="{FD5200C7-E956-4351-B6BB-87AD5C342397}"/>
            </a:ext>
          </a:extLst>
        </xdr:cNvPr>
        <xdr:cNvSpPr txBox="1"/>
      </xdr:nvSpPr>
      <xdr:spPr>
        <a:xfrm>
          <a:off x="10515600" y="69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128864</xdr:rowOff>
    </xdr:from>
    <xdr:to>
      <xdr:col>50</xdr:col>
      <xdr:colOff>165100</xdr:colOff>
      <xdr:row>41</xdr:row>
      <xdr:rowOff>59014</xdr:rowOff>
    </xdr:to>
    <xdr:sp macro="" textlink="">
      <xdr:nvSpPr>
        <xdr:cNvPr id="126" name="楕円 125">
          <a:extLst>
            <a:ext uri="{FF2B5EF4-FFF2-40B4-BE49-F238E27FC236}">
              <a16:creationId xmlns:a16="http://schemas.microsoft.com/office/drawing/2014/main" id="{13AD6B87-B2D9-42D1-9EB7-7548E8E14236}"/>
            </a:ext>
          </a:extLst>
        </xdr:cNvPr>
        <xdr:cNvSpPr/>
      </xdr:nvSpPr>
      <xdr:spPr>
        <a:xfrm>
          <a:off x="9588500" y="69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4480</xdr:rowOff>
    </xdr:from>
    <xdr:to>
      <xdr:col>55</xdr:col>
      <xdr:colOff>0</xdr:colOff>
      <xdr:row>41</xdr:row>
      <xdr:rowOff>8214</xdr:rowOff>
    </xdr:to>
    <xdr:cxnSp macro="">
      <xdr:nvCxnSpPr>
        <xdr:cNvPr id="127" name="直線コネクタ 126">
          <a:extLst>
            <a:ext uri="{FF2B5EF4-FFF2-40B4-BE49-F238E27FC236}">
              <a16:creationId xmlns:a16="http://schemas.microsoft.com/office/drawing/2014/main" id="{7CD71027-EDE9-48BC-9A73-738CB8E23BB2}"/>
            </a:ext>
          </a:extLst>
        </xdr:cNvPr>
        <xdr:cNvCxnSpPr/>
      </xdr:nvCxnSpPr>
      <xdr:spPr>
        <a:xfrm flipV="1">
          <a:off x="9639300" y="7033930"/>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135592</xdr:rowOff>
    </xdr:from>
    <xdr:to>
      <xdr:col>46</xdr:col>
      <xdr:colOff>38100</xdr:colOff>
      <xdr:row>41</xdr:row>
      <xdr:rowOff>65742</xdr:rowOff>
    </xdr:to>
    <xdr:sp macro="" textlink="">
      <xdr:nvSpPr>
        <xdr:cNvPr id="128" name="楕円 127">
          <a:extLst>
            <a:ext uri="{FF2B5EF4-FFF2-40B4-BE49-F238E27FC236}">
              <a16:creationId xmlns:a16="http://schemas.microsoft.com/office/drawing/2014/main" id="{D8CC59CF-162E-4141-8E7D-3ECDA2BB7663}"/>
            </a:ext>
          </a:extLst>
        </xdr:cNvPr>
        <xdr:cNvSpPr/>
      </xdr:nvSpPr>
      <xdr:spPr>
        <a:xfrm>
          <a:off x="8699500" y="69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8214</xdr:rowOff>
    </xdr:from>
    <xdr:to>
      <xdr:col>50</xdr:col>
      <xdr:colOff>114300</xdr:colOff>
      <xdr:row>41</xdr:row>
      <xdr:rowOff>14942</xdr:rowOff>
    </xdr:to>
    <xdr:cxnSp macro="">
      <xdr:nvCxnSpPr>
        <xdr:cNvPr id="129" name="直線コネクタ 128">
          <a:extLst>
            <a:ext uri="{FF2B5EF4-FFF2-40B4-BE49-F238E27FC236}">
              <a16:creationId xmlns:a16="http://schemas.microsoft.com/office/drawing/2014/main" id="{F86E61ED-3729-4174-A1D4-7EDCC260DEC2}"/>
            </a:ext>
          </a:extLst>
        </xdr:cNvPr>
        <xdr:cNvCxnSpPr/>
      </xdr:nvCxnSpPr>
      <xdr:spPr>
        <a:xfrm flipV="1">
          <a:off x="8750300" y="7037664"/>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0" name="n_1aveValue【道路】&#10;一人当たり延長">
          <a:extLst>
            <a:ext uri="{FF2B5EF4-FFF2-40B4-BE49-F238E27FC236}">
              <a16:creationId xmlns:a16="http://schemas.microsoft.com/office/drawing/2014/main" id="{94C92858-3419-44B1-A578-09BF71B407C5}"/>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1" name="n_2aveValue【道路】&#10;一人当たり延長">
          <a:extLst>
            <a:ext uri="{FF2B5EF4-FFF2-40B4-BE49-F238E27FC236}">
              <a16:creationId xmlns:a16="http://schemas.microsoft.com/office/drawing/2014/main" id="{83072866-46EE-4CFB-83A7-78C9E531FADC}"/>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2" name="n_3aveValue【道路】&#10;一人当たり延長">
          <a:extLst>
            <a:ext uri="{FF2B5EF4-FFF2-40B4-BE49-F238E27FC236}">
              <a16:creationId xmlns:a16="http://schemas.microsoft.com/office/drawing/2014/main" id="{DD263407-4F18-4C59-A734-1E9F8C2E2328}"/>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3" name="n_4aveValue【道路】&#10;一人当たり延長">
          <a:extLst>
            <a:ext uri="{FF2B5EF4-FFF2-40B4-BE49-F238E27FC236}">
              <a16:creationId xmlns:a16="http://schemas.microsoft.com/office/drawing/2014/main" id="{CC9F67C5-9720-474C-AE22-F5FDA9F8A42D}"/>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50141</xdr:rowOff>
    </xdr:from>
    <xdr:ext cx="534377" cy="259045"/>
    <xdr:sp macro="" textlink="">
      <xdr:nvSpPr>
        <xdr:cNvPr id="134" name="n_1mainValue【道路】&#10;一人当たり延長">
          <a:extLst>
            <a:ext uri="{FF2B5EF4-FFF2-40B4-BE49-F238E27FC236}">
              <a16:creationId xmlns:a16="http://schemas.microsoft.com/office/drawing/2014/main" id="{99CC857F-2A54-445B-A5D6-CF60723D31D9}"/>
            </a:ext>
          </a:extLst>
        </xdr:cNvPr>
        <xdr:cNvSpPr txBox="1"/>
      </xdr:nvSpPr>
      <xdr:spPr>
        <a:xfrm>
          <a:off x="9359411" y="70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56869</xdr:rowOff>
    </xdr:from>
    <xdr:ext cx="534377" cy="259045"/>
    <xdr:sp macro="" textlink="">
      <xdr:nvSpPr>
        <xdr:cNvPr id="135" name="n_2mainValue【道路】&#10;一人当たり延長">
          <a:extLst>
            <a:ext uri="{FF2B5EF4-FFF2-40B4-BE49-F238E27FC236}">
              <a16:creationId xmlns:a16="http://schemas.microsoft.com/office/drawing/2014/main" id="{66FEBD75-FC72-4CDA-B90B-D7F79D6658F1}"/>
            </a:ext>
          </a:extLst>
        </xdr:cNvPr>
        <xdr:cNvSpPr txBox="1"/>
      </xdr:nvSpPr>
      <xdr:spPr>
        <a:xfrm>
          <a:off x="8483111" y="70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43C7996C-B986-4B8C-8BE8-57977E1909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DC9CEB02-153F-4E52-A1C6-181C2D06C3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7664DCD2-1E05-414F-A4F4-E03BD8F302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E3C542FA-F564-4373-8FDE-8FDEAE08C1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2FE68EEE-4C9B-43FD-87D4-02E7217CDB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B35E6EA-27FF-41E2-BD21-BB123BA404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C6FA5BEE-0D97-4194-8A05-19A8C4A66C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B1563907-73ED-4F29-94FD-C0119C2023C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E747D28D-6353-4CC2-9B21-8C2AEDC4EF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21EDD370-E1F4-46AD-88CC-BE2DD18A8D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DB89CF0B-9EF6-4B7E-8DDC-E84F1DA86D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a:extLst>
            <a:ext uri="{FF2B5EF4-FFF2-40B4-BE49-F238E27FC236}">
              <a16:creationId xmlns:a16="http://schemas.microsoft.com/office/drawing/2014/main" id="{2E005D39-B79E-4CDE-A389-F7007CEBC86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a:extLst>
            <a:ext uri="{FF2B5EF4-FFF2-40B4-BE49-F238E27FC236}">
              <a16:creationId xmlns:a16="http://schemas.microsoft.com/office/drawing/2014/main" id="{59E41CDF-05F4-4AB4-9E84-F1EDC0179F3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a:extLst>
            <a:ext uri="{FF2B5EF4-FFF2-40B4-BE49-F238E27FC236}">
              <a16:creationId xmlns:a16="http://schemas.microsoft.com/office/drawing/2014/main" id="{23C76581-4305-4A70-AA37-1547162972B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a:extLst>
            <a:ext uri="{FF2B5EF4-FFF2-40B4-BE49-F238E27FC236}">
              <a16:creationId xmlns:a16="http://schemas.microsoft.com/office/drawing/2014/main" id="{014C1733-6569-4177-BE7F-F6BFB3BCDD9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a:extLst>
            <a:ext uri="{FF2B5EF4-FFF2-40B4-BE49-F238E27FC236}">
              <a16:creationId xmlns:a16="http://schemas.microsoft.com/office/drawing/2014/main" id="{C449F474-B74F-4E63-A912-C91C22720FF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a:extLst>
            <a:ext uri="{FF2B5EF4-FFF2-40B4-BE49-F238E27FC236}">
              <a16:creationId xmlns:a16="http://schemas.microsoft.com/office/drawing/2014/main" id="{BEE8D6F5-21BF-4E4E-AA74-93F7D890E3D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a:extLst>
            <a:ext uri="{FF2B5EF4-FFF2-40B4-BE49-F238E27FC236}">
              <a16:creationId xmlns:a16="http://schemas.microsoft.com/office/drawing/2014/main" id="{BB9E8D75-8624-4E88-9430-6D2E9E7DCE7E}"/>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a:extLst>
            <a:ext uri="{FF2B5EF4-FFF2-40B4-BE49-F238E27FC236}">
              <a16:creationId xmlns:a16="http://schemas.microsoft.com/office/drawing/2014/main" id="{F44CE7F5-F562-42E6-B860-F85A5376F18C}"/>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210EDA4A-63BA-4E33-9EA9-5272D405A7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a:extLst>
            <a:ext uri="{FF2B5EF4-FFF2-40B4-BE49-F238E27FC236}">
              <a16:creationId xmlns:a16="http://schemas.microsoft.com/office/drawing/2014/main" id="{3746B9ED-E23D-45E1-B312-9DBFAB0D285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4ECEC88A-1A5E-4884-BA6E-C1E0A3A5FA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58" name="直線コネクタ 157">
          <a:extLst>
            <a:ext uri="{FF2B5EF4-FFF2-40B4-BE49-F238E27FC236}">
              <a16:creationId xmlns:a16="http://schemas.microsoft.com/office/drawing/2014/main" id="{AE10DC93-A9E5-40DB-A219-CB157E541BB8}"/>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C5FA94B5-E357-4960-90A8-AB0279421CB4}"/>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0" name="直線コネクタ 159">
          <a:extLst>
            <a:ext uri="{FF2B5EF4-FFF2-40B4-BE49-F238E27FC236}">
              <a16:creationId xmlns:a16="http://schemas.microsoft.com/office/drawing/2014/main" id="{9D237FE3-A04A-4DA7-B362-24805E6BD6B9}"/>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8631FEE7-D083-43E4-8153-94E03EE8AB2F}"/>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2" name="直線コネクタ 161">
          <a:extLst>
            <a:ext uri="{FF2B5EF4-FFF2-40B4-BE49-F238E27FC236}">
              <a16:creationId xmlns:a16="http://schemas.microsoft.com/office/drawing/2014/main" id="{CE8D6E1A-5125-445F-92F6-41B6BDEF7739}"/>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5F461C8D-A122-4644-967F-BAF73B701A7B}"/>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64" name="フローチャート: 判断 163">
          <a:extLst>
            <a:ext uri="{FF2B5EF4-FFF2-40B4-BE49-F238E27FC236}">
              <a16:creationId xmlns:a16="http://schemas.microsoft.com/office/drawing/2014/main" id="{AE20F1F9-6139-4CCE-914E-34583E5BEAF5}"/>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65" name="フローチャート: 判断 164">
          <a:extLst>
            <a:ext uri="{FF2B5EF4-FFF2-40B4-BE49-F238E27FC236}">
              <a16:creationId xmlns:a16="http://schemas.microsoft.com/office/drawing/2014/main" id="{FE847CA3-8F54-4B2A-BA72-8A0FD45D2553}"/>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66" name="フローチャート: 判断 165">
          <a:extLst>
            <a:ext uri="{FF2B5EF4-FFF2-40B4-BE49-F238E27FC236}">
              <a16:creationId xmlns:a16="http://schemas.microsoft.com/office/drawing/2014/main" id="{19525A66-18E6-468E-896C-6D0E7732764D}"/>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67" name="フローチャート: 判断 166">
          <a:extLst>
            <a:ext uri="{FF2B5EF4-FFF2-40B4-BE49-F238E27FC236}">
              <a16:creationId xmlns:a16="http://schemas.microsoft.com/office/drawing/2014/main" id="{E7149B6C-3858-4A4D-957F-7B95DC72CF22}"/>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68" name="フローチャート: 判断 167">
          <a:extLst>
            <a:ext uri="{FF2B5EF4-FFF2-40B4-BE49-F238E27FC236}">
              <a16:creationId xmlns:a16="http://schemas.microsoft.com/office/drawing/2014/main" id="{D43880D1-C1D7-48F4-8B97-FC1EFA17B670}"/>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513FC31-7DEF-432C-AA10-186699FE5E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071EF41-6F80-47F6-87F8-DD468392B9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37DC5AC-04E8-4664-A8C2-7AB554CBBB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5AC3776-FE1B-4174-90A4-1F1E2B46F0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033A3FF-C470-4DAF-8717-232323F1DA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111506</xdr:rowOff>
    </xdr:from>
    <xdr:to>
      <xdr:col>24</xdr:col>
      <xdr:colOff>114300</xdr:colOff>
      <xdr:row>62</xdr:row>
      <xdr:rowOff>41656</xdr:rowOff>
    </xdr:to>
    <xdr:sp macro="" textlink="">
      <xdr:nvSpPr>
        <xdr:cNvPr id="174" name="楕円 173">
          <a:extLst>
            <a:ext uri="{FF2B5EF4-FFF2-40B4-BE49-F238E27FC236}">
              <a16:creationId xmlns:a16="http://schemas.microsoft.com/office/drawing/2014/main" id="{7C2AACCC-B8EE-4361-8F4D-558920D91CCC}"/>
            </a:ext>
          </a:extLst>
        </xdr:cNvPr>
        <xdr:cNvSpPr/>
      </xdr:nvSpPr>
      <xdr:spPr>
        <a:xfrm>
          <a:off x="4584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134383</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D26646A5-4009-4BE2-8CF2-7A5422B706EF}"/>
            </a:ext>
          </a:extLst>
        </xdr:cNvPr>
        <xdr:cNvSpPr txBox="1"/>
      </xdr:nvSpPr>
      <xdr:spPr>
        <a:xfrm>
          <a:off x="4673600" y="1042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76" name="楕円 175">
          <a:extLst>
            <a:ext uri="{FF2B5EF4-FFF2-40B4-BE49-F238E27FC236}">
              <a16:creationId xmlns:a16="http://schemas.microsoft.com/office/drawing/2014/main" id="{E3142792-857E-4DCA-B5D4-1CE858DF369C}"/>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61</xdr:row>
      <xdr:rowOff>162306</xdr:rowOff>
    </xdr:to>
    <xdr:cxnSp macro="">
      <xdr:nvCxnSpPr>
        <xdr:cNvPr id="177" name="直線コネクタ 176">
          <a:extLst>
            <a:ext uri="{FF2B5EF4-FFF2-40B4-BE49-F238E27FC236}">
              <a16:creationId xmlns:a16="http://schemas.microsoft.com/office/drawing/2014/main" id="{0D2B586F-9E69-40B7-9AF0-B2441AA3595F}"/>
            </a:ext>
          </a:extLst>
        </xdr:cNvPr>
        <xdr:cNvCxnSpPr/>
      </xdr:nvCxnSpPr>
      <xdr:spPr>
        <a:xfrm>
          <a:off x="3797300" y="10344150"/>
          <a:ext cx="8382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138938</xdr:rowOff>
    </xdr:from>
    <xdr:to>
      <xdr:col>15</xdr:col>
      <xdr:colOff>101600</xdr:colOff>
      <xdr:row>60</xdr:row>
      <xdr:rowOff>69088</xdr:rowOff>
    </xdr:to>
    <xdr:sp macro="" textlink="">
      <xdr:nvSpPr>
        <xdr:cNvPr id="178" name="楕円 177">
          <a:extLst>
            <a:ext uri="{FF2B5EF4-FFF2-40B4-BE49-F238E27FC236}">
              <a16:creationId xmlns:a16="http://schemas.microsoft.com/office/drawing/2014/main" id="{730D878C-E14A-4F10-9CAA-A5991E90E685}"/>
            </a:ext>
          </a:extLst>
        </xdr:cNvPr>
        <xdr:cNvSpPr/>
      </xdr:nvSpPr>
      <xdr:spPr>
        <a:xfrm>
          <a:off x="2857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18288</xdr:rowOff>
    </xdr:from>
    <xdr:to>
      <xdr:col>19</xdr:col>
      <xdr:colOff>177800</xdr:colOff>
      <xdr:row>60</xdr:row>
      <xdr:rowOff>57150</xdr:rowOff>
    </xdr:to>
    <xdr:cxnSp macro="">
      <xdr:nvCxnSpPr>
        <xdr:cNvPr id="179" name="直線コネクタ 178">
          <a:extLst>
            <a:ext uri="{FF2B5EF4-FFF2-40B4-BE49-F238E27FC236}">
              <a16:creationId xmlns:a16="http://schemas.microsoft.com/office/drawing/2014/main" id="{F63A9DB1-F2B0-451D-9AA7-A3B43AA8BEB9}"/>
            </a:ext>
          </a:extLst>
        </xdr:cNvPr>
        <xdr:cNvCxnSpPr/>
      </xdr:nvCxnSpPr>
      <xdr:spPr>
        <a:xfrm>
          <a:off x="2908300" y="103052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CB1E7E6D-044B-4BE9-9A5F-2F14454159ED}"/>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57B75099-B3B3-4BD0-B9C3-3DB05B515817}"/>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E8237483-D90C-490E-8491-BBB40E9500EF}"/>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id="{C049D1B4-E2D1-4551-9CFB-E96E8EEE50BC}"/>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7E334DF8-113F-4A6A-8B6F-F7BCE3588984}"/>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85615</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B8F164D3-3B16-4232-800F-AB2836F1AFBA}"/>
            </a:ext>
          </a:extLst>
        </xdr:cNvPr>
        <xdr:cNvSpPr txBox="1"/>
      </xdr:nvSpPr>
      <xdr:spPr>
        <a:xfrm>
          <a:off x="27057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ADDE16BA-69CF-4FCF-AFCA-87FB1BD77B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48E6C052-9BFA-488B-B980-6F0F7374A0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8C359CD4-CFB0-42B9-9B6D-DF0F52FB01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16477ACE-76C1-4D38-A861-6E18D3CD4D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9725951A-F500-41D1-9A6F-58D118BF6E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89E26199-66BC-4560-8138-ADF0CE5916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DD83AA33-9DDD-4489-8D86-5BC233BB2F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AAA722B5-7D63-4482-B787-FB568463B1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E3429241-44A9-426F-8C3C-4557B15C094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26A502FD-31A7-4CB6-A94E-FAA2441BC9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6" name="直線コネクタ 195">
          <a:extLst>
            <a:ext uri="{FF2B5EF4-FFF2-40B4-BE49-F238E27FC236}">
              <a16:creationId xmlns:a16="http://schemas.microsoft.com/office/drawing/2014/main" id="{E733AC90-05EB-4985-8357-B72B722846A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7" name="テキスト ボックス 196">
          <a:extLst>
            <a:ext uri="{FF2B5EF4-FFF2-40B4-BE49-F238E27FC236}">
              <a16:creationId xmlns:a16="http://schemas.microsoft.com/office/drawing/2014/main" id="{0E662028-E111-4927-BBF0-2A588C35364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8" name="直線コネクタ 197">
          <a:extLst>
            <a:ext uri="{FF2B5EF4-FFF2-40B4-BE49-F238E27FC236}">
              <a16:creationId xmlns:a16="http://schemas.microsoft.com/office/drawing/2014/main" id="{7B9208C3-47C8-475C-B76E-C6EA69BBC10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9" name="テキスト ボックス 198">
          <a:extLst>
            <a:ext uri="{FF2B5EF4-FFF2-40B4-BE49-F238E27FC236}">
              <a16:creationId xmlns:a16="http://schemas.microsoft.com/office/drawing/2014/main" id="{DAFC4442-7B0F-4F02-B469-48C1088C2B7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0" name="直線コネクタ 199">
          <a:extLst>
            <a:ext uri="{FF2B5EF4-FFF2-40B4-BE49-F238E27FC236}">
              <a16:creationId xmlns:a16="http://schemas.microsoft.com/office/drawing/2014/main" id="{502C8B9F-E197-4CFE-BBCF-F80A3090EC0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1" name="テキスト ボックス 200">
          <a:extLst>
            <a:ext uri="{FF2B5EF4-FFF2-40B4-BE49-F238E27FC236}">
              <a16:creationId xmlns:a16="http://schemas.microsoft.com/office/drawing/2014/main" id="{8612BBAC-A002-4912-8706-5DF286B4FAE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2" name="直線コネクタ 201">
          <a:extLst>
            <a:ext uri="{FF2B5EF4-FFF2-40B4-BE49-F238E27FC236}">
              <a16:creationId xmlns:a16="http://schemas.microsoft.com/office/drawing/2014/main" id="{AFD1685E-99EA-4A2C-B98D-21E27760626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3" name="テキスト ボックス 202">
          <a:extLst>
            <a:ext uri="{FF2B5EF4-FFF2-40B4-BE49-F238E27FC236}">
              <a16:creationId xmlns:a16="http://schemas.microsoft.com/office/drawing/2014/main" id="{5823ED4A-C083-4FA4-B491-4F0C31D457F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4" name="直線コネクタ 203">
          <a:extLst>
            <a:ext uri="{FF2B5EF4-FFF2-40B4-BE49-F238E27FC236}">
              <a16:creationId xmlns:a16="http://schemas.microsoft.com/office/drawing/2014/main" id="{10F603EC-6CC4-4593-A499-164AACD9C3C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5" name="テキスト ボックス 204">
          <a:extLst>
            <a:ext uri="{FF2B5EF4-FFF2-40B4-BE49-F238E27FC236}">
              <a16:creationId xmlns:a16="http://schemas.microsoft.com/office/drawing/2014/main" id="{77B31C63-2058-4F4B-B1B6-3B9FC60DBC2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6" name="直線コネクタ 205">
          <a:extLst>
            <a:ext uri="{FF2B5EF4-FFF2-40B4-BE49-F238E27FC236}">
              <a16:creationId xmlns:a16="http://schemas.microsoft.com/office/drawing/2014/main" id="{301CC123-201D-4157-B5B4-1BD1875344C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7" name="テキスト ボックス 206">
          <a:extLst>
            <a:ext uri="{FF2B5EF4-FFF2-40B4-BE49-F238E27FC236}">
              <a16:creationId xmlns:a16="http://schemas.microsoft.com/office/drawing/2014/main" id="{06FC49CD-7DED-44FF-8519-B5253E796457}"/>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14549DDB-8381-47D0-88CB-0A498FBDE2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9" name="テキスト ボックス 208">
          <a:extLst>
            <a:ext uri="{FF2B5EF4-FFF2-40B4-BE49-F238E27FC236}">
              <a16:creationId xmlns:a16="http://schemas.microsoft.com/office/drawing/2014/main" id="{BDF2A21E-9A2F-415C-8DAC-F17FF79E600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DEC98B58-ECDD-43A9-91D6-83E514DC582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11" name="直線コネクタ 210">
          <a:extLst>
            <a:ext uri="{FF2B5EF4-FFF2-40B4-BE49-F238E27FC236}">
              <a16:creationId xmlns:a16="http://schemas.microsoft.com/office/drawing/2014/main" id="{A38EF867-D976-410A-A8ED-A29C524385D5}"/>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2" name="【橋りょう・トンネル】&#10;一人当たり有形固定資産（償却資産）額最小値テキスト">
          <a:extLst>
            <a:ext uri="{FF2B5EF4-FFF2-40B4-BE49-F238E27FC236}">
              <a16:creationId xmlns:a16="http://schemas.microsoft.com/office/drawing/2014/main" id="{8926ECF8-A379-4B82-AEBD-4A47554DC2CA}"/>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3" name="直線コネクタ 212">
          <a:extLst>
            <a:ext uri="{FF2B5EF4-FFF2-40B4-BE49-F238E27FC236}">
              <a16:creationId xmlns:a16="http://schemas.microsoft.com/office/drawing/2014/main" id="{B0889289-12C0-4E76-B382-B896380E3B8B}"/>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66996B3-CEEE-466B-852D-76B6995A758A}"/>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15" name="直線コネクタ 214">
          <a:extLst>
            <a:ext uri="{FF2B5EF4-FFF2-40B4-BE49-F238E27FC236}">
              <a16:creationId xmlns:a16="http://schemas.microsoft.com/office/drawing/2014/main" id="{5671E945-6C38-43A9-B614-C8E5854FBC1D}"/>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16" name="【橋りょう・トンネル】&#10;一人当たり有形固定資産（償却資産）額平均値テキスト">
          <a:extLst>
            <a:ext uri="{FF2B5EF4-FFF2-40B4-BE49-F238E27FC236}">
              <a16:creationId xmlns:a16="http://schemas.microsoft.com/office/drawing/2014/main" id="{A3232102-CEEF-4EBB-B4C0-85A0B9CC3A63}"/>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17" name="フローチャート: 判断 216">
          <a:extLst>
            <a:ext uri="{FF2B5EF4-FFF2-40B4-BE49-F238E27FC236}">
              <a16:creationId xmlns:a16="http://schemas.microsoft.com/office/drawing/2014/main" id="{D05EFC5C-642E-4020-A8EC-479049D09D35}"/>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18" name="フローチャート: 判断 217">
          <a:extLst>
            <a:ext uri="{FF2B5EF4-FFF2-40B4-BE49-F238E27FC236}">
              <a16:creationId xmlns:a16="http://schemas.microsoft.com/office/drawing/2014/main" id="{4CCB670F-A434-4ADF-A4D0-9B758E658241}"/>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19" name="フローチャート: 判断 218">
          <a:extLst>
            <a:ext uri="{FF2B5EF4-FFF2-40B4-BE49-F238E27FC236}">
              <a16:creationId xmlns:a16="http://schemas.microsoft.com/office/drawing/2014/main" id="{95270DBA-7A80-40D2-A899-9C2864BD771C}"/>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0" name="フローチャート: 判断 219">
          <a:extLst>
            <a:ext uri="{FF2B5EF4-FFF2-40B4-BE49-F238E27FC236}">
              <a16:creationId xmlns:a16="http://schemas.microsoft.com/office/drawing/2014/main" id="{6D1BB9E4-351F-470C-80A4-E7AA579866DB}"/>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21" name="フローチャート: 判断 220">
          <a:extLst>
            <a:ext uri="{FF2B5EF4-FFF2-40B4-BE49-F238E27FC236}">
              <a16:creationId xmlns:a16="http://schemas.microsoft.com/office/drawing/2014/main" id="{B2809730-C95A-4707-9F84-C8B6157257B4}"/>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349D6F4-A07B-403F-ABC6-55F5D6F0DF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A660F73-F4BD-4111-A838-5579B74802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3C8B348-C908-4625-97A7-5F68014DE4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92D33A7-3D40-4381-B722-07411B12EE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2E33019-3545-4FE5-BFDC-F1418365DB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77422</xdr:rowOff>
    </xdr:from>
    <xdr:to>
      <xdr:col>55</xdr:col>
      <xdr:colOff>50800</xdr:colOff>
      <xdr:row>65</xdr:row>
      <xdr:rowOff>7572</xdr:rowOff>
    </xdr:to>
    <xdr:sp macro="" textlink="">
      <xdr:nvSpPr>
        <xdr:cNvPr id="227" name="楕円 226">
          <a:extLst>
            <a:ext uri="{FF2B5EF4-FFF2-40B4-BE49-F238E27FC236}">
              <a16:creationId xmlns:a16="http://schemas.microsoft.com/office/drawing/2014/main" id="{C466FC58-4819-42B7-9D0B-D29FB2DBBA06}"/>
            </a:ext>
          </a:extLst>
        </xdr:cNvPr>
        <xdr:cNvSpPr/>
      </xdr:nvSpPr>
      <xdr:spPr>
        <a:xfrm>
          <a:off x="10426700" y="110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163799</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99DAB802-165D-4AC3-ACC2-3B8CF24E0CC9}"/>
            </a:ext>
          </a:extLst>
        </xdr:cNvPr>
        <xdr:cNvSpPr txBox="1"/>
      </xdr:nvSpPr>
      <xdr:spPr>
        <a:xfrm>
          <a:off x="10515600" y="109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77912</xdr:rowOff>
    </xdr:from>
    <xdr:to>
      <xdr:col>50</xdr:col>
      <xdr:colOff>165100</xdr:colOff>
      <xdr:row>65</xdr:row>
      <xdr:rowOff>8062</xdr:rowOff>
    </xdr:to>
    <xdr:sp macro="" textlink="">
      <xdr:nvSpPr>
        <xdr:cNvPr id="229" name="楕円 228">
          <a:extLst>
            <a:ext uri="{FF2B5EF4-FFF2-40B4-BE49-F238E27FC236}">
              <a16:creationId xmlns:a16="http://schemas.microsoft.com/office/drawing/2014/main" id="{9D0E2BB9-5A06-4F44-98ED-D170AC8E2701}"/>
            </a:ext>
          </a:extLst>
        </xdr:cNvPr>
        <xdr:cNvSpPr/>
      </xdr:nvSpPr>
      <xdr:spPr>
        <a:xfrm>
          <a:off x="95885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128222</xdr:rowOff>
    </xdr:from>
    <xdr:to>
      <xdr:col>55</xdr:col>
      <xdr:colOff>0</xdr:colOff>
      <xdr:row>64</xdr:row>
      <xdr:rowOff>128712</xdr:rowOff>
    </xdr:to>
    <xdr:cxnSp macro="">
      <xdr:nvCxnSpPr>
        <xdr:cNvPr id="230" name="直線コネクタ 229">
          <a:extLst>
            <a:ext uri="{FF2B5EF4-FFF2-40B4-BE49-F238E27FC236}">
              <a16:creationId xmlns:a16="http://schemas.microsoft.com/office/drawing/2014/main" id="{50DA416F-5534-43EB-AAB1-2ADA6BA85EC6}"/>
            </a:ext>
          </a:extLst>
        </xdr:cNvPr>
        <xdr:cNvCxnSpPr/>
      </xdr:nvCxnSpPr>
      <xdr:spPr>
        <a:xfrm flipV="1">
          <a:off x="9639300" y="11101022"/>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77979</xdr:rowOff>
    </xdr:from>
    <xdr:to>
      <xdr:col>46</xdr:col>
      <xdr:colOff>38100</xdr:colOff>
      <xdr:row>65</xdr:row>
      <xdr:rowOff>8129</xdr:rowOff>
    </xdr:to>
    <xdr:sp macro="" textlink="">
      <xdr:nvSpPr>
        <xdr:cNvPr id="231" name="楕円 230">
          <a:extLst>
            <a:ext uri="{FF2B5EF4-FFF2-40B4-BE49-F238E27FC236}">
              <a16:creationId xmlns:a16="http://schemas.microsoft.com/office/drawing/2014/main" id="{7F5C198E-B94D-4C0A-B3A5-C779E60E63CD}"/>
            </a:ext>
          </a:extLst>
        </xdr:cNvPr>
        <xdr:cNvSpPr/>
      </xdr:nvSpPr>
      <xdr:spPr>
        <a:xfrm>
          <a:off x="8699500" y="110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128712</xdr:rowOff>
    </xdr:from>
    <xdr:to>
      <xdr:col>50</xdr:col>
      <xdr:colOff>114300</xdr:colOff>
      <xdr:row>64</xdr:row>
      <xdr:rowOff>128779</xdr:rowOff>
    </xdr:to>
    <xdr:cxnSp macro="">
      <xdr:nvCxnSpPr>
        <xdr:cNvPr id="232" name="直線コネクタ 231">
          <a:extLst>
            <a:ext uri="{FF2B5EF4-FFF2-40B4-BE49-F238E27FC236}">
              <a16:creationId xmlns:a16="http://schemas.microsoft.com/office/drawing/2014/main" id="{B0A2BB80-944F-4B1D-A9AF-1586703E30D9}"/>
            </a:ext>
          </a:extLst>
        </xdr:cNvPr>
        <xdr:cNvCxnSpPr/>
      </xdr:nvCxnSpPr>
      <xdr:spPr>
        <a:xfrm flipV="1">
          <a:off x="8750300" y="11101512"/>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114120D2-F512-4225-92A2-116781875554}"/>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7443F1DC-C71B-48A4-AAD2-189D052D0680}"/>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35" name="n_3aveValue【橋りょう・トンネル】&#10;一人当たり有形固定資産（償却資産）額">
          <a:extLst>
            <a:ext uri="{FF2B5EF4-FFF2-40B4-BE49-F238E27FC236}">
              <a16:creationId xmlns:a16="http://schemas.microsoft.com/office/drawing/2014/main" id="{B4E248F6-11FB-4BA5-9D0B-A58F14725DB7}"/>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36" name="n_4aveValue【橋りょう・トンネル】&#10;一人当たり有形固定資産（償却資産）額">
          <a:extLst>
            <a:ext uri="{FF2B5EF4-FFF2-40B4-BE49-F238E27FC236}">
              <a16:creationId xmlns:a16="http://schemas.microsoft.com/office/drawing/2014/main" id="{3E3770E1-2853-4A63-9D23-39EFFCAF0A37}"/>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170639</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9A35DFFC-DB70-4FF2-BE65-EE41E0814A64}"/>
            </a:ext>
          </a:extLst>
        </xdr:cNvPr>
        <xdr:cNvSpPr txBox="1"/>
      </xdr:nvSpPr>
      <xdr:spPr>
        <a:xfrm>
          <a:off x="9359411" y="11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170706</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0BD0CF24-BF32-4510-97CF-9FE19B799CED}"/>
            </a:ext>
          </a:extLst>
        </xdr:cNvPr>
        <xdr:cNvSpPr txBox="1"/>
      </xdr:nvSpPr>
      <xdr:spPr>
        <a:xfrm>
          <a:off x="8483111" y="111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30E7B0A0-BDC5-461E-966E-5BAB43457A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D8F7B90E-D410-4626-A1DA-0F01DADA4A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2CC17076-BF0D-40C3-939E-36DC7F0A73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F7B33F03-49A8-4943-944F-356465AD4A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343DA555-EFAB-4B22-AED7-E36175DE9B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5E9FB332-0782-4ACB-B419-B0442F628B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23EB71BC-9E7D-4CA8-96DE-D49E9F9A3A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AA823456-2F46-42D0-99C2-A4A7E0906FE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12D08B28-8B7D-474B-97E5-1470B39F2C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4CB4D9B2-F627-4E1A-BBF6-7DDECB6734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7E4F073D-62B6-47F5-A341-248C1B0889D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3FCA505B-8C81-456C-A240-51E4B3E7618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1" name="テキスト ボックス 250">
          <a:extLst>
            <a:ext uri="{FF2B5EF4-FFF2-40B4-BE49-F238E27FC236}">
              <a16:creationId xmlns:a16="http://schemas.microsoft.com/office/drawing/2014/main" id="{C527D43F-4990-4E18-A77D-80B813546BB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C63B226E-47AE-4E01-A908-1644F6040D8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23261812-D00C-4C6C-A2D8-EB79C2AD0E5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6DDE56CF-9CF5-44F4-BD27-DA55242687B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E3A67C9D-BDE0-4E2B-B26A-14502538BE6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51CEB066-2470-4003-843C-A972AECB35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20174571-C52D-4016-B6E6-9F60B56788D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2EB011CF-7023-45AE-8530-78222E281A2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2E281AD0-9BDE-42F3-BC1C-BBE1828751A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39EE3C9C-A343-4A85-BC53-ED5998855A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1" name="テキスト ボックス 260">
          <a:extLst>
            <a:ext uri="{FF2B5EF4-FFF2-40B4-BE49-F238E27FC236}">
              <a16:creationId xmlns:a16="http://schemas.microsoft.com/office/drawing/2014/main" id="{5904E273-0AB9-4D90-B48E-5D2D2F94721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8740BBBA-56C2-4FB0-859C-927A53A2F8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63" name="直線コネクタ 262">
          <a:extLst>
            <a:ext uri="{FF2B5EF4-FFF2-40B4-BE49-F238E27FC236}">
              <a16:creationId xmlns:a16="http://schemas.microsoft.com/office/drawing/2014/main" id="{82A34E25-9CC1-449E-B355-01AAB460D58E}"/>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7488E089-F5DB-4E35-A326-899FFE5144EB}"/>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65" name="直線コネクタ 264">
          <a:extLst>
            <a:ext uri="{FF2B5EF4-FFF2-40B4-BE49-F238E27FC236}">
              <a16:creationId xmlns:a16="http://schemas.microsoft.com/office/drawing/2014/main" id="{AB9758F4-313E-45A0-8929-69C297631473}"/>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79119308-CA0C-41DE-8FF4-0DD15E388D07}"/>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67" name="直線コネクタ 266">
          <a:extLst>
            <a:ext uri="{FF2B5EF4-FFF2-40B4-BE49-F238E27FC236}">
              <a16:creationId xmlns:a16="http://schemas.microsoft.com/office/drawing/2014/main" id="{E54B65E3-D87D-4BB7-A978-0DEAF23205B6}"/>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33EA301B-BF08-4DD7-B1B2-14EB3665FD75}"/>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69" name="フローチャート: 判断 268">
          <a:extLst>
            <a:ext uri="{FF2B5EF4-FFF2-40B4-BE49-F238E27FC236}">
              <a16:creationId xmlns:a16="http://schemas.microsoft.com/office/drawing/2014/main" id="{046FD580-85BE-436A-B1B3-6D0DACB42D6D}"/>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70" name="フローチャート: 判断 269">
          <a:extLst>
            <a:ext uri="{FF2B5EF4-FFF2-40B4-BE49-F238E27FC236}">
              <a16:creationId xmlns:a16="http://schemas.microsoft.com/office/drawing/2014/main" id="{44F223C0-3667-4BED-95A5-CCA29F6B2EA0}"/>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71" name="フローチャート: 判断 270">
          <a:extLst>
            <a:ext uri="{FF2B5EF4-FFF2-40B4-BE49-F238E27FC236}">
              <a16:creationId xmlns:a16="http://schemas.microsoft.com/office/drawing/2014/main" id="{09D4396D-0639-4AEB-944A-737C4399220F}"/>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72" name="フローチャート: 判断 271">
          <a:extLst>
            <a:ext uri="{FF2B5EF4-FFF2-40B4-BE49-F238E27FC236}">
              <a16:creationId xmlns:a16="http://schemas.microsoft.com/office/drawing/2014/main" id="{A9B43E59-6BCA-4C4D-901E-28EECC647CAA}"/>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73" name="フローチャート: 判断 272">
          <a:extLst>
            <a:ext uri="{FF2B5EF4-FFF2-40B4-BE49-F238E27FC236}">
              <a16:creationId xmlns:a16="http://schemas.microsoft.com/office/drawing/2014/main" id="{9B5F55E1-F543-4C60-AAF1-1F1DB58A058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FFB73C6-81BB-4245-A40C-28F000731F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9589784D-5845-4DD2-AEA1-FEBCE34AC2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C679C7B-439B-4556-92E3-174488F5C3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9203692D-E9FE-4CE2-BDB6-459D019C7AB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B5AD04E-8E19-41ED-AD9E-4B21D92FC2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xdr:rowOff>
    </xdr:from>
    <xdr:to>
      <xdr:col>24</xdr:col>
      <xdr:colOff>114300</xdr:colOff>
      <xdr:row>79</xdr:row>
      <xdr:rowOff>117475</xdr:rowOff>
    </xdr:to>
    <xdr:sp macro="" textlink="">
      <xdr:nvSpPr>
        <xdr:cNvPr id="279" name="楕円 278">
          <a:extLst>
            <a:ext uri="{FF2B5EF4-FFF2-40B4-BE49-F238E27FC236}">
              <a16:creationId xmlns:a16="http://schemas.microsoft.com/office/drawing/2014/main" id="{3928ED86-A685-493D-8EC9-0F13CEB03C30}"/>
            </a:ext>
          </a:extLst>
        </xdr:cNvPr>
        <xdr:cNvSpPr/>
      </xdr:nvSpPr>
      <xdr:spPr>
        <a:xfrm>
          <a:off x="4584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38752</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DAE830B0-DD81-4BAA-91AC-7E0710E5BDD0}"/>
            </a:ext>
          </a:extLst>
        </xdr:cNvPr>
        <xdr:cNvSpPr txBox="1"/>
      </xdr:nvSpPr>
      <xdr:spPr>
        <a:xfrm>
          <a:off x="4673600"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xdr:rowOff>
    </xdr:from>
    <xdr:to>
      <xdr:col>20</xdr:col>
      <xdr:colOff>38100</xdr:colOff>
      <xdr:row>79</xdr:row>
      <xdr:rowOff>107950</xdr:rowOff>
    </xdr:to>
    <xdr:sp macro="" textlink="">
      <xdr:nvSpPr>
        <xdr:cNvPr id="281" name="楕円 280">
          <a:extLst>
            <a:ext uri="{FF2B5EF4-FFF2-40B4-BE49-F238E27FC236}">
              <a16:creationId xmlns:a16="http://schemas.microsoft.com/office/drawing/2014/main" id="{6E3BAFF3-4F56-4AEE-BAF1-C761CE8477BF}"/>
            </a:ext>
          </a:extLst>
        </xdr:cNvPr>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57150</xdr:rowOff>
    </xdr:from>
    <xdr:to>
      <xdr:col>24</xdr:col>
      <xdr:colOff>63500</xdr:colOff>
      <xdr:row>79</xdr:row>
      <xdr:rowOff>66675</xdr:rowOff>
    </xdr:to>
    <xdr:cxnSp macro="">
      <xdr:nvCxnSpPr>
        <xdr:cNvPr id="282" name="直線コネクタ 281">
          <a:extLst>
            <a:ext uri="{FF2B5EF4-FFF2-40B4-BE49-F238E27FC236}">
              <a16:creationId xmlns:a16="http://schemas.microsoft.com/office/drawing/2014/main" id="{94B64A36-CA46-41B6-84B0-BB2AFD4857F6}"/>
            </a:ext>
          </a:extLst>
        </xdr:cNvPr>
        <xdr:cNvCxnSpPr/>
      </xdr:nvCxnSpPr>
      <xdr:spPr>
        <a:xfrm>
          <a:off x="3797300" y="13601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283" name="楕円 282">
          <a:extLst>
            <a:ext uri="{FF2B5EF4-FFF2-40B4-BE49-F238E27FC236}">
              <a16:creationId xmlns:a16="http://schemas.microsoft.com/office/drawing/2014/main" id="{F525D8AD-4E2C-48B0-93B2-5DC563BAF752}"/>
            </a:ext>
          </a:extLst>
        </xdr:cNvPr>
        <xdr:cNvSpPr/>
      </xdr:nvSpPr>
      <xdr:spPr>
        <a:xfrm>
          <a:off x="2857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57150</xdr:rowOff>
    </xdr:to>
    <xdr:cxnSp macro="">
      <xdr:nvCxnSpPr>
        <xdr:cNvPr id="284" name="直線コネクタ 283">
          <a:extLst>
            <a:ext uri="{FF2B5EF4-FFF2-40B4-BE49-F238E27FC236}">
              <a16:creationId xmlns:a16="http://schemas.microsoft.com/office/drawing/2014/main" id="{2520A175-65C3-45B5-8869-5358930AA670}"/>
            </a:ext>
          </a:extLst>
        </xdr:cNvPr>
        <xdr:cNvCxnSpPr/>
      </xdr:nvCxnSpPr>
      <xdr:spPr>
        <a:xfrm>
          <a:off x="2908300" y="135426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285" name="n_1aveValue【公営住宅】&#10;有形固定資産減価償却率">
          <a:extLst>
            <a:ext uri="{FF2B5EF4-FFF2-40B4-BE49-F238E27FC236}">
              <a16:creationId xmlns:a16="http://schemas.microsoft.com/office/drawing/2014/main" id="{62233FA3-3F27-4BFE-9C1F-812E3F19BFAA}"/>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286" name="n_2aveValue【公営住宅】&#10;有形固定資産減価償却率">
          <a:extLst>
            <a:ext uri="{FF2B5EF4-FFF2-40B4-BE49-F238E27FC236}">
              <a16:creationId xmlns:a16="http://schemas.microsoft.com/office/drawing/2014/main" id="{6F5FFD2A-5EA5-4245-858C-4791975E1B0B}"/>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287" name="n_3aveValue【公営住宅】&#10;有形固定資産減価償却率">
          <a:extLst>
            <a:ext uri="{FF2B5EF4-FFF2-40B4-BE49-F238E27FC236}">
              <a16:creationId xmlns:a16="http://schemas.microsoft.com/office/drawing/2014/main" id="{9594166D-0003-46F6-B4D2-41818B171207}"/>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288" name="n_4aveValue【公営住宅】&#10;有形固定資産減価償却率">
          <a:extLst>
            <a:ext uri="{FF2B5EF4-FFF2-40B4-BE49-F238E27FC236}">
              <a16:creationId xmlns:a16="http://schemas.microsoft.com/office/drawing/2014/main" id="{BAA5974C-6BE2-4895-896A-E1C050FC893A}"/>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124477</xdr:rowOff>
    </xdr:from>
    <xdr:ext cx="405111" cy="259045"/>
    <xdr:sp macro="" textlink="">
      <xdr:nvSpPr>
        <xdr:cNvPr id="289" name="n_1mainValue【公営住宅】&#10;有形固定資産減価償却率">
          <a:extLst>
            <a:ext uri="{FF2B5EF4-FFF2-40B4-BE49-F238E27FC236}">
              <a16:creationId xmlns:a16="http://schemas.microsoft.com/office/drawing/2014/main" id="{CF119438-9FC5-4F90-9D2C-216B51C1A43D}"/>
            </a:ext>
          </a:extLst>
        </xdr:cNvPr>
        <xdr:cNvSpPr txBox="1"/>
      </xdr:nvSpPr>
      <xdr:spPr>
        <a:xfrm>
          <a:off x="3582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290" name="n_2mainValue【公営住宅】&#10;有形固定資産減価償却率">
          <a:extLst>
            <a:ext uri="{FF2B5EF4-FFF2-40B4-BE49-F238E27FC236}">
              <a16:creationId xmlns:a16="http://schemas.microsoft.com/office/drawing/2014/main" id="{E91FB48B-74A2-4938-B2D0-FC095280201E}"/>
            </a:ext>
          </a:extLst>
        </xdr:cNvPr>
        <xdr:cNvSpPr txBox="1"/>
      </xdr:nvSpPr>
      <xdr:spPr>
        <a:xfrm>
          <a:off x="2705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A0DAB8D9-56BA-47F7-B1F1-EEC8C8BBEA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A58E5199-C3D9-4534-A024-251E652439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8A353AE8-A27B-48EA-AAF4-D1B1DF0764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2BCE5619-4809-451B-827E-24EC8C1FB9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CCE634C7-7A40-4C83-BC6D-0FB908F28E0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AA5B03D4-0412-4CE1-8DCC-94BE796F76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F09EE360-7F25-4CB1-A981-8E32F7C4B0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C621CA45-DC29-41DB-83E3-69451FA97C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B40F2236-98FB-47BB-A9E5-7EBBDE0ABED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279927AF-40BA-4BF4-9CF5-AE169A107A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B5276F3D-7D30-4DAF-BE4A-74071EB53EC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36F34934-D6F0-4489-96BB-86DBC4E867D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D1E0F828-E8E3-4DC4-B9CE-E2B8ACF8467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3FAF48BB-C3D9-4CDA-B076-AA26E679566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37045B7E-813F-4D6F-B23E-4B03AC1E0E3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AFA3B200-A285-4349-B0C0-622B588292D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2B8E37F6-FFA0-420A-9D77-67F32878196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a:extLst>
            <a:ext uri="{FF2B5EF4-FFF2-40B4-BE49-F238E27FC236}">
              <a16:creationId xmlns:a16="http://schemas.microsoft.com/office/drawing/2014/main" id="{9E7D4BD9-8223-4BDA-A529-1786170742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EC3AF266-3C39-4B4B-BB5A-8F7452C6139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0" name="テキスト ボックス 309">
          <a:extLst>
            <a:ext uri="{FF2B5EF4-FFF2-40B4-BE49-F238E27FC236}">
              <a16:creationId xmlns:a16="http://schemas.microsoft.com/office/drawing/2014/main" id="{A54A1C35-2064-4B69-9583-E001E1EE809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7CA430AA-4DBB-4853-9F47-511646AC4B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a:extLst>
            <a:ext uri="{FF2B5EF4-FFF2-40B4-BE49-F238E27FC236}">
              <a16:creationId xmlns:a16="http://schemas.microsoft.com/office/drawing/2014/main" id="{6630012B-5DB3-4918-81FF-C43E801632E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6CC50D88-7E0E-4F4C-A642-2958593CA5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14" name="直線コネクタ 313">
          <a:extLst>
            <a:ext uri="{FF2B5EF4-FFF2-40B4-BE49-F238E27FC236}">
              <a16:creationId xmlns:a16="http://schemas.microsoft.com/office/drawing/2014/main" id="{7C3101CC-6D29-4F87-B0A1-6063114B60BB}"/>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15" name="【公営住宅】&#10;一人当たり面積最小値テキスト">
          <a:extLst>
            <a:ext uri="{FF2B5EF4-FFF2-40B4-BE49-F238E27FC236}">
              <a16:creationId xmlns:a16="http://schemas.microsoft.com/office/drawing/2014/main" id="{27FF40F4-D994-4616-8E62-1BC06E9A741E}"/>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16" name="直線コネクタ 315">
          <a:extLst>
            <a:ext uri="{FF2B5EF4-FFF2-40B4-BE49-F238E27FC236}">
              <a16:creationId xmlns:a16="http://schemas.microsoft.com/office/drawing/2014/main" id="{B1B45C8B-6A8E-49EB-B104-E1E9B84D8920}"/>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17" name="【公営住宅】&#10;一人当たり面積最大値テキスト">
          <a:extLst>
            <a:ext uri="{FF2B5EF4-FFF2-40B4-BE49-F238E27FC236}">
              <a16:creationId xmlns:a16="http://schemas.microsoft.com/office/drawing/2014/main" id="{79F67885-9C14-4C7E-825E-6C2192A6F90A}"/>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18" name="直線コネクタ 317">
          <a:extLst>
            <a:ext uri="{FF2B5EF4-FFF2-40B4-BE49-F238E27FC236}">
              <a16:creationId xmlns:a16="http://schemas.microsoft.com/office/drawing/2014/main" id="{040F1B89-36EB-4E66-A809-AFB6CEE22793}"/>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19" name="【公営住宅】&#10;一人当たり面積平均値テキスト">
          <a:extLst>
            <a:ext uri="{FF2B5EF4-FFF2-40B4-BE49-F238E27FC236}">
              <a16:creationId xmlns:a16="http://schemas.microsoft.com/office/drawing/2014/main" id="{F747182A-A622-4E8D-857D-5E583542ABFF}"/>
            </a:ext>
          </a:extLst>
        </xdr:cNvPr>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20" name="フローチャート: 判断 319">
          <a:extLst>
            <a:ext uri="{FF2B5EF4-FFF2-40B4-BE49-F238E27FC236}">
              <a16:creationId xmlns:a16="http://schemas.microsoft.com/office/drawing/2014/main" id="{D63743D7-6A3B-49CC-AD6C-587592F2E66C}"/>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21" name="フローチャート: 判断 320">
          <a:extLst>
            <a:ext uri="{FF2B5EF4-FFF2-40B4-BE49-F238E27FC236}">
              <a16:creationId xmlns:a16="http://schemas.microsoft.com/office/drawing/2014/main" id="{1F29ED05-0A09-419D-A144-8C75C3519DAA}"/>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22" name="フローチャート: 判断 321">
          <a:extLst>
            <a:ext uri="{FF2B5EF4-FFF2-40B4-BE49-F238E27FC236}">
              <a16:creationId xmlns:a16="http://schemas.microsoft.com/office/drawing/2014/main" id="{04E5AF9A-14FC-4F06-BED9-EA168DD105D6}"/>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23" name="フローチャート: 判断 322">
          <a:extLst>
            <a:ext uri="{FF2B5EF4-FFF2-40B4-BE49-F238E27FC236}">
              <a16:creationId xmlns:a16="http://schemas.microsoft.com/office/drawing/2014/main" id="{43D42CB8-FB12-4EE9-8F0C-737062E9332F}"/>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24" name="フローチャート: 判断 323">
          <a:extLst>
            <a:ext uri="{FF2B5EF4-FFF2-40B4-BE49-F238E27FC236}">
              <a16:creationId xmlns:a16="http://schemas.microsoft.com/office/drawing/2014/main" id="{B9922B68-4534-49E0-AFE8-44C5B79FD0C0}"/>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960685F0-E9B2-4A2D-9EFB-8DD5A47F60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1654E1C8-ACBC-41BF-87DE-84FDD6A13DE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FCDD6C10-6D9B-4656-B5C7-C633F6AE91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44C8530C-AB40-4A5E-940E-85F4C9868A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A83CFFD-33E2-4CDF-A9EA-08B497155BC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21717</xdr:rowOff>
    </xdr:from>
    <xdr:to>
      <xdr:col>55</xdr:col>
      <xdr:colOff>50800</xdr:colOff>
      <xdr:row>83</xdr:row>
      <xdr:rowOff>123317</xdr:rowOff>
    </xdr:to>
    <xdr:sp macro="" textlink="">
      <xdr:nvSpPr>
        <xdr:cNvPr id="330" name="楕円 329">
          <a:extLst>
            <a:ext uri="{FF2B5EF4-FFF2-40B4-BE49-F238E27FC236}">
              <a16:creationId xmlns:a16="http://schemas.microsoft.com/office/drawing/2014/main" id="{FAE033C7-F738-48CA-A30B-4DC487A63FB0}"/>
            </a:ext>
          </a:extLst>
        </xdr:cNvPr>
        <xdr:cNvSpPr/>
      </xdr:nvSpPr>
      <xdr:spPr>
        <a:xfrm>
          <a:off x="10426700" y="142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44594</xdr:rowOff>
    </xdr:from>
    <xdr:ext cx="469744" cy="259045"/>
    <xdr:sp macro="" textlink="">
      <xdr:nvSpPr>
        <xdr:cNvPr id="331" name="【公営住宅】&#10;一人当たり面積該当値テキスト">
          <a:extLst>
            <a:ext uri="{FF2B5EF4-FFF2-40B4-BE49-F238E27FC236}">
              <a16:creationId xmlns:a16="http://schemas.microsoft.com/office/drawing/2014/main" id="{10603046-61DA-4D10-8ADB-2289DD2126CA}"/>
            </a:ext>
          </a:extLst>
        </xdr:cNvPr>
        <xdr:cNvSpPr txBox="1"/>
      </xdr:nvSpPr>
      <xdr:spPr>
        <a:xfrm>
          <a:off x="10515600" y="141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31877</xdr:rowOff>
    </xdr:from>
    <xdr:to>
      <xdr:col>50</xdr:col>
      <xdr:colOff>165100</xdr:colOff>
      <xdr:row>83</xdr:row>
      <xdr:rowOff>133477</xdr:rowOff>
    </xdr:to>
    <xdr:sp macro="" textlink="">
      <xdr:nvSpPr>
        <xdr:cNvPr id="332" name="楕円 331">
          <a:extLst>
            <a:ext uri="{FF2B5EF4-FFF2-40B4-BE49-F238E27FC236}">
              <a16:creationId xmlns:a16="http://schemas.microsoft.com/office/drawing/2014/main" id="{251617A3-05FE-4851-8914-C3650B4900BC}"/>
            </a:ext>
          </a:extLst>
        </xdr:cNvPr>
        <xdr:cNvSpPr/>
      </xdr:nvSpPr>
      <xdr:spPr>
        <a:xfrm>
          <a:off x="9588500" y="14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72517</xdr:rowOff>
    </xdr:from>
    <xdr:to>
      <xdr:col>55</xdr:col>
      <xdr:colOff>0</xdr:colOff>
      <xdr:row>83</xdr:row>
      <xdr:rowOff>82677</xdr:rowOff>
    </xdr:to>
    <xdr:cxnSp macro="">
      <xdr:nvCxnSpPr>
        <xdr:cNvPr id="333" name="直線コネクタ 332">
          <a:extLst>
            <a:ext uri="{FF2B5EF4-FFF2-40B4-BE49-F238E27FC236}">
              <a16:creationId xmlns:a16="http://schemas.microsoft.com/office/drawing/2014/main" id="{6C68847D-29E3-4311-8EC0-A38C84B23B96}"/>
            </a:ext>
          </a:extLst>
        </xdr:cNvPr>
        <xdr:cNvCxnSpPr/>
      </xdr:nvCxnSpPr>
      <xdr:spPr>
        <a:xfrm flipV="1">
          <a:off x="9639300" y="14302867"/>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44958</xdr:rowOff>
    </xdr:from>
    <xdr:to>
      <xdr:col>46</xdr:col>
      <xdr:colOff>38100</xdr:colOff>
      <xdr:row>83</xdr:row>
      <xdr:rowOff>146558</xdr:rowOff>
    </xdr:to>
    <xdr:sp macro="" textlink="">
      <xdr:nvSpPr>
        <xdr:cNvPr id="334" name="楕円 333">
          <a:extLst>
            <a:ext uri="{FF2B5EF4-FFF2-40B4-BE49-F238E27FC236}">
              <a16:creationId xmlns:a16="http://schemas.microsoft.com/office/drawing/2014/main" id="{4979F506-C4CE-430A-A4BD-392D3FBB58B7}"/>
            </a:ext>
          </a:extLst>
        </xdr:cNvPr>
        <xdr:cNvSpPr/>
      </xdr:nvSpPr>
      <xdr:spPr>
        <a:xfrm>
          <a:off x="8699500" y="142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82677</xdr:rowOff>
    </xdr:from>
    <xdr:to>
      <xdr:col>50</xdr:col>
      <xdr:colOff>114300</xdr:colOff>
      <xdr:row>83</xdr:row>
      <xdr:rowOff>95758</xdr:rowOff>
    </xdr:to>
    <xdr:cxnSp macro="">
      <xdr:nvCxnSpPr>
        <xdr:cNvPr id="335" name="直線コネクタ 334">
          <a:extLst>
            <a:ext uri="{FF2B5EF4-FFF2-40B4-BE49-F238E27FC236}">
              <a16:creationId xmlns:a16="http://schemas.microsoft.com/office/drawing/2014/main" id="{17FFA48D-D997-4C39-9BC9-5ECED4E5F8EF}"/>
            </a:ext>
          </a:extLst>
        </xdr:cNvPr>
        <xdr:cNvCxnSpPr/>
      </xdr:nvCxnSpPr>
      <xdr:spPr>
        <a:xfrm flipV="1">
          <a:off x="8750300" y="14313027"/>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36" name="n_1aveValue【公営住宅】&#10;一人当たり面積">
          <a:extLst>
            <a:ext uri="{FF2B5EF4-FFF2-40B4-BE49-F238E27FC236}">
              <a16:creationId xmlns:a16="http://schemas.microsoft.com/office/drawing/2014/main" id="{2B1C8CE5-7D59-4FF8-8A5A-D5D97FA57DE7}"/>
            </a:ext>
          </a:extLst>
        </xdr:cNvPr>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37" name="n_2aveValue【公営住宅】&#10;一人当たり面積">
          <a:extLst>
            <a:ext uri="{FF2B5EF4-FFF2-40B4-BE49-F238E27FC236}">
              <a16:creationId xmlns:a16="http://schemas.microsoft.com/office/drawing/2014/main" id="{AD61D0F3-88CA-438E-8EB5-3952CA69FA0B}"/>
            </a:ext>
          </a:extLst>
        </xdr:cNvPr>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38" name="n_3aveValue【公営住宅】&#10;一人当たり面積">
          <a:extLst>
            <a:ext uri="{FF2B5EF4-FFF2-40B4-BE49-F238E27FC236}">
              <a16:creationId xmlns:a16="http://schemas.microsoft.com/office/drawing/2014/main" id="{23312AE4-C6B7-45E4-985F-46ACC297892E}"/>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39" name="n_4aveValue【公営住宅】&#10;一人当たり面積">
          <a:extLst>
            <a:ext uri="{FF2B5EF4-FFF2-40B4-BE49-F238E27FC236}">
              <a16:creationId xmlns:a16="http://schemas.microsoft.com/office/drawing/2014/main" id="{E66953D0-1731-46F9-B1C3-59B7578B2C56}"/>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150004</xdr:rowOff>
    </xdr:from>
    <xdr:ext cx="469744" cy="259045"/>
    <xdr:sp macro="" textlink="">
      <xdr:nvSpPr>
        <xdr:cNvPr id="340" name="n_1mainValue【公営住宅】&#10;一人当たり面積">
          <a:extLst>
            <a:ext uri="{FF2B5EF4-FFF2-40B4-BE49-F238E27FC236}">
              <a16:creationId xmlns:a16="http://schemas.microsoft.com/office/drawing/2014/main" id="{EC7D4CE1-121F-44B1-A26C-A59190C7D82C}"/>
            </a:ext>
          </a:extLst>
        </xdr:cNvPr>
        <xdr:cNvSpPr txBox="1"/>
      </xdr:nvSpPr>
      <xdr:spPr>
        <a:xfrm>
          <a:off x="9391727" y="140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163085</xdr:rowOff>
    </xdr:from>
    <xdr:ext cx="469744" cy="259045"/>
    <xdr:sp macro="" textlink="">
      <xdr:nvSpPr>
        <xdr:cNvPr id="341" name="n_2mainValue【公営住宅】&#10;一人当たり面積">
          <a:extLst>
            <a:ext uri="{FF2B5EF4-FFF2-40B4-BE49-F238E27FC236}">
              <a16:creationId xmlns:a16="http://schemas.microsoft.com/office/drawing/2014/main" id="{75C616F3-3D10-4CC0-9E40-E98554BB50A7}"/>
            </a:ext>
          </a:extLst>
        </xdr:cNvPr>
        <xdr:cNvSpPr txBox="1"/>
      </xdr:nvSpPr>
      <xdr:spPr>
        <a:xfrm>
          <a:off x="8515427" y="140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41FBF5E7-860F-4D26-ACCD-5B0D7C0E1F6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2F235415-7818-43D3-ADAF-8C0CE54D4E1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603D3A8B-F7FF-492A-A801-3E20CA2781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AC08C41-5AAC-4934-80CB-829900D83F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DB2B4CA2-8471-4F09-9A21-3A95380E15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5478FD43-2835-4AF4-B072-2D90D3A66D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4301FB23-43B8-42FD-B541-F34C3CD01F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6E28905F-193C-4A1C-BA75-D7C934FE165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675AA177-2D3C-407D-A72D-0F7DF6D26E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E6145E4F-C577-4160-AC05-31A21FF849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E2CEC0A4-C211-492B-A59B-ECDE55CDC5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F00FB4C4-DBCF-42A6-A72F-28AD91B0BB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4811BE6E-3C61-43F0-8878-B9BEB39CD2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CB9A6486-9DC9-4DB5-AAFE-90B2AEAB95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805FE68B-91DE-4B38-964D-C458CA849B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624781D2-CF19-4C9A-8400-443E1ABDD9A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52B1636-C46E-4F5A-9C6B-6EB0C3EAE8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9A7C1836-998E-4E9E-A4EF-CD21A3F566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A18C2B8-B834-4229-AA68-D176F11E62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1F5BFD73-625D-446F-9EE4-E43467B114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BD0C78E5-3C9B-4725-A5DE-C4DC2F4B27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AD9D19BA-4CC4-403F-9539-725C75B96C0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90748FBF-FE4E-4CF6-A4BD-D51D868A55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EF8F236A-F130-4127-BE77-2712CC164A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7E4E5014-649F-46B9-9ADD-6407FD412FB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259B9D82-45C5-4B0F-A61C-C28368ABA4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a:extLst>
            <a:ext uri="{FF2B5EF4-FFF2-40B4-BE49-F238E27FC236}">
              <a16:creationId xmlns:a16="http://schemas.microsoft.com/office/drawing/2014/main" id="{47D3C5AF-9333-4512-A106-ED3DD9FF9A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a16="http://schemas.microsoft.com/office/drawing/2014/main" id="{77C2EA94-B82C-4DCF-B136-A61EE066B9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0" name="テキスト ボックス 369">
          <a:extLst>
            <a:ext uri="{FF2B5EF4-FFF2-40B4-BE49-F238E27FC236}">
              <a16:creationId xmlns:a16="http://schemas.microsoft.com/office/drawing/2014/main" id="{C203FA17-261F-415F-A318-367B37FF8D4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a16="http://schemas.microsoft.com/office/drawing/2014/main" id="{F491B945-4D06-49C8-943B-B5A45D1804D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a16="http://schemas.microsoft.com/office/drawing/2014/main" id="{FFF48FD5-C012-4B2B-9864-D67F6090C24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a16="http://schemas.microsoft.com/office/drawing/2014/main" id="{9FA9D317-548E-493F-9881-D8F59416E7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a16="http://schemas.microsoft.com/office/drawing/2014/main" id="{90E93FD7-FBBF-4E01-88AE-17D3DFFAEB4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a16="http://schemas.microsoft.com/office/drawing/2014/main" id="{9A7655B3-8D0C-41F0-B8D7-EEE36DAB8D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a16="http://schemas.microsoft.com/office/drawing/2014/main" id="{1839441F-8FB3-4C29-B4BD-01E9FE2E708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a16="http://schemas.microsoft.com/office/drawing/2014/main" id="{9D46C516-6197-4E58-AAF9-015D3340D86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a16="http://schemas.microsoft.com/office/drawing/2014/main" id="{EEF26D60-6136-4D3B-BDB1-507C21107EA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a16="http://schemas.microsoft.com/office/drawing/2014/main" id="{D350ED7C-8419-4F47-8E8D-26C6CCF31A2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0" name="テキスト ボックス 379">
          <a:extLst>
            <a:ext uri="{FF2B5EF4-FFF2-40B4-BE49-F238E27FC236}">
              <a16:creationId xmlns:a16="http://schemas.microsoft.com/office/drawing/2014/main" id="{D97843FC-E5BC-474F-84A5-280303CB380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BCF0BF08-9BB6-4E81-AB70-8640CCA6795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a:extLst>
            <a:ext uri="{FF2B5EF4-FFF2-40B4-BE49-F238E27FC236}">
              <a16:creationId xmlns:a16="http://schemas.microsoft.com/office/drawing/2014/main" id="{2A0FA898-77ED-42F9-8F79-6F805C6528C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383" name="直線コネクタ 382">
          <a:extLst>
            <a:ext uri="{FF2B5EF4-FFF2-40B4-BE49-F238E27FC236}">
              <a16:creationId xmlns:a16="http://schemas.microsoft.com/office/drawing/2014/main" id="{0BF546A2-8C63-4402-A66E-0E7EA142031A}"/>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84" name="【認定こども園・幼稚園・保育所】&#10;有形固定資産減価償却率最小値テキスト">
          <a:extLst>
            <a:ext uri="{FF2B5EF4-FFF2-40B4-BE49-F238E27FC236}">
              <a16:creationId xmlns:a16="http://schemas.microsoft.com/office/drawing/2014/main" id="{16C54613-9450-4795-ACB7-8981E8492676}"/>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85" name="直線コネクタ 384">
          <a:extLst>
            <a:ext uri="{FF2B5EF4-FFF2-40B4-BE49-F238E27FC236}">
              <a16:creationId xmlns:a16="http://schemas.microsoft.com/office/drawing/2014/main" id="{9F3F5B12-EB16-4004-9DEF-34C7C491D004}"/>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386" name="【認定こども園・幼稚園・保育所】&#10;有形固定資産減価償却率最大値テキスト">
          <a:extLst>
            <a:ext uri="{FF2B5EF4-FFF2-40B4-BE49-F238E27FC236}">
              <a16:creationId xmlns:a16="http://schemas.microsoft.com/office/drawing/2014/main" id="{D2BB7A8F-6C19-4153-87FD-52F7EA3A63E9}"/>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87" name="直線コネクタ 386">
          <a:extLst>
            <a:ext uri="{FF2B5EF4-FFF2-40B4-BE49-F238E27FC236}">
              <a16:creationId xmlns:a16="http://schemas.microsoft.com/office/drawing/2014/main" id="{86536118-C4F1-48B1-9AC9-9E2A343E14D5}"/>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388" name="【認定こども園・幼稚園・保育所】&#10;有形固定資産減価償却率平均値テキスト">
          <a:extLst>
            <a:ext uri="{FF2B5EF4-FFF2-40B4-BE49-F238E27FC236}">
              <a16:creationId xmlns:a16="http://schemas.microsoft.com/office/drawing/2014/main" id="{21EA257C-A23A-4C36-836E-3A0D9C79281D}"/>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389" name="フローチャート: 判断 388">
          <a:extLst>
            <a:ext uri="{FF2B5EF4-FFF2-40B4-BE49-F238E27FC236}">
              <a16:creationId xmlns:a16="http://schemas.microsoft.com/office/drawing/2014/main" id="{8F1072CB-E0CD-45AC-8E1D-556E3162AFA6}"/>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90" name="フローチャート: 判断 389">
          <a:extLst>
            <a:ext uri="{FF2B5EF4-FFF2-40B4-BE49-F238E27FC236}">
              <a16:creationId xmlns:a16="http://schemas.microsoft.com/office/drawing/2014/main" id="{B00293A8-15E0-49D6-926C-479922E542D6}"/>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91" name="フローチャート: 判断 390">
          <a:extLst>
            <a:ext uri="{FF2B5EF4-FFF2-40B4-BE49-F238E27FC236}">
              <a16:creationId xmlns:a16="http://schemas.microsoft.com/office/drawing/2014/main" id="{AC38F458-364F-4A5C-9390-6C2C1CC0BB62}"/>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392" name="フローチャート: 判断 391">
          <a:extLst>
            <a:ext uri="{FF2B5EF4-FFF2-40B4-BE49-F238E27FC236}">
              <a16:creationId xmlns:a16="http://schemas.microsoft.com/office/drawing/2014/main" id="{4924AFF1-9769-43C9-BBC8-B62FEA55C581}"/>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393" name="フローチャート: 判断 392">
          <a:extLst>
            <a:ext uri="{FF2B5EF4-FFF2-40B4-BE49-F238E27FC236}">
              <a16:creationId xmlns:a16="http://schemas.microsoft.com/office/drawing/2014/main" id="{3AB9F07D-E64C-4F65-AE8A-3ADE3B78AE4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9B9E8117-0C1F-4FDC-B134-2117F0D895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7A5F709-63F5-46F0-8CB4-B45445BB94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5BDAB757-5E8C-4D58-81A6-CF4537B5C8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A170A18-F304-4788-BEED-6D053BD95F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7616D3C-1C56-48DE-8F5C-CB41A37B05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23767</xdr:rowOff>
    </xdr:from>
    <xdr:to>
      <xdr:col>85</xdr:col>
      <xdr:colOff>177800</xdr:colOff>
      <xdr:row>36</xdr:row>
      <xdr:rowOff>125367</xdr:rowOff>
    </xdr:to>
    <xdr:sp macro="" textlink="">
      <xdr:nvSpPr>
        <xdr:cNvPr id="399" name="楕円 398">
          <a:extLst>
            <a:ext uri="{FF2B5EF4-FFF2-40B4-BE49-F238E27FC236}">
              <a16:creationId xmlns:a16="http://schemas.microsoft.com/office/drawing/2014/main" id="{8A83621E-DE7C-4BC9-A795-12A22DBFF1BD}"/>
            </a:ext>
          </a:extLst>
        </xdr:cNvPr>
        <xdr:cNvSpPr/>
      </xdr:nvSpPr>
      <xdr:spPr>
        <a:xfrm>
          <a:off x="162687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46644</xdr:rowOff>
    </xdr:from>
    <xdr:ext cx="405111" cy="259045"/>
    <xdr:sp macro="" textlink="">
      <xdr:nvSpPr>
        <xdr:cNvPr id="400" name="【認定こども園・幼稚園・保育所】&#10;有形固定資産減価償却率該当値テキスト">
          <a:extLst>
            <a:ext uri="{FF2B5EF4-FFF2-40B4-BE49-F238E27FC236}">
              <a16:creationId xmlns:a16="http://schemas.microsoft.com/office/drawing/2014/main" id="{E327EF26-741D-4EE3-BEE5-AF2D29F8A550}"/>
            </a:ext>
          </a:extLst>
        </xdr:cNvPr>
        <xdr:cNvSpPr txBox="1"/>
      </xdr:nvSpPr>
      <xdr:spPr>
        <a:xfrm>
          <a:off x="16357600" y="604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401" name="楕円 400">
          <a:extLst>
            <a:ext uri="{FF2B5EF4-FFF2-40B4-BE49-F238E27FC236}">
              <a16:creationId xmlns:a16="http://schemas.microsoft.com/office/drawing/2014/main" id="{311A48CA-CDF4-41A5-809F-6B776DE47B5A}"/>
            </a:ext>
          </a:extLst>
        </xdr:cNvPr>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36</xdr:row>
      <xdr:rowOff>74567</xdr:rowOff>
    </xdr:to>
    <xdr:cxnSp macro="">
      <xdr:nvCxnSpPr>
        <xdr:cNvPr id="402" name="直線コネクタ 401">
          <a:extLst>
            <a:ext uri="{FF2B5EF4-FFF2-40B4-BE49-F238E27FC236}">
              <a16:creationId xmlns:a16="http://schemas.microsoft.com/office/drawing/2014/main" id="{1A4A1BEC-ADF3-4485-8B18-E3299F892B11}"/>
            </a:ext>
          </a:extLst>
        </xdr:cNvPr>
        <xdr:cNvCxnSpPr/>
      </xdr:nvCxnSpPr>
      <xdr:spPr>
        <a:xfrm>
          <a:off x="15481300" y="619778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95613</xdr:rowOff>
    </xdr:from>
    <xdr:to>
      <xdr:col>76</xdr:col>
      <xdr:colOff>165100</xdr:colOff>
      <xdr:row>36</xdr:row>
      <xdr:rowOff>25763</xdr:rowOff>
    </xdr:to>
    <xdr:sp macro="" textlink="">
      <xdr:nvSpPr>
        <xdr:cNvPr id="403" name="楕円 402">
          <a:extLst>
            <a:ext uri="{FF2B5EF4-FFF2-40B4-BE49-F238E27FC236}">
              <a16:creationId xmlns:a16="http://schemas.microsoft.com/office/drawing/2014/main" id="{15D5A6E3-4A20-40FE-9D8F-301B85C77CB0}"/>
            </a:ext>
          </a:extLst>
        </xdr:cNvPr>
        <xdr:cNvSpPr/>
      </xdr:nvSpPr>
      <xdr:spPr>
        <a:xfrm>
          <a:off x="14541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146413</xdr:rowOff>
    </xdr:from>
    <xdr:to>
      <xdr:col>81</xdr:col>
      <xdr:colOff>50800</xdr:colOff>
      <xdr:row>36</xdr:row>
      <xdr:rowOff>25581</xdr:rowOff>
    </xdr:to>
    <xdr:cxnSp macro="">
      <xdr:nvCxnSpPr>
        <xdr:cNvPr id="404" name="直線コネクタ 403">
          <a:extLst>
            <a:ext uri="{FF2B5EF4-FFF2-40B4-BE49-F238E27FC236}">
              <a16:creationId xmlns:a16="http://schemas.microsoft.com/office/drawing/2014/main" id="{DC362D81-C0AF-422E-9623-F0F9A5CAFE1C}"/>
            </a:ext>
          </a:extLst>
        </xdr:cNvPr>
        <xdr:cNvCxnSpPr/>
      </xdr:nvCxnSpPr>
      <xdr:spPr>
        <a:xfrm>
          <a:off x="14592300" y="614716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9B7DF2BD-99FA-4DE5-B556-153A0872B521}"/>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D5EDFD1F-D651-40AA-8DEC-524719AFAC4A}"/>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CC9EB6CE-8738-4DFA-A45F-E913AD516C21}"/>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08" name="n_4aveValue【認定こども園・幼稚園・保育所】&#10;有形固定資産減価償却率">
          <a:extLst>
            <a:ext uri="{FF2B5EF4-FFF2-40B4-BE49-F238E27FC236}">
              <a16:creationId xmlns:a16="http://schemas.microsoft.com/office/drawing/2014/main" id="{C65A8A92-5370-4E8E-95C3-99B88D20CB9B}"/>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409" name="n_1mainValue【認定こども園・幼稚園・保育所】&#10;有形固定資産減価償却率">
          <a:extLst>
            <a:ext uri="{FF2B5EF4-FFF2-40B4-BE49-F238E27FC236}">
              <a16:creationId xmlns:a16="http://schemas.microsoft.com/office/drawing/2014/main" id="{BE94C2CF-C6B5-49D9-8D06-0DCD44AE5292}"/>
            </a:ext>
          </a:extLst>
        </xdr:cNvPr>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42290</xdr:rowOff>
    </xdr:from>
    <xdr:ext cx="405111" cy="259045"/>
    <xdr:sp macro="" textlink="">
      <xdr:nvSpPr>
        <xdr:cNvPr id="410" name="n_2mainValue【認定こども園・幼稚園・保育所】&#10;有形固定資産減価償却率">
          <a:extLst>
            <a:ext uri="{FF2B5EF4-FFF2-40B4-BE49-F238E27FC236}">
              <a16:creationId xmlns:a16="http://schemas.microsoft.com/office/drawing/2014/main" id="{038BE5F8-B020-41CF-8899-FE2D531C93F7}"/>
            </a:ext>
          </a:extLst>
        </xdr:cNvPr>
        <xdr:cNvSpPr txBox="1"/>
      </xdr:nvSpPr>
      <xdr:spPr>
        <a:xfrm>
          <a:off x="14389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450FC137-2BD2-4E35-89E5-435F8AD0DD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ED6E3144-0147-497E-AA12-8725AC139C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1A65BD62-A127-4743-BAD0-71CC6196D2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C8F8F4AE-64EC-46A6-9CC4-8A20B38837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85F66208-F91B-4CBF-B8E7-FC4D2DCCAA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8901F3F9-6F28-478C-B554-3861DEF62A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8CB840DE-3F6F-4F93-9611-5FC2A0FA2D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1B4ADD76-4AB6-4B08-BB05-98BE44E57F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F1B32273-2553-40E3-A4FF-C28376E866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BD9D19F7-CE00-48DF-9FFB-D9D9752E92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9E377A09-9418-475B-B21A-C4BAEF4C3AE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CB8DFDB4-F9DF-4F2C-B1E5-6845CC0F79B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AD5CA5B-257C-429C-A567-717D0CB04FB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E8ED6CC8-FC32-44E3-89E1-6A5BEBD83A6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56EF3596-52C6-4722-834A-1EDDE88124F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3DE981BA-BC0C-46A3-83E6-D289F8F6B6C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3627DF46-ECBF-420F-8633-82A376256AF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1437EBC8-D47B-41F6-AB8A-BAB35554F7D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40C1BA90-A46D-48B0-AAE2-4EB86F00E6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607D20D7-623E-4C25-98A2-AEFE81BFD91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10217C03-68DC-4C79-A98C-5DF3B099C5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32" name="直線コネクタ 431">
          <a:extLst>
            <a:ext uri="{FF2B5EF4-FFF2-40B4-BE49-F238E27FC236}">
              <a16:creationId xmlns:a16="http://schemas.microsoft.com/office/drawing/2014/main" id="{28E02C0F-14A7-46C6-B4F2-1A72A1389C07}"/>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DAD65AF9-2645-4440-BEF8-10C028AC22E6}"/>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34" name="直線コネクタ 433">
          <a:extLst>
            <a:ext uri="{FF2B5EF4-FFF2-40B4-BE49-F238E27FC236}">
              <a16:creationId xmlns:a16="http://schemas.microsoft.com/office/drawing/2014/main" id="{7485E203-F6C4-4ED3-9C4F-A37F0CE3CDAF}"/>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5334A1CF-14AC-425A-8811-12381690D375}"/>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36" name="直線コネクタ 435">
          <a:extLst>
            <a:ext uri="{FF2B5EF4-FFF2-40B4-BE49-F238E27FC236}">
              <a16:creationId xmlns:a16="http://schemas.microsoft.com/office/drawing/2014/main" id="{C62B8205-5B86-431E-B6FE-3927E603BCC9}"/>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3B025894-62EE-4C12-B06E-F7691C03BB69}"/>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38" name="フローチャート: 判断 437">
          <a:extLst>
            <a:ext uri="{FF2B5EF4-FFF2-40B4-BE49-F238E27FC236}">
              <a16:creationId xmlns:a16="http://schemas.microsoft.com/office/drawing/2014/main" id="{F287C1FF-77CA-469C-8C6A-858FDE3D930C}"/>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39" name="フローチャート: 判断 438">
          <a:extLst>
            <a:ext uri="{FF2B5EF4-FFF2-40B4-BE49-F238E27FC236}">
              <a16:creationId xmlns:a16="http://schemas.microsoft.com/office/drawing/2014/main" id="{75A17E94-9014-45CC-8745-D74269304111}"/>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40" name="フローチャート: 判断 439">
          <a:extLst>
            <a:ext uri="{FF2B5EF4-FFF2-40B4-BE49-F238E27FC236}">
              <a16:creationId xmlns:a16="http://schemas.microsoft.com/office/drawing/2014/main" id="{51CA3600-F770-45AF-AB5D-91AF645C4B69}"/>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41" name="フローチャート: 判断 440">
          <a:extLst>
            <a:ext uri="{FF2B5EF4-FFF2-40B4-BE49-F238E27FC236}">
              <a16:creationId xmlns:a16="http://schemas.microsoft.com/office/drawing/2014/main" id="{A5419EC0-B5DC-494A-A3F2-536B77207393}"/>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42" name="フローチャート: 判断 441">
          <a:extLst>
            <a:ext uri="{FF2B5EF4-FFF2-40B4-BE49-F238E27FC236}">
              <a16:creationId xmlns:a16="http://schemas.microsoft.com/office/drawing/2014/main" id="{570382E8-474A-4F39-9345-772291A9ABCE}"/>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48457D04-951D-4052-9B8F-583A14DBD2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A0017535-2E49-4479-A3A4-BED372F0549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9D962686-3C30-49C8-9F14-9B3A75863D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F941A4CF-2DDC-4538-80FE-7FC06BE2DD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4C4B809-909F-4C64-9FE1-A01996AE7BC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40945</xdr:rowOff>
    </xdr:from>
    <xdr:to>
      <xdr:col>116</xdr:col>
      <xdr:colOff>114300</xdr:colOff>
      <xdr:row>40</xdr:row>
      <xdr:rowOff>142545</xdr:rowOff>
    </xdr:to>
    <xdr:sp macro="" textlink="">
      <xdr:nvSpPr>
        <xdr:cNvPr id="448" name="楕円 447">
          <a:extLst>
            <a:ext uri="{FF2B5EF4-FFF2-40B4-BE49-F238E27FC236}">
              <a16:creationId xmlns:a16="http://schemas.microsoft.com/office/drawing/2014/main" id="{BFA9A8C1-49CD-4F15-BFC1-F31A7A0F6D23}"/>
            </a:ext>
          </a:extLst>
        </xdr:cNvPr>
        <xdr:cNvSpPr/>
      </xdr:nvSpPr>
      <xdr:spPr>
        <a:xfrm>
          <a:off x="22110700" y="68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63822</xdr:rowOff>
    </xdr:from>
    <xdr:ext cx="469744" cy="259045"/>
    <xdr:sp macro="" textlink="">
      <xdr:nvSpPr>
        <xdr:cNvPr id="449" name="【認定こども園・幼稚園・保育所】&#10;一人当たり面積該当値テキスト">
          <a:extLst>
            <a:ext uri="{FF2B5EF4-FFF2-40B4-BE49-F238E27FC236}">
              <a16:creationId xmlns:a16="http://schemas.microsoft.com/office/drawing/2014/main" id="{6590E3F3-C2B5-45BD-9988-C09F922A9A66}"/>
            </a:ext>
          </a:extLst>
        </xdr:cNvPr>
        <xdr:cNvSpPr txBox="1"/>
      </xdr:nvSpPr>
      <xdr:spPr>
        <a:xfrm>
          <a:off x="22199600"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44603</xdr:rowOff>
    </xdr:from>
    <xdr:to>
      <xdr:col>112</xdr:col>
      <xdr:colOff>38100</xdr:colOff>
      <xdr:row>40</xdr:row>
      <xdr:rowOff>146203</xdr:rowOff>
    </xdr:to>
    <xdr:sp macro="" textlink="">
      <xdr:nvSpPr>
        <xdr:cNvPr id="450" name="楕円 449">
          <a:extLst>
            <a:ext uri="{FF2B5EF4-FFF2-40B4-BE49-F238E27FC236}">
              <a16:creationId xmlns:a16="http://schemas.microsoft.com/office/drawing/2014/main" id="{55D466D7-A109-4FED-89A0-F71CA40EC3A9}"/>
            </a:ext>
          </a:extLst>
        </xdr:cNvPr>
        <xdr:cNvSpPr/>
      </xdr:nvSpPr>
      <xdr:spPr>
        <a:xfrm>
          <a:off x="21272500" y="69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91745</xdr:rowOff>
    </xdr:from>
    <xdr:to>
      <xdr:col>116</xdr:col>
      <xdr:colOff>63500</xdr:colOff>
      <xdr:row>40</xdr:row>
      <xdr:rowOff>95403</xdr:rowOff>
    </xdr:to>
    <xdr:cxnSp macro="">
      <xdr:nvCxnSpPr>
        <xdr:cNvPr id="451" name="直線コネクタ 450">
          <a:extLst>
            <a:ext uri="{FF2B5EF4-FFF2-40B4-BE49-F238E27FC236}">
              <a16:creationId xmlns:a16="http://schemas.microsoft.com/office/drawing/2014/main" id="{DC549C42-E3CE-4E4C-96CA-A0C9ED3D88E7}"/>
            </a:ext>
          </a:extLst>
        </xdr:cNvPr>
        <xdr:cNvCxnSpPr/>
      </xdr:nvCxnSpPr>
      <xdr:spPr>
        <a:xfrm flipV="1">
          <a:off x="21323300" y="694974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49632</xdr:rowOff>
    </xdr:from>
    <xdr:to>
      <xdr:col>107</xdr:col>
      <xdr:colOff>101600</xdr:colOff>
      <xdr:row>40</xdr:row>
      <xdr:rowOff>151232</xdr:rowOff>
    </xdr:to>
    <xdr:sp macro="" textlink="">
      <xdr:nvSpPr>
        <xdr:cNvPr id="452" name="楕円 451">
          <a:extLst>
            <a:ext uri="{FF2B5EF4-FFF2-40B4-BE49-F238E27FC236}">
              <a16:creationId xmlns:a16="http://schemas.microsoft.com/office/drawing/2014/main" id="{1AD8DFBC-FBFA-4489-A30D-F6647A65245E}"/>
            </a:ext>
          </a:extLst>
        </xdr:cNvPr>
        <xdr:cNvSpPr/>
      </xdr:nvSpPr>
      <xdr:spPr>
        <a:xfrm>
          <a:off x="20383500" y="69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95403</xdr:rowOff>
    </xdr:from>
    <xdr:to>
      <xdr:col>111</xdr:col>
      <xdr:colOff>177800</xdr:colOff>
      <xdr:row>40</xdr:row>
      <xdr:rowOff>100432</xdr:rowOff>
    </xdr:to>
    <xdr:cxnSp macro="">
      <xdr:nvCxnSpPr>
        <xdr:cNvPr id="453" name="直線コネクタ 452">
          <a:extLst>
            <a:ext uri="{FF2B5EF4-FFF2-40B4-BE49-F238E27FC236}">
              <a16:creationId xmlns:a16="http://schemas.microsoft.com/office/drawing/2014/main" id="{4F5B3515-B8EA-4A47-8A84-6097D4076C36}"/>
            </a:ext>
          </a:extLst>
        </xdr:cNvPr>
        <xdr:cNvCxnSpPr/>
      </xdr:nvCxnSpPr>
      <xdr:spPr>
        <a:xfrm flipV="1">
          <a:off x="20434300" y="695340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54" name="n_1aveValue【認定こども園・幼稚園・保育所】&#10;一人当たり面積">
          <a:extLst>
            <a:ext uri="{FF2B5EF4-FFF2-40B4-BE49-F238E27FC236}">
              <a16:creationId xmlns:a16="http://schemas.microsoft.com/office/drawing/2014/main" id="{A41ECB0F-E564-4907-B58C-64A5828AC7E9}"/>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455" name="n_2aveValue【認定こども園・幼稚園・保育所】&#10;一人当たり面積">
          <a:extLst>
            <a:ext uri="{FF2B5EF4-FFF2-40B4-BE49-F238E27FC236}">
              <a16:creationId xmlns:a16="http://schemas.microsoft.com/office/drawing/2014/main" id="{B96AFF6C-CDF7-42D7-A46E-041FB9F54AE6}"/>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456" name="n_3aveValue【認定こども園・幼稚園・保育所】&#10;一人当たり面積">
          <a:extLst>
            <a:ext uri="{FF2B5EF4-FFF2-40B4-BE49-F238E27FC236}">
              <a16:creationId xmlns:a16="http://schemas.microsoft.com/office/drawing/2014/main" id="{0799FCFA-A328-46A4-94A0-AD9CACAB0BDB}"/>
            </a:ext>
          </a:extLst>
        </xdr:cNvPr>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57" name="n_4aveValue【認定こども園・幼稚園・保育所】&#10;一人当たり面積">
          <a:extLst>
            <a:ext uri="{FF2B5EF4-FFF2-40B4-BE49-F238E27FC236}">
              <a16:creationId xmlns:a16="http://schemas.microsoft.com/office/drawing/2014/main" id="{909DCFD0-5B8C-4DE2-BB82-1AE5EB0ACFA6}"/>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137330</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40387F2E-22C5-4042-BC84-C63DB383FBCA}"/>
            </a:ext>
          </a:extLst>
        </xdr:cNvPr>
        <xdr:cNvSpPr txBox="1"/>
      </xdr:nvSpPr>
      <xdr:spPr>
        <a:xfrm>
          <a:off x="21075727" y="699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167759</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75449100-E8ED-4972-A048-2BEC2AF9F948}"/>
            </a:ext>
          </a:extLst>
        </xdr:cNvPr>
        <xdr:cNvSpPr txBox="1"/>
      </xdr:nvSpPr>
      <xdr:spPr>
        <a:xfrm>
          <a:off x="20199427" y="66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a16="http://schemas.microsoft.com/office/drawing/2014/main" id="{3A8539C7-D933-4A95-A27B-AA4A30F362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a16="http://schemas.microsoft.com/office/drawing/2014/main" id="{573A916C-2E4B-44ED-9893-743423C4FD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a16="http://schemas.microsoft.com/office/drawing/2014/main" id="{6F256D07-DEA7-49AB-A718-BA9D6927E3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a16="http://schemas.microsoft.com/office/drawing/2014/main" id="{CE365E97-B28E-405B-8608-AED92678FA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a16="http://schemas.microsoft.com/office/drawing/2014/main" id="{774B120A-DD9E-4A73-A0F9-0F29811D5F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a16="http://schemas.microsoft.com/office/drawing/2014/main" id="{358838A6-E310-47AB-9B3B-0E0508395C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a16="http://schemas.microsoft.com/office/drawing/2014/main" id="{9A823689-6887-4307-B93B-258D47D77D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a16="http://schemas.microsoft.com/office/drawing/2014/main" id="{5B39DF1C-2B16-4E28-89C0-8D038D72E9B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a16="http://schemas.microsoft.com/office/drawing/2014/main" id="{F3A1A299-88CA-4312-B9CB-EE7BBEC62C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a16="http://schemas.microsoft.com/office/drawing/2014/main" id="{FF666AE0-83BC-4459-8685-EDA64A4D4B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a:extLst>
            <a:ext uri="{FF2B5EF4-FFF2-40B4-BE49-F238E27FC236}">
              <a16:creationId xmlns:a16="http://schemas.microsoft.com/office/drawing/2014/main" id="{6AE597DA-0303-415E-AD88-31A553F73EE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a:extLst>
            <a:ext uri="{FF2B5EF4-FFF2-40B4-BE49-F238E27FC236}">
              <a16:creationId xmlns:a16="http://schemas.microsoft.com/office/drawing/2014/main" id="{99842FDF-A53B-41A0-9253-D56F90B49CE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2" name="テキスト ボックス 471">
          <a:extLst>
            <a:ext uri="{FF2B5EF4-FFF2-40B4-BE49-F238E27FC236}">
              <a16:creationId xmlns:a16="http://schemas.microsoft.com/office/drawing/2014/main" id="{BAC290D3-D545-46C9-8B8B-0C16708D85A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a:extLst>
            <a:ext uri="{FF2B5EF4-FFF2-40B4-BE49-F238E27FC236}">
              <a16:creationId xmlns:a16="http://schemas.microsoft.com/office/drawing/2014/main" id="{016FA03D-2F0F-46ED-90F9-DB9F253B242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a:extLst>
            <a:ext uri="{FF2B5EF4-FFF2-40B4-BE49-F238E27FC236}">
              <a16:creationId xmlns:a16="http://schemas.microsoft.com/office/drawing/2014/main" id="{AF2AF697-F20B-4FCB-A158-2381AAA6960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a:extLst>
            <a:ext uri="{FF2B5EF4-FFF2-40B4-BE49-F238E27FC236}">
              <a16:creationId xmlns:a16="http://schemas.microsoft.com/office/drawing/2014/main" id="{9C411CF9-604B-4116-9081-AFD8EE6EA6A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a:extLst>
            <a:ext uri="{FF2B5EF4-FFF2-40B4-BE49-F238E27FC236}">
              <a16:creationId xmlns:a16="http://schemas.microsoft.com/office/drawing/2014/main" id="{0951A33C-7744-462E-B47F-CEFF8A059F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a:extLst>
            <a:ext uri="{FF2B5EF4-FFF2-40B4-BE49-F238E27FC236}">
              <a16:creationId xmlns:a16="http://schemas.microsoft.com/office/drawing/2014/main" id="{6B69D259-C4D9-4622-B45E-AEA6F4FB7AC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a:extLst>
            <a:ext uri="{FF2B5EF4-FFF2-40B4-BE49-F238E27FC236}">
              <a16:creationId xmlns:a16="http://schemas.microsoft.com/office/drawing/2014/main" id="{1EEBCE22-9855-4E30-9359-CA98F0DFD8F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a:extLst>
            <a:ext uri="{FF2B5EF4-FFF2-40B4-BE49-F238E27FC236}">
              <a16:creationId xmlns:a16="http://schemas.microsoft.com/office/drawing/2014/main" id="{C7B7BFB8-EDA8-4303-8137-0BCAF32DF8F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0" name="テキスト ボックス 479">
          <a:extLst>
            <a:ext uri="{FF2B5EF4-FFF2-40B4-BE49-F238E27FC236}">
              <a16:creationId xmlns:a16="http://schemas.microsoft.com/office/drawing/2014/main" id="{9155E10A-E103-48FA-AB99-8D3FD0C86EF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0831FC95-EE7F-4359-9DBD-700D36D41E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a:extLst>
            <a:ext uri="{FF2B5EF4-FFF2-40B4-BE49-F238E27FC236}">
              <a16:creationId xmlns:a16="http://schemas.microsoft.com/office/drawing/2014/main" id="{FACDBEC8-032C-4C45-9124-34271F69148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a:extLst>
            <a:ext uri="{FF2B5EF4-FFF2-40B4-BE49-F238E27FC236}">
              <a16:creationId xmlns:a16="http://schemas.microsoft.com/office/drawing/2014/main" id="{89CA0634-7F68-4488-AC45-77B095328D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484" name="直線コネクタ 483">
          <a:extLst>
            <a:ext uri="{FF2B5EF4-FFF2-40B4-BE49-F238E27FC236}">
              <a16:creationId xmlns:a16="http://schemas.microsoft.com/office/drawing/2014/main" id="{7CA27D9C-F563-47C4-8362-89EC36B9C9E1}"/>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485" name="【学校施設】&#10;有形固定資産減価償却率最小値テキスト">
          <a:extLst>
            <a:ext uri="{FF2B5EF4-FFF2-40B4-BE49-F238E27FC236}">
              <a16:creationId xmlns:a16="http://schemas.microsoft.com/office/drawing/2014/main" id="{F9ED21CD-9208-4460-A151-82661E224F4A}"/>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486" name="直線コネクタ 485">
          <a:extLst>
            <a:ext uri="{FF2B5EF4-FFF2-40B4-BE49-F238E27FC236}">
              <a16:creationId xmlns:a16="http://schemas.microsoft.com/office/drawing/2014/main" id="{99A8AF69-F0DA-4572-B59F-4B5841E57CFE}"/>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7" name="【学校施設】&#10;有形固定資産減価償却率最大値テキスト">
          <a:extLst>
            <a:ext uri="{FF2B5EF4-FFF2-40B4-BE49-F238E27FC236}">
              <a16:creationId xmlns:a16="http://schemas.microsoft.com/office/drawing/2014/main" id="{C9B72F4C-6E80-4C79-913A-40112824E7F7}"/>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8" name="直線コネクタ 487">
          <a:extLst>
            <a:ext uri="{FF2B5EF4-FFF2-40B4-BE49-F238E27FC236}">
              <a16:creationId xmlns:a16="http://schemas.microsoft.com/office/drawing/2014/main" id="{91C50462-3D31-468F-9095-1E667DFE6059}"/>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489" name="【学校施設】&#10;有形固定資産減価償却率平均値テキスト">
          <a:extLst>
            <a:ext uri="{FF2B5EF4-FFF2-40B4-BE49-F238E27FC236}">
              <a16:creationId xmlns:a16="http://schemas.microsoft.com/office/drawing/2014/main" id="{5EB10EF8-1838-4C18-95AE-A4EA4D8C9D88}"/>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90" name="フローチャート: 判断 489">
          <a:extLst>
            <a:ext uri="{FF2B5EF4-FFF2-40B4-BE49-F238E27FC236}">
              <a16:creationId xmlns:a16="http://schemas.microsoft.com/office/drawing/2014/main" id="{84CF8460-88C4-4C3F-8FD7-215AE65AEE74}"/>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491" name="フローチャート: 判断 490">
          <a:extLst>
            <a:ext uri="{FF2B5EF4-FFF2-40B4-BE49-F238E27FC236}">
              <a16:creationId xmlns:a16="http://schemas.microsoft.com/office/drawing/2014/main" id="{0031B7EC-7EEE-405E-93D9-A4D8639E8E91}"/>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92" name="フローチャート: 判断 491">
          <a:extLst>
            <a:ext uri="{FF2B5EF4-FFF2-40B4-BE49-F238E27FC236}">
              <a16:creationId xmlns:a16="http://schemas.microsoft.com/office/drawing/2014/main" id="{206B1A0F-82BA-44E1-B034-F68947A9D32E}"/>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493" name="フローチャート: 判断 492">
          <a:extLst>
            <a:ext uri="{FF2B5EF4-FFF2-40B4-BE49-F238E27FC236}">
              <a16:creationId xmlns:a16="http://schemas.microsoft.com/office/drawing/2014/main" id="{C6813924-74E0-4503-9ACA-FF0D78D109D9}"/>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94" name="フローチャート: 判断 493">
          <a:extLst>
            <a:ext uri="{FF2B5EF4-FFF2-40B4-BE49-F238E27FC236}">
              <a16:creationId xmlns:a16="http://schemas.microsoft.com/office/drawing/2014/main" id="{E22E4227-B500-4A16-95B9-AD1A9F96D748}"/>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AA7638EE-C511-4E72-939B-EAB77C838C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7CDE068D-E283-4C6A-AD04-2F4B54F34E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94E2D487-3B85-4B8B-945A-768C6BE650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89C3D683-B9C4-4324-9FEF-34B7D39085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A7C338D6-76A7-4315-B595-E00E2A1767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71120</xdr:rowOff>
    </xdr:from>
    <xdr:to>
      <xdr:col>85</xdr:col>
      <xdr:colOff>177800</xdr:colOff>
      <xdr:row>57</xdr:row>
      <xdr:rowOff>1270</xdr:rowOff>
    </xdr:to>
    <xdr:sp macro="" textlink="">
      <xdr:nvSpPr>
        <xdr:cNvPr id="500" name="楕円 499">
          <a:extLst>
            <a:ext uri="{FF2B5EF4-FFF2-40B4-BE49-F238E27FC236}">
              <a16:creationId xmlns:a16="http://schemas.microsoft.com/office/drawing/2014/main" id="{7536DDB9-5688-4AAA-AEB3-84C9692121E8}"/>
            </a:ext>
          </a:extLst>
        </xdr:cNvPr>
        <xdr:cNvSpPr/>
      </xdr:nvSpPr>
      <xdr:spPr>
        <a:xfrm>
          <a:off x="16268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93997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E6E40719-D2F2-43DE-B486-9DC94F2627CF}"/>
            </a:ext>
          </a:extLst>
        </xdr:cNvPr>
        <xdr:cNvSpPr txBox="1"/>
      </xdr:nvSpPr>
      <xdr:spPr>
        <a:xfrm>
          <a:off x="16357600"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33020</xdr:rowOff>
    </xdr:from>
    <xdr:to>
      <xdr:col>81</xdr:col>
      <xdr:colOff>101600</xdr:colOff>
      <xdr:row>56</xdr:row>
      <xdr:rowOff>134620</xdr:rowOff>
    </xdr:to>
    <xdr:sp macro="" textlink="">
      <xdr:nvSpPr>
        <xdr:cNvPr id="502" name="楕円 501">
          <a:extLst>
            <a:ext uri="{FF2B5EF4-FFF2-40B4-BE49-F238E27FC236}">
              <a16:creationId xmlns:a16="http://schemas.microsoft.com/office/drawing/2014/main" id="{32C43197-EDDE-4F74-89EE-F90D58A8D760}"/>
            </a:ext>
          </a:extLst>
        </xdr:cNvPr>
        <xdr:cNvSpPr/>
      </xdr:nvSpPr>
      <xdr:spPr>
        <a:xfrm>
          <a:off x="1543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83820</xdr:rowOff>
    </xdr:from>
    <xdr:to>
      <xdr:col>85</xdr:col>
      <xdr:colOff>127000</xdr:colOff>
      <xdr:row>56</xdr:row>
      <xdr:rowOff>121920</xdr:rowOff>
    </xdr:to>
    <xdr:cxnSp macro="">
      <xdr:nvCxnSpPr>
        <xdr:cNvPr id="503" name="直線コネクタ 502">
          <a:extLst>
            <a:ext uri="{FF2B5EF4-FFF2-40B4-BE49-F238E27FC236}">
              <a16:creationId xmlns:a16="http://schemas.microsoft.com/office/drawing/2014/main" id="{67F4BBBE-9B7C-468A-8B84-8EF8577C5C4E}"/>
            </a:ext>
          </a:extLst>
        </xdr:cNvPr>
        <xdr:cNvCxnSpPr/>
      </xdr:nvCxnSpPr>
      <xdr:spPr>
        <a:xfrm>
          <a:off x="15481300" y="9685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504" name="楕円 503">
          <a:extLst>
            <a:ext uri="{FF2B5EF4-FFF2-40B4-BE49-F238E27FC236}">
              <a16:creationId xmlns:a16="http://schemas.microsoft.com/office/drawing/2014/main" id="{EE687EDC-D7E4-4F61-B576-E2A67DCA528F}"/>
            </a:ext>
          </a:extLst>
        </xdr:cNvPr>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83820</xdr:rowOff>
    </xdr:from>
    <xdr:to>
      <xdr:col>81</xdr:col>
      <xdr:colOff>50800</xdr:colOff>
      <xdr:row>56</xdr:row>
      <xdr:rowOff>91440</xdr:rowOff>
    </xdr:to>
    <xdr:cxnSp macro="">
      <xdr:nvCxnSpPr>
        <xdr:cNvPr id="505" name="直線コネクタ 504">
          <a:extLst>
            <a:ext uri="{FF2B5EF4-FFF2-40B4-BE49-F238E27FC236}">
              <a16:creationId xmlns:a16="http://schemas.microsoft.com/office/drawing/2014/main" id="{340FE9BB-2876-40E6-BF85-DFA74F3D6ED8}"/>
            </a:ext>
          </a:extLst>
        </xdr:cNvPr>
        <xdr:cNvCxnSpPr/>
      </xdr:nvCxnSpPr>
      <xdr:spPr>
        <a:xfrm flipV="1">
          <a:off x="14592300" y="968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06" name="n_1aveValue【学校施設】&#10;有形固定資産減価償却率">
          <a:extLst>
            <a:ext uri="{FF2B5EF4-FFF2-40B4-BE49-F238E27FC236}">
              <a16:creationId xmlns:a16="http://schemas.microsoft.com/office/drawing/2014/main" id="{D64C9C14-FE55-475F-A256-57F2A7FDD0BF}"/>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07" name="n_2aveValue【学校施設】&#10;有形固定資産減価償却率">
          <a:extLst>
            <a:ext uri="{FF2B5EF4-FFF2-40B4-BE49-F238E27FC236}">
              <a16:creationId xmlns:a16="http://schemas.microsoft.com/office/drawing/2014/main" id="{227E1E25-03D4-43DC-AF46-2BF8331A7788}"/>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08" name="n_3aveValue【学校施設】&#10;有形固定資産減価償却率">
          <a:extLst>
            <a:ext uri="{FF2B5EF4-FFF2-40B4-BE49-F238E27FC236}">
              <a16:creationId xmlns:a16="http://schemas.microsoft.com/office/drawing/2014/main" id="{CC0FBE14-EFBB-42CF-9529-8CAAFCBEAF46}"/>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09" name="n_4aveValue【学校施設】&#10;有形固定資産減価償却率">
          <a:extLst>
            <a:ext uri="{FF2B5EF4-FFF2-40B4-BE49-F238E27FC236}">
              <a16:creationId xmlns:a16="http://schemas.microsoft.com/office/drawing/2014/main" id="{2EA3C73B-7F3F-4876-AFCB-99BA8888201E}"/>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151147</xdr:rowOff>
    </xdr:from>
    <xdr:ext cx="405111" cy="259045"/>
    <xdr:sp macro="" textlink="">
      <xdr:nvSpPr>
        <xdr:cNvPr id="510" name="n_1mainValue【学校施設】&#10;有形固定資産減価償却率">
          <a:extLst>
            <a:ext uri="{FF2B5EF4-FFF2-40B4-BE49-F238E27FC236}">
              <a16:creationId xmlns:a16="http://schemas.microsoft.com/office/drawing/2014/main" id="{61B11177-7950-4F1F-A474-0DEBA1B68B30}"/>
            </a:ext>
          </a:extLst>
        </xdr:cNvPr>
        <xdr:cNvSpPr txBox="1"/>
      </xdr:nvSpPr>
      <xdr:spPr>
        <a:xfrm>
          <a:off x="152660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511" name="n_2mainValue【学校施設】&#10;有形固定資産減価償却率">
          <a:extLst>
            <a:ext uri="{FF2B5EF4-FFF2-40B4-BE49-F238E27FC236}">
              <a16:creationId xmlns:a16="http://schemas.microsoft.com/office/drawing/2014/main" id="{AF8D14A6-AF93-44B7-B3ED-B6D9B1039043}"/>
            </a:ext>
          </a:extLst>
        </xdr:cNvPr>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53C2F97C-7D6D-4DFE-B735-9F2BCFB86B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BF5AC5CC-0A2F-4FFA-8F52-91E47EB4B8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0509BBC4-ECE9-4ABB-8E02-15B194A236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F1947DC2-FCF9-40FB-9547-3AF0DC4611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18490EB4-CC25-45E6-92AB-ACD208CBA0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5DCDB68D-EB53-4C91-8EEA-8AF3909D1F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1F6C1929-99F2-47CD-8B6B-5CB6C9AADC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BF7CE0CC-4FA7-4D2B-9F86-2288AE44FCB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5A042370-0A29-4373-B2DD-BB4F7AD191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6A6D20E1-D83F-4976-B607-46DD75E19B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a:extLst>
            <a:ext uri="{FF2B5EF4-FFF2-40B4-BE49-F238E27FC236}">
              <a16:creationId xmlns:a16="http://schemas.microsoft.com/office/drawing/2014/main" id="{435DD6F2-BBB5-4DBE-BED3-40E8111FD3F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A76414B4-DC9A-432D-B481-4C18B50032D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a:extLst>
            <a:ext uri="{FF2B5EF4-FFF2-40B4-BE49-F238E27FC236}">
              <a16:creationId xmlns:a16="http://schemas.microsoft.com/office/drawing/2014/main" id="{AF720321-A509-4609-9A1F-6EB1FB889C9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a:extLst>
            <a:ext uri="{FF2B5EF4-FFF2-40B4-BE49-F238E27FC236}">
              <a16:creationId xmlns:a16="http://schemas.microsoft.com/office/drawing/2014/main" id="{4930E598-E4F0-4910-9471-3622F4089A0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a:extLst>
            <a:ext uri="{FF2B5EF4-FFF2-40B4-BE49-F238E27FC236}">
              <a16:creationId xmlns:a16="http://schemas.microsoft.com/office/drawing/2014/main" id="{C5C79F42-7DA0-45AC-98E1-95053E60216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a:extLst>
            <a:ext uri="{FF2B5EF4-FFF2-40B4-BE49-F238E27FC236}">
              <a16:creationId xmlns:a16="http://schemas.microsoft.com/office/drawing/2014/main" id="{EE0EE963-54AA-4547-A427-2A6676D7CA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a:extLst>
            <a:ext uri="{FF2B5EF4-FFF2-40B4-BE49-F238E27FC236}">
              <a16:creationId xmlns:a16="http://schemas.microsoft.com/office/drawing/2014/main" id="{BC2AFBCF-D4C8-4139-9431-CA912C873FE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a:extLst>
            <a:ext uri="{FF2B5EF4-FFF2-40B4-BE49-F238E27FC236}">
              <a16:creationId xmlns:a16="http://schemas.microsoft.com/office/drawing/2014/main" id="{1FAC6468-9782-45BE-8802-02CE9F25252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a:extLst>
            <a:ext uri="{FF2B5EF4-FFF2-40B4-BE49-F238E27FC236}">
              <a16:creationId xmlns:a16="http://schemas.microsoft.com/office/drawing/2014/main" id="{0F3C616A-0A0C-47A1-9165-D067DC953D0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1" name="テキスト ボックス 530">
          <a:extLst>
            <a:ext uri="{FF2B5EF4-FFF2-40B4-BE49-F238E27FC236}">
              <a16:creationId xmlns:a16="http://schemas.microsoft.com/office/drawing/2014/main" id="{AE9789B4-B11A-4F31-92F0-66F97379A9D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id="{A1555310-A4D9-4BCE-ADD7-5D31ADF44D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3" name="テキスト ボックス 532">
          <a:extLst>
            <a:ext uri="{FF2B5EF4-FFF2-40B4-BE49-F238E27FC236}">
              <a16:creationId xmlns:a16="http://schemas.microsoft.com/office/drawing/2014/main" id="{A639F94D-4BE6-4256-9E55-00D500F5A4E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id="{12DE276F-30B3-4AC2-BAF8-5411828329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35" name="直線コネクタ 534">
          <a:extLst>
            <a:ext uri="{FF2B5EF4-FFF2-40B4-BE49-F238E27FC236}">
              <a16:creationId xmlns:a16="http://schemas.microsoft.com/office/drawing/2014/main" id="{33D312D0-74AB-451C-96CE-25A5A445C23E}"/>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36" name="【学校施設】&#10;一人当たり面積最小値テキスト">
          <a:extLst>
            <a:ext uri="{FF2B5EF4-FFF2-40B4-BE49-F238E27FC236}">
              <a16:creationId xmlns:a16="http://schemas.microsoft.com/office/drawing/2014/main" id="{2C4DAA9E-1DD7-4A09-97FC-4A37C0F8E4D2}"/>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37" name="直線コネクタ 536">
          <a:extLst>
            <a:ext uri="{FF2B5EF4-FFF2-40B4-BE49-F238E27FC236}">
              <a16:creationId xmlns:a16="http://schemas.microsoft.com/office/drawing/2014/main" id="{3C42877B-8A44-4402-88DE-38D7EABF8880}"/>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38" name="【学校施設】&#10;一人当たり面積最大値テキスト">
          <a:extLst>
            <a:ext uri="{FF2B5EF4-FFF2-40B4-BE49-F238E27FC236}">
              <a16:creationId xmlns:a16="http://schemas.microsoft.com/office/drawing/2014/main" id="{03BF8845-3F8F-4A74-8A72-2FF29227991D}"/>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39" name="直線コネクタ 538">
          <a:extLst>
            <a:ext uri="{FF2B5EF4-FFF2-40B4-BE49-F238E27FC236}">
              <a16:creationId xmlns:a16="http://schemas.microsoft.com/office/drawing/2014/main" id="{8CDED97E-C120-4C68-961E-ED7147F43175}"/>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540" name="【学校施設】&#10;一人当たり面積平均値テキスト">
          <a:extLst>
            <a:ext uri="{FF2B5EF4-FFF2-40B4-BE49-F238E27FC236}">
              <a16:creationId xmlns:a16="http://schemas.microsoft.com/office/drawing/2014/main" id="{53B51003-D4A5-4BF1-B20D-B47B618F5DE2}"/>
            </a:ext>
          </a:extLst>
        </xdr:cNvPr>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41" name="フローチャート: 判断 540">
          <a:extLst>
            <a:ext uri="{FF2B5EF4-FFF2-40B4-BE49-F238E27FC236}">
              <a16:creationId xmlns:a16="http://schemas.microsoft.com/office/drawing/2014/main" id="{E72E7C89-A31E-44B6-86C9-5AE94CC0D102}"/>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42" name="フローチャート: 判断 541">
          <a:extLst>
            <a:ext uri="{FF2B5EF4-FFF2-40B4-BE49-F238E27FC236}">
              <a16:creationId xmlns:a16="http://schemas.microsoft.com/office/drawing/2014/main" id="{1F0BD817-D348-41EE-A060-4F90B1A2D524}"/>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43" name="フローチャート: 判断 542">
          <a:extLst>
            <a:ext uri="{FF2B5EF4-FFF2-40B4-BE49-F238E27FC236}">
              <a16:creationId xmlns:a16="http://schemas.microsoft.com/office/drawing/2014/main" id="{869E7634-FB3A-43E4-8C4F-025BACB5973B}"/>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44" name="フローチャート: 判断 543">
          <a:extLst>
            <a:ext uri="{FF2B5EF4-FFF2-40B4-BE49-F238E27FC236}">
              <a16:creationId xmlns:a16="http://schemas.microsoft.com/office/drawing/2014/main" id="{1AF98DC1-1806-4C10-834F-7E1DC21B5DAD}"/>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45" name="フローチャート: 判断 544">
          <a:extLst>
            <a:ext uri="{FF2B5EF4-FFF2-40B4-BE49-F238E27FC236}">
              <a16:creationId xmlns:a16="http://schemas.microsoft.com/office/drawing/2014/main" id="{B50003A0-5B7E-444B-BD61-56A2ECC33971}"/>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AB203B5-9A5A-4B72-9428-55E1B8344C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46E43D3-7B37-48C5-99AB-991A01FE5D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489EDE3-0700-4237-8C23-AE1628BF89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6552C44-3E7F-4FEE-9B5C-3526C5D73E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973F8FA-75DB-4412-88E2-E560E95C21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102108</xdr:rowOff>
    </xdr:from>
    <xdr:to>
      <xdr:col>116</xdr:col>
      <xdr:colOff>114300</xdr:colOff>
      <xdr:row>63</xdr:row>
      <xdr:rowOff>32258</xdr:rowOff>
    </xdr:to>
    <xdr:sp macro="" textlink="">
      <xdr:nvSpPr>
        <xdr:cNvPr id="551" name="楕円 550">
          <a:extLst>
            <a:ext uri="{FF2B5EF4-FFF2-40B4-BE49-F238E27FC236}">
              <a16:creationId xmlns:a16="http://schemas.microsoft.com/office/drawing/2014/main" id="{19FC812C-93F1-4DC6-96C5-6B5F66554A12}"/>
            </a:ext>
          </a:extLst>
        </xdr:cNvPr>
        <xdr:cNvSpPr/>
      </xdr:nvSpPr>
      <xdr:spPr>
        <a:xfrm>
          <a:off x="22110700" y="10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17035</xdr:rowOff>
    </xdr:from>
    <xdr:ext cx="469744" cy="259045"/>
    <xdr:sp macro="" textlink="">
      <xdr:nvSpPr>
        <xdr:cNvPr id="552" name="【学校施設】&#10;一人当たり面積該当値テキスト">
          <a:extLst>
            <a:ext uri="{FF2B5EF4-FFF2-40B4-BE49-F238E27FC236}">
              <a16:creationId xmlns:a16="http://schemas.microsoft.com/office/drawing/2014/main" id="{C2D8B533-6D79-4D16-AF48-6BF9C8973F48}"/>
            </a:ext>
          </a:extLst>
        </xdr:cNvPr>
        <xdr:cNvSpPr txBox="1"/>
      </xdr:nvSpPr>
      <xdr:spPr>
        <a:xfrm>
          <a:off x="22199600" y="106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553" name="楕円 552">
          <a:extLst>
            <a:ext uri="{FF2B5EF4-FFF2-40B4-BE49-F238E27FC236}">
              <a16:creationId xmlns:a16="http://schemas.microsoft.com/office/drawing/2014/main" id="{FC3F7B97-A080-44FC-B2AC-5EFD6FEF703A}"/>
            </a:ext>
          </a:extLst>
        </xdr:cNvPr>
        <xdr:cNvSpPr/>
      </xdr:nvSpPr>
      <xdr:spPr>
        <a:xfrm>
          <a:off x="21272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152908</xdr:rowOff>
    </xdr:from>
    <xdr:to>
      <xdr:col>116</xdr:col>
      <xdr:colOff>63500</xdr:colOff>
      <xdr:row>62</xdr:row>
      <xdr:rowOff>157734</xdr:rowOff>
    </xdr:to>
    <xdr:cxnSp macro="">
      <xdr:nvCxnSpPr>
        <xdr:cNvPr id="554" name="直線コネクタ 553">
          <a:extLst>
            <a:ext uri="{FF2B5EF4-FFF2-40B4-BE49-F238E27FC236}">
              <a16:creationId xmlns:a16="http://schemas.microsoft.com/office/drawing/2014/main" id="{2C732FA6-C03C-49CA-B04E-E9A8361FC25A}"/>
            </a:ext>
          </a:extLst>
        </xdr:cNvPr>
        <xdr:cNvCxnSpPr/>
      </xdr:nvCxnSpPr>
      <xdr:spPr>
        <a:xfrm flipV="1">
          <a:off x="21323300" y="1078280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44704</xdr:rowOff>
    </xdr:from>
    <xdr:to>
      <xdr:col>107</xdr:col>
      <xdr:colOff>101600</xdr:colOff>
      <xdr:row>62</xdr:row>
      <xdr:rowOff>146304</xdr:rowOff>
    </xdr:to>
    <xdr:sp macro="" textlink="">
      <xdr:nvSpPr>
        <xdr:cNvPr id="555" name="楕円 554">
          <a:extLst>
            <a:ext uri="{FF2B5EF4-FFF2-40B4-BE49-F238E27FC236}">
              <a16:creationId xmlns:a16="http://schemas.microsoft.com/office/drawing/2014/main" id="{382707A2-E587-4E85-9F45-A6706F435726}"/>
            </a:ext>
          </a:extLst>
        </xdr:cNvPr>
        <xdr:cNvSpPr/>
      </xdr:nvSpPr>
      <xdr:spPr>
        <a:xfrm>
          <a:off x="20383500" y="1067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95504</xdr:rowOff>
    </xdr:from>
    <xdr:to>
      <xdr:col>111</xdr:col>
      <xdr:colOff>177800</xdr:colOff>
      <xdr:row>62</xdr:row>
      <xdr:rowOff>157734</xdr:rowOff>
    </xdr:to>
    <xdr:cxnSp macro="">
      <xdr:nvCxnSpPr>
        <xdr:cNvPr id="556" name="直線コネクタ 555">
          <a:extLst>
            <a:ext uri="{FF2B5EF4-FFF2-40B4-BE49-F238E27FC236}">
              <a16:creationId xmlns:a16="http://schemas.microsoft.com/office/drawing/2014/main" id="{D8736BBC-E5D6-4099-9103-B76D1B17897E}"/>
            </a:ext>
          </a:extLst>
        </xdr:cNvPr>
        <xdr:cNvCxnSpPr/>
      </xdr:nvCxnSpPr>
      <xdr:spPr>
        <a:xfrm>
          <a:off x="20434300" y="1072540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557" name="n_1aveValue【学校施設】&#10;一人当たり面積">
          <a:extLst>
            <a:ext uri="{FF2B5EF4-FFF2-40B4-BE49-F238E27FC236}">
              <a16:creationId xmlns:a16="http://schemas.microsoft.com/office/drawing/2014/main" id="{8D69C2EA-FDA5-4E07-857D-CA7C93DF2681}"/>
            </a:ext>
          </a:extLst>
        </xdr:cNvPr>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558" name="n_2aveValue【学校施設】&#10;一人当たり面積">
          <a:extLst>
            <a:ext uri="{FF2B5EF4-FFF2-40B4-BE49-F238E27FC236}">
              <a16:creationId xmlns:a16="http://schemas.microsoft.com/office/drawing/2014/main" id="{8B1C0CBB-9A12-4494-894F-41A6175CD6BA}"/>
            </a:ext>
          </a:extLst>
        </xdr:cNvPr>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59" name="n_3aveValue【学校施設】&#10;一人当たり面積">
          <a:extLst>
            <a:ext uri="{FF2B5EF4-FFF2-40B4-BE49-F238E27FC236}">
              <a16:creationId xmlns:a16="http://schemas.microsoft.com/office/drawing/2014/main" id="{CC84354F-15DC-48DB-BA2E-50B0E28CEF65}"/>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60" name="n_4aveValue【学校施設】&#10;一人当たり面積">
          <a:extLst>
            <a:ext uri="{FF2B5EF4-FFF2-40B4-BE49-F238E27FC236}">
              <a16:creationId xmlns:a16="http://schemas.microsoft.com/office/drawing/2014/main" id="{0FAF6ABB-0E1A-421F-8D51-BBE2D0EFDC2D}"/>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28211</xdr:rowOff>
    </xdr:from>
    <xdr:ext cx="469744" cy="259045"/>
    <xdr:sp macro="" textlink="">
      <xdr:nvSpPr>
        <xdr:cNvPr id="561" name="n_1mainValue【学校施設】&#10;一人当たり面積">
          <a:extLst>
            <a:ext uri="{FF2B5EF4-FFF2-40B4-BE49-F238E27FC236}">
              <a16:creationId xmlns:a16="http://schemas.microsoft.com/office/drawing/2014/main" id="{F2CC9653-0FA0-45FF-AB5E-C9F2AA2EF8E3}"/>
            </a:ext>
          </a:extLst>
        </xdr:cNvPr>
        <xdr:cNvSpPr txBox="1"/>
      </xdr:nvSpPr>
      <xdr:spPr>
        <a:xfrm>
          <a:off x="21075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137431</xdr:rowOff>
    </xdr:from>
    <xdr:ext cx="469744" cy="259045"/>
    <xdr:sp macro="" textlink="">
      <xdr:nvSpPr>
        <xdr:cNvPr id="562" name="n_2mainValue【学校施設】&#10;一人当たり面積">
          <a:extLst>
            <a:ext uri="{FF2B5EF4-FFF2-40B4-BE49-F238E27FC236}">
              <a16:creationId xmlns:a16="http://schemas.microsoft.com/office/drawing/2014/main" id="{FE020913-74A5-4FC2-B988-BA63CAE82B17}"/>
            </a:ext>
          </a:extLst>
        </xdr:cNvPr>
        <xdr:cNvSpPr txBox="1"/>
      </xdr:nvSpPr>
      <xdr:spPr>
        <a:xfrm>
          <a:off x="20199427" y="1076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9C43506A-52B7-461A-9744-97B846B518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842E8414-7B74-4DFF-B845-EAA4C74597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FE2C7DB2-B2A4-4AB8-A4B2-2B8172233D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DEC38DEA-BF1B-46F6-BF40-55A50A29D6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15EFE59C-963E-4325-8086-BE32001FB3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3684BA1C-285E-49F0-8E03-92659D0D372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772C36C4-4C74-44D3-9477-4D9BE0756D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256F1C13-33A0-4A1B-865A-E9B573AD02F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251E7990-E075-4D01-931C-1EB8A7009D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390349E4-EBB5-44EE-A575-1B663CEC3C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0D64BC93-0BB2-4CBA-BF1E-1310705E4E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E1929A9B-CA1F-45E9-8998-DE783582C8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B117047C-AC22-4E5B-840A-0D6039ACFC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362CE02F-17E1-42CA-A553-47B28C3297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D417C4F4-3AD9-4677-948B-DA4DFFBE0F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C35ED79A-456F-45D4-B1BD-6B243ABDF55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995F2772-B12B-4CF7-B105-A526BAC82C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48B5F797-F7F5-4D1B-BA1D-492E9FC750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F17C7258-5C5D-4926-875B-3E8577841E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AFBAB1D2-983E-4625-AA63-DDAA769BA6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97F2F890-6DF8-43F9-9377-DE2B270597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451987B5-7C3B-4CD5-846A-70348A2FDF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5A00FED5-EAA4-45A0-9F70-17A7713826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82BB82A9-2AB2-4BB1-A4C3-B9490F01AE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7C53D40E-0F2B-416F-8657-F6916AF7CF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606AB39E-5879-465D-A011-76A5330D55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a:extLst>
            <a:ext uri="{FF2B5EF4-FFF2-40B4-BE49-F238E27FC236}">
              <a16:creationId xmlns:a16="http://schemas.microsoft.com/office/drawing/2014/main" id="{9494EA91-9F96-4D86-B896-2B734B5CD6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a:extLst>
            <a:ext uri="{FF2B5EF4-FFF2-40B4-BE49-F238E27FC236}">
              <a16:creationId xmlns:a16="http://schemas.microsoft.com/office/drawing/2014/main" id="{45F82627-3465-4C45-8666-A9EED3FF868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1" name="テキスト ボックス 590">
          <a:extLst>
            <a:ext uri="{FF2B5EF4-FFF2-40B4-BE49-F238E27FC236}">
              <a16:creationId xmlns:a16="http://schemas.microsoft.com/office/drawing/2014/main" id="{AE3738B6-FA37-4D56-A957-725C98A249D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a:extLst>
            <a:ext uri="{FF2B5EF4-FFF2-40B4-BE49-F238E27FC236}">
              <a16:creationId xmlns:a16="http://schemas.microsoft.com/office/drawing/2014/main" id="{D0C7B66D-A5F9-4D6B-B39D-9B102D1B073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a:extLst>
            <a:ext uri="{FF2B5EF4-FFF2-40B4-BE49-F238E27FC236}">
              <a16:creationId xmlns:a16="http://schemas.microsoft.com/office/drawing/2014/main" id="{7305E8CE-3345-45E5-81B9-634DF9504A1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a:extLst>
            <a:ext uri="{FF2B5EF4-FFF2-40B4-BE49-F238E27FC236}">
              <a16:creationId xmlns:a16="http://schemas.microsoft.com/office/drawing/2014/main" id="{A85F89D2-7F36-4C7B-A3A1-0D5C54451F5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a:extLst>
            <a:ext uri="{FF2B5EF4-FFF2-40B4-BE49-F238E27FC236}">
              <a16:creationId xmlns:a16="http://schemas.microsoft.com/office/drawing/2014/main" id="{97F260FC-1FC3-4155-856D-18D086950B2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a:extLst>
            <a:ext uri="{FF2B5EF4-FFF2-40B4-BE49-F238E27FC236}">
              <a16:creationId xmlns:a16="http://schemas.microsoft.com/office/drawing/2014/main" id="{3670F1F0-9E03-43FB-A37A-57899779AA1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a:extLst>
            <a:ext uri="{FF2B5EF4-FFF2-40B4-BE49-F238E27FC236}">
              <a16:creationId xmlns:a16="http://schemas.microsoft.com/office/drawing/2014/main" id="{C372B7D8-72F4-4D4C-847F-9376A7D939D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a:extLst>
            <a:ext uri="{FF2B5EF4-FFF2-40B4-BE49-F238E27FC236}">
              <a16:creationId xmlns:a16="http://schemas.microsoft.com/office/drawing/2014/main" id="{A2E77D96-625A-4B96-9242-2131F5F0348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9" name="テキスト ボックス 598">
          <a:extLst>
            <a:ext uri="{FF2B5EF4-FFF2-40B4-BE49-F238E27FC236}">
              <a16:creationId xmlns:a16="http://schemas.microsoft.com/office/drawing/2014/main" id="{7C5E1018-FC89-4BAD-9AC5-F956E87C525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01771ACE-5DBA-45F8-8945-A1D10C91CC5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1" name="テキスト ボックス 600">
          <a:extLst>
            <a:ext uri="{FF2B5EF4-FFF2-40B4-BE49-F238E27FC236}">
              <a16:creationId xmlns:a16="http://schemas.microsoft.com/office/drawing/2014/main" id="{A925BC3C-ED61-42A0-A179-759F1A1CAF7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a:extLst>
            <a:ext uri="{FF2B5EF4-FFF2-40B4-BE49-F238E27FC236}">
              <a16:creationId xmlns:a16="http://schemas.microsoft.com/office/drawing/2014/main" id="{68E0FBAC-C784-4420-AD9B-80264B6DE9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03" name="直線コネクタ 602">
          <a:extLst>
            <a:ext uri="{FF2B5EF4-FFF2-40B4-BE49-F238E27FC236}">
              <a16:creationId xmlns:a16="http://schemas.microsoft.com/office/drawing/2014/main" id="{1C10F4E2-B9DE-44DB-B117-CCA0CBE9B38E}"/>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4" name="【公民館】&#10;有形固定資産減価償却率最小値テキスト">
          <a:extLst>
            <a:ext uri="{FF2B5EF4-FFF2-40B4-BE49-F238E27FC236}">
              <a16:creationId xmlns:a16="http://schemas.microsoft.com/office/drawing/2014/main" id="{A78C4484-EBBD-4F82-9B84-382E4476AA2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5" name="直線コネクタ 604">
          <a:extLst>
            <a:ext uri="{FF2B5EF4-FFF2-40B4-BE49-F238E27FC236}">
              <a16:creationId xmlns:a16="http://schemas.microsoft.com/office/drawing/2014/main" id="{9EB271B7-9CFD-4DD9-A079-C50B10600DB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06" name="【公民館】&#10;有形固定資産減価償却率最大値テキスト">
          <a:extLst>
            <a:ext uri="{FF2B5EF4-FFF2-40B4-BE49-F238E27FC236}">
              <a16:creationId xmlns:a16="http://schemas.microsoft.com/office/drawing/2014/main" id="{170B5EDE-1C8D-4393-B40C-97D2EC6861B1}"/>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07" name="直線コネクタ 606">
          <a:extLst>
            <a:ext uri="{FF2B5EF4-FFF2-40B4-BE49-F238E27FC236}">
              <a16:creationId xmlns:a16="http://schemas.microsoft.com/office/drawing/2014/main" id="{EEA2D3ED-AA27-48CF-93D4-345F5C25F82A}"/>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08" name="【公民館】&#10;有形固定資産減価償却率平均値テキスト">
          <a:extLst>
            <a:ext uri="{FF2B5EF4-FFF2-40B4-BE49-F238E27FC236}">
              <a16:creationId xmlns:a16="http://schemas.microsoft.com/office/drawing/2014/main" id="{5D49C849-8EE3-43F2-98AF-B7734595782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09" name="フローチャート: 判断 608">
          <a:extLst>
            <a:ext uri="{FF2B5EF4-FFF2-40B4-BE49-F238E27FC236}">
              <a16:creationId xmlns:a16="http://schemas.microsoft.com/office/drawing/2014/main" id="{C1274CCA-866C-4440-9C33-59E32E2408B9}"/>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10" name="フローチャート: 判断 609">
          <a:extLst>
            <a:ext uri="{FF2B5EF4-FFF2-40B4-BE49-F238E27FC236}">
              <a16:creationId xmlns:a16="http://schemas.microsoft.com/office/drawing/2014/main" id="{8BC1C9B2-1CD7-4390-B656-DD35DF1C6CD3}"/>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1" name="フローチャート: 判断 610">
          <a:extLst>
            <a:ext uri="{FF2B5EF4-FFF2-40B4-BE49-F238E27FC236}">
              <a16:creationId xmlns:a16="http://schemas.microsoft.com/office/drawing/2014/main" id="{A12BA1C2-04F6-4129-BAC1-06215C0D50F6}"/>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12" name="フローチャート: 判断 611">
          <a:extLst>
            <a:ext uri="{FF2B5EF4-FFF2-40B4-BE49-F238E27FC236}">
              <a16:creationId xmlns:a16="http://schemas.microsoft.com/office/drawing/2014/main" id="{1DE25525-7CBE-479C-81A7-675B34624F31}"/>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13" name="フローチャート: 判断 612">
          <a:extLst>
            <a:ext uri="{FF2B5EF4-FFF2-40B4-BE49-F238E27FC236}">
              <a16:creationId xmlns:a16="http://schemas.microsoft.com/office/drawing/2014/main" id="{827ABACA-5ABD-4DEE-A9F1-244BF4332513}"/>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2E11EC9A-04CB-4380-818B-976FE93014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6CF01E11-DEC3-447F-945B-686E4E8073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81C8FF52-27E2-4739-A53F-A672BEDDF8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B34C5C6F-03ED-4738-9BF0-7A16AAE025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5F22B00E-4BC2-4D34-A9BE-9870EECE99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132080</xdr:rowOff>
    </xdr:from>
    <xdr:to>
      <xdr:col>85</xdr:col>
      <xdr:colOff>177800</xdr:colOff>
      <xdr:row>108</xdr:row>
      <xdr:rowOff>62230</xdr:rowOff>
    </xdr:to>
    <xdr:sp macro="" textlink="">
      <xdr:nvSpPr>
        <xdr:cNvPr id="619" name="楕円 618">
          <a:extLst>
            <a:ext uri="{FF2B5EF4-FFF2-40B4-BE49-F238E27FC236}">
              <a16:creationId xmlns:a16="http://schemas.microsoft.com/office/drawing/2014/main" id="{D204A6BD-F500-4ABA-8A30-FF64C7D41217}"/>
            </a:ext>
          </a:extLst>
        </xdr:cNvPr>
        <xdr:cNvSpPr/>
      </xdr:nvSpPr>
      <xdr:spPr>
        <a:xfrm>
          <a:off x="16268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110507</xdr:rowOff>
    </xdr:from>
    <xdr:ext cx="405111" cy="259045"/>
    <xdr:sp macro="" textlink="">
      <xdr:nvSpPr>
        <xdr:cNvPr id="620" name="【公民館】&#10;有形固定資産減価償却率該当値テキスト">
          <a:extLst>
            <a:ext uri="{FF2B5EF4-FFF2-40B4-BE49-F238E27FC236}">
              <a16:creationId xmlns:a16="http://schemas.microsoft.com/office/drawing/2014/main" id="{BF108242-6E12-4991-9FC1-B64ECA111A03}"/>
            </a:ext>
          </a:extLst>
        </xdr:cNvPr>
        <xdr:cNvSpPr txBox="1"/>
      </xdr:nvSpPr>
      <xdr:spPr>
        <a:xfrm>
          <a:off x="16357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92075</xdr:rowOff>
    </xdr:from>
    <xdr:to>
      <xdr:col>81</xdr:col>
      <xdr:colOff>101600</xdr:colOff>
      <xdr:row>108</xdr:row>
      <xdr:rowOff>22225</xdr:rowOff>
    </xdr:to>
    <xdr:sp macro="" textlink="">
      <xdr:nvSpPr>
        <xdr:cNvPr id="621" name="楕円 620">
          <a:extLst>
            <a:ext uri="{FF2B5EF4-FFF2-40B4-BE49-F238E27FC236}">
              <a16:creationId xmlns:a16="http://schemas.microsoft.com/office/drawing/2014/main" id="{40364D5F-D42E-4113-9465-06F03D3B432E}"/>
            </a:ext>
          </a:extLst>
        </xdr:cNvPr>
        <xdr:cNvSpPr/>
      </xdr:nvSpPr>
      <xdr:spPr>
        <a:xfrm>
          <a:off x="15430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142875</xdr:rowOff>
    </xdr:from>
    <xdr:to>
      <xdr:col>85</xdr:col>
      <xdr:colOff>127000</xdr:colOff>
      <xdr:row>108</xdr:row>
      <xdr:rowOff>11430</xdr:rowOff>
    </xdr:to>
    <xdr:cxnSp macro="">
      <xdr:nvCxnSpPr>
        <xdr:cNvPr id="622" name="直線コネクタ 621">
          <a:extLst>
            <a:ext uri="{FF2B5EF4-FFF2-40B4-BE49-F238E27FC236}">
              <a16:creationId xmlns:a16="http://schemas.microsoft.com/office/drawing/2014/main" id="{D2B55216-505E-4605-BF4F-4B6FCBB406E5}"/>
            </a:ext>
          </a:extLst>
        </xdr:cNvPr>
        <xdr:cNvCxnSpPr/>
      </xdr:nvCxnSpPr>
      <xdr:spPr>
        <a:xfrm>
          <a:off x="15481300" y="184880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53975</xdr:rowOff>
    </xdr:from>
    <xdr:to>
      <xdr:col>76</xdr:col>
      <xdr:colOff>165100</xdr:colOff>
      <xdr:row>107</xdr:row>
      <xdr:rowOff>155575</xdr:rowOff>
    </xdr:to>
    <xdr:sp macro="" textlink="">
      <xdr:nvSpPr>
        <xdr:cNvPr id="623" name="楕円 622">
          <a:extLst>
            <a:ext uri="{FF2B5EF4-FFF2-40B4-BE49-F238E27FC236}">
              <a16:creationId xmlns:a16="http://schemas.microsoft.com/office/drawing/2014/main" id="{F950E073-BC58-4FDA-892E-ECD17B3DD18A}"/>
            </a:ext>
          </a:extLst>
        </xdr:cNvPr>
        <xdr:cNvSpPr/>
      </xdr:nvSpPr>
      <xdr:spPr>
        <a:xfrm>
          <a:off x="14541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104775</xdr:rowOff>
    </xdr:from>
    <xdr:to>
      <xdr:col>81</xdr:col>
      <xdr:colOff>50800</xdr:colOff>
      <xdr:row>107</xdr:row>
      <xdr:rowOff>142875</xdr:rowOff>
    </xdr:to>
    <xdr:cxnSp macro="">
      <xdr:nvCxnSpPr>
        <xdr:cNvPr id="624" name="直線コネクタ 623">
          <a:extLst>
            <a:ext uri="{FF2B5EF4-FFF2-40B4-BE49-F238E27FC236}">
              <a16:creationId xmlns:a16="http://schemas.microsoft.com/office/drawing/2014/main" id="{FEF438E5-4E30-4D8C-832D-94F39189B0B7}"/>
            </a:ext>
          </a:extLst>
        </xdr:cNvPr>
        <xdr:cNvCxnSpPr/>
      </xdr:nvCxnSpPr>
      <xdr:spPr>
        <a:xfrm>
          <a:off x="14592300" y="18449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25" name="n_1aveValue【公民館】&#10;有形固定資産減価償却率">
          <a:extLst>
            <a:ext uri="{FF2B5EF4-FFF2-40B4-BE49-F238E27FC236}">
              <a16:creationId xmlns:a16="http://schemas.microsoft.com/office/drawing/2014/main" id="{209DC27B-5E9C-4264-92B6-814A1E5ECE10}"/>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6" name="n_2aveValue【公民館】&#10;有形固定資産減価償却率">
          <a:extLst>
            <a:ext uri="{FF2B5EF4-FFF2-40B4-BE49-F238E27FC236}">
              <a16:creationId xmlns:a16="http://schemas.microsoft.com/office/drawing/2014/main" id="{E2BE95D5-B7EE-4398-A9B8-5AF797945ED9}"/>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27" name="n_3aveValue【公民館】&#10;有形固定資産減価償却率">
          <a:extLst>
            <a:ext uri="{FF2B5EF4-FFF2-40B4-BE49-F238E27FC236}">
              <a16:creationId xmlns:a16="http://schemas.microsoft.com/office/drawing/2014/main" id="{31617899-23B0-4C32-A78D-7FAB6D12BB48}"/>
            </a:ext>
          </a:extLst>
        </xdr:cNvPr>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28" name="n_4aveValue【公民館】&#10;有形固定資産減価償却率">
          <a:extLst>
            <a:ext uri="{FF2B5EF4-FFF2-40B4-BE49-F238E27FC236}">
              <a16:creationId xmlns:a16="http://schemas.microsoft.com/office/drawing/2014/main" id="{BDC48A59-50CC-47A4-AAD1-2F79A9CFC714}"/>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13352</xdr:rowOff>
    </xdr:from>
    <xdr:ext cx="405111" cy="259045"/>
    <xdr:sp macro="" textlink="">
      <xdr:nvSpPr>
        <xdr:cNvPr id="629" name="n_1mainValue【公民館】&#10;有形固定資産減価償却率">
          <a:extLst>
            <a:ext uri="{FF2B5EF4-FFF2-40B4-BE49-F238E27FC236}">
              <a16:creationId xmlns:a16="http://schemas.microsoft.com/office/drawing/2014/main" id="{1D6533FE-59D0-4759-A949-8E3A85D734E6}"/>
            </a:ext>
          </a:extLst>
        </xdr:cNvPr>
        <xdr:cNvSpPr txBox="1"/>
      </xdr:nvSpPr>
      <xdr:spPr>
        <a:xfrm>
          <a:off x="152660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146702</xdr:rowOff>
    </xdr:from>
    <xdr:ext cx="405111" cy="259045"/>
    <xdr:sp macro="" textlink="">
      <xdr:nvSpPr>
        <xdr:cNvPr id="630" name="n_2mainValue【公民館】&#10;有形固定資産減価償却率">
          <a:extLst>
            <a:ext uri="{FF2B5EF4-FFF2-40B4-BE49-F238E27FC236}">
              <a16:creationId xmlns:a16="http://schemas.microsoft.com/office/drawing/2014/main" id="{070C93A2-CEAB-4D75-96E5-E1D10CF80814}"/>
            </a:ext>
          </a:extLst>
        </xdr:cNvPr>
        <xdr:cNvSpPr txBox="1"/>
      </xdr:nvSpPr>
      <xdr:spPr>
        <a:xfrm>
          <a:off x="14389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F2B3B7ED-40E8-4116-8E74-70A9E9B78C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AFE5CA2A-C574-4296-A99B-B4791C94FA3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ADE0A0F5-4CA0-46F3-816A-16C97CB236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2DC16DBC-9AC2-4576-8358-895CB27321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57187CED-9379-4511-96B3-D00905A964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6F1C2566-09A5-4E10-A9C2-35AF29040C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1CAFCB33-EBFF-4764-898F-4961CD755B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EC894EB5-D64C-4C90-8CD0-B4ED99E0AD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11377706-DE92-4768-ADE1-E9AE380A92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CDF3F64B-D37B-4BA8-A6E8-42CB66DEFC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9B208A66-6098-4399-8871-B7F589B6F29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CEEA58B8-18C1-4B35-9447-A7272C7B554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C8A28F64-5A5C-46C9-89D5-C7E4689C9DF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CC00D44B-E4DA-4033-96AC-971468A0D70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8CF7A547-BAC6-4C43-A2B3-FB88B9A972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FB95DA48-EE23-41B9-8E68-562D2F08163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DF15BA26-6E17-4F2E-AF48-810795AE591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680DC032-D6C4-4437-9A3A-F4E6D852746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EDF0ABDB-23FD-4240-B970-A6BB21EBC6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a:extLst>
            <a:ext uri="{FF2B5EF4-FFF2-40B4-BE49-F238E27FC236}">
              <a16:creationId xmlns:a16="http://schemas.microsoft.com/office/drawing/2014/main" id="{AA12EA0A-A78C-43F3-BE26-4DB64384F96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DFC7F650-B88F-4681-8895-890BB4C52D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1BAB2261-6D33-4BDA-AE7E-36FE654C6C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a:extLst>
            <a:ext uri="{FF2B5EF4-FFF2-40B4-BE49-F238E27FC236}">
              <a16:creationId xmlns:a16="http://schemas.microsoft.com/office/drawing/2014/main" id="{5B4AB3F2-FA46-4887-B270-366CDCF925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54" name="直線コネクタ 653">
          <a:extLst>
            <a:ext uri="{FF2B5EF4-FFF2-40B4-BE49-F238E27FC236}">
              <a16:creationId xmlns:a16="http://schemas.microsoft.com/office/drawing/2014/main" id="{1340607E-DFBF-4A84-944B-6DA1D93ACA56}"/>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55" name="【公民館】&#10;一人当たり面積最小値テキスト">
          <a:extLst>
            <a:ext uri="{FF2B5EF4-FFF2-40B4-BE49-F238E27FC236}">
              <a16:creationId xmlns:a16="http://schemas.microsoft.com/office/drawing/2014/main" id="{DED119DB-5AAA-42C0-8A96-7F4F211BA8A6}"/>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56" name="直線コネクタ 655">
          <a:extLst>
            <a:ext uri="{FF2B5EF4-FFF2-40B4-BE49-F238E27FC236}">
              <a16:creationId xmlns:a16="http://schemas.microsoft.com/office/drawing/2014/main" id="{CAE8A184-EA89-438E-A919-2F4387FC5FF5}"/>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57" name="【公民館】&#10;一人当たり面積最大値テキスト">
          <a:extLst>
            <a:ext uri="{FF2B5EF4-FFF2-40B4-BE49-F238E27FC236}">
              <a16:creationId xmlns:a16="http://schemas.microsoft.com/office/drawing/2014/main" id="{D915B7AB-A94B-4F8F-ACC4-122008419652}"/>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58" name="直線コネクタ 657">
          <a:extLst>
            <a:ext uri="{FF2B5EF4-FFF2-40B4-BE49-F238E27FC236}">
              <a16:creationId xmlns:a16="http://schemas.microsoft.com/office/drawing/2014/main" id="{9220D178-B401-429D-A950-7EF181CB18A0}"/>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659" name="【公民館】&#10;一人当たり面積平均値テキスト">
          <a:extLst>
            <a:ext uri="{FF2B5EF4-FFF2-40B4-BE49-F238E27FC236}">
              <a16:creationId xmlns:a16="http://schemas.microsoft.com/office/drawing/2014/main" id="{4904A7DC-0A77-498A-A8D1-F286FADE0745}"/>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60" name="フローチャート: 判断 659">
          <a:extLst>
            <a:ext uri="{FF2B5EF4-FFF2-40B4-BE49-F238E27FC236}">
              <a16:creationId xmlns:a16="http://schemas.microsoft.com/office/drawing/2014/main" id="{98A177BD-1A83-4691-B338-54C63EF9748D}"/>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61" name="フローチャート: 判断 660">
          <a:extLst>
            <a:ext uri="{FF2B5EF4-FFF2-40B4-BE49-F238E27FC236}">
              <a16:creationId xmlns:a16="http://schemas.microsoft.com/office/drawing/2014/main" id="{CF4F85ED-5A37-46E2-A1D4-59963BA631F0}"/>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62" name="フローチャート: 判断 661">
          <a:extLst>
            <a:ext uri="{FF2B5EF4-FFF2-40B4-BE49-F238E27FC236}">
              <a16:creationId xmlns:a16="http://schemas.microsoft.com/office/drawing/2014/main" id="{65E38BFB-265B-42C3-9568-9D26FC3BB802}"/>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63" name="フローチャート: 判断 662">
          <a:extLst>
            <a:ext uri="{FF2B5EF4-FFF2-40B4-BE49-F238E27FC236}">
              <a16:creationId xmlns:a16="http://schemas.microsoft.com/office/drawing/2014/main" id="{1B358A04-19B3-4006-9F76-505F8452FA59}"/>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64" name="フローチャート: 判断 663">
          <a:extLst>
            <a:ext uri="{FF2B5EF4-FFF2-40B4-BE49-F238E27FC236}">
              <a16:creationId xmlns:a16="http://schemas.microsoft.com/office/drawing/2014/main" id="{96B86A10-FDBF-4569-B6E1-05345A78FFDB}"/>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1B43439D-45A3-4EB1-AFB6-15F7B1E6B5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AD69B9D7-92A3-4A90-A756-A3D7F2EF05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11525EDE-44A6-4FFD-A146-0898AF7A86A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C766339E-E31D-4A50-B211-46593A89C1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EC293370-B3D4-42D3-98E6-1394C887C4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17018</xdr:rowOff>
    </xdr:from>
    <xdr:to>
      <xdr:col>116</xdr:col>
      <xdr:colOff>114300</xdr:colOff>
      <xdr:row>108</xdr:row>
      <xdr:rowOff>118618</xdr:rowOff>
    </xdr:to>
    <xdr:sp macro="" textlink="">
      <xdr:nvSpPr>
        <xdr:cNvPr id="670" name="楕円 669">
          <a:extLst>
            <a:ext uri="{FF2B5EF4-FFF2-40B4-BE49-F238E27FC236}">
              <a16:creationId xmlns:a16="http://schemas.microsoft.com/office/drawing/2014/main" id="{D0B8A922-2975-4226-8A9E-EF550072573F}"/>
            </a:ext>
          </a:extLst>
        </xdr:cNvPr>
        <xdr:cNvSpPr/>
      </xdr:nvSpPr>
      <xdr:spPr>
        <a:xfrm>
          <a:off x="22110700" y="18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103395</xdr:rowOff>
    </xdr:from>
    <xdr:ext cx="469744" cy="259045"/>
    <xdr:sp macro="" textlink="">
      <xdr:nvSpPr>
        <xdr:cNvPr id="671" name="【公民館】&#10;一人当たり面積該当値テキスト">
          <a:extLst>
            <a:ext uri="{FF2B5EF4-FFF2-40B4-BE49-F238E27FC236}">
              <a16:creationId xmlns:a16="http://schemas.microsoft.com/office/drawing/2014/main" id="{DE828C45-0628-4296-BEC5-51A783CA57AA}"/>
            </a:ext>
          </a:extLst>
        </xdr:cNvPr>
        <xdr:cNvSpPr txBox="1"/>
      </xdr:nvSpPr>
      <xdr:spPr>
        <a:xfrm>
          <a:off x="22199600" y="1844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18542</xdr:rowOff>
    </xdr:from>
    <xdr:to>
      <xdr:col>112</xdr:col>
      <xdr:colOff>38100</xdr:colOff>
      <xdr:row>108</xdr:row>
      <xdr:rowOff>120142</xdr:rowOff>
    </xdr:to>
    <xdr:sp macro="" textlink="">
      <xdr:nvSpPr>
        <xdr:cNvPr id="672" name="楕円 671">
          <a:extLst>
            <a:ext uri="{FF2B5EF4-FFF2-40B4-BE49-F238E27FC236}">
              <a16:creationId xmlns:a16="http://schemas.microsoft.com/office/drawing/2014/main" id="{593617CD-7893-45E2-807E-DADEEA9BB233}"/>
            </a:ext>
          </a:extLst>
        </xdr:cNvPr>
        <xdr:cNvSpPr/>
      </xdr:nvSpPr>
      <xdr:spPr>
        <a:xfrm>
          <a:off x="21272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67818</xdr:rowOff>
    </xdr:from>
    <xdr:to>
      <xdr:col>116</xdr:col>
      <xdr:colOff>63500</xdr:colOff>
      <xdr:row>108</xdr:row>
      <xdr:rowOff>69342</xdr:rowOff>
    </xdr:to>
    <xdr:cxnSp macro="">
      <xdr:nvCxnSpPr>
        <xdr:cNvPr id="673" name="直線コネクタ 672">
          <a:extLst>
            <a:ext uri="{FF2B5EF4-FFF2-40B4-BE49-F238E27FC236}">
              <a16:creationId xmlns:a16="http://schemas.microsoft.com/office/drawing/2014/main" id="{5C4EF906-65EA-406D-9441-2E82835A1006}"/>
            </a:ext>
          </a:extLst>
        </xdr:cNvPr>
        <xdr:cNvCxnSpPr/>
      </xdr:nvCxnSpPr>
      <xdr:spPr>
        <a:xfrm flipV="1">
          <a:off x="21323300" y="185844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20447</xdr:rowOff>
    </xdr:from>
    <xdr:to>
      <xdr:col>107</xdr:col>
      <xdr:colOff>101600</xdr:colOff>
      <xdr:row>108</xdr:row>
      <xdr:rowOff>122047</xdr:rowOff>
    </xdr:to>
    <xdr:sp macro="" textlink="">
      <xdr:nvSpPr>
        <xdr:cNvPr id="674" name="楕円 673">
          <a:extLst>
            <a:ext uri="{FF2B5EF4-FFF2-40B4-BE49-F238E27FC236}">
              <a16:creationId xmlns:a16="http://schemas.microsoft.com/office/drawing/2014/main" id="{8B8AC733-E3CA-49F2-A113-58702DC57588}"/>
            </a:ext>
          </a:extLst>
        </xdr:cNvPr>
        <xdr:cNvSpPr/>
      </xdr:nvSpPr>
      <xdr:spPr>
        <a:xfrm>
          <a:off x="20383500" y="185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69342</xdr:rowOff>
    </xdr:from>
    <xdr:to>
      <xdr:col>111</xdr:col>
      <xdr:colOff>177800</xdr:colOff>
      <xdr:row>108</xdr:row>
      <xdr:rowOff>71247</xdr:rowOff>
    </xdr:to>
    <xdr:cxnSp macro="">
      <xdr:nvCxnSpPr>
        <xdr:cNvPr id="675" name="直線コネクタ 674">
          <a:extLst>
            <a:ext uri="{FF2B5EF4-FFF2-40B4-BE49-F238E27FC236}">
              <a16:creationId xmlns:a16="http://schemas.microsoft.com/office/drawing/2014/main" id="{B0675806-2604-404D-A271-6C875BB9E379}"/>
            </a:ext>
          </a:extLst>
        </xdr:cNvPr>
        <xdr:cNvCxnSpPr/>
      </xdr:nvCxnSpPr>
      <xdr:spPr>
        <a:xfrm flipV="1">
          <a:off x="20434300" y="1858594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676" name="n_1aveValue【公民館】&#10;一人当たり面積">
          <a:extLst>
            <a:ext uri="{FF2B5EF4-FFF2-40B4-BE49-F238E27FC236}">
              <a16:creationId xmlns:a16="http://schemas.microsoft.com/office/drawing/2014/main" id="{40A5365D-60A0-422E-AA49-B4DE647331B3}"/>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677" name="n_2aveValue【公民館】&#10;一人当たり面積">
          <a:extLst>
            <a:ext uri="{FF2B5EF4-FFF2-40B4-BE49-F238E27FC236}">
              <a16:creationId xmlns:a16="http://schemas.microsoft.com/office/drawing/2014/main" id="{0D30FC90-D716-40C3-8D55-28F6C548AE6E}"/>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678" name="n_3aveValue【公民館】&#10;一人当たり面積">
          <a:extLst>
            <a:ext uri="{FF2B5EF4-FFF2-40B4-BE49-F238E27FC236}">
              <a16:creationId xmlns:a16="http://schemas.microsoft.com/office/drawing/2014/main" id="{0B40469B-868A-433D-A34E-502F6D99931B}"/>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679" name="n_4aveValue【公民館】&#10;一人当たり面積">
          <a:extLst>
            <a:ext uri="{FF2B5EF4-FFF2-40B4-BE49-F238E27FC236}">
              <a16:creationId xmlns:a16="http://schemas.microsoft.com/office/drawing/2014/main" id="{1875F8BB-8947-47C3-AC69-91A4BB2710EF}"/>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111269</xdr:rowOff>
    </xdr:from>
    <xdr:ext cx="469744" cy="259045"/>
    <xdr:sp macro="" textlink="">
      <xdr:nvSpPr>
        <xdr:cNvPr id="680" name="n_1mainValue【公民館】&#10;一人当たり面積">
          <a:extLst>
            <a:ext uri="{FF2B5EF4-FFF2-40B4-BE49-F238E27FC236}">
              <a16:creationId xmlns:a16="http://schemas.microsoft.com/office/drawing/2014/main" id="{881828A2-7681-44D8-8A0E-999233DA608A}"/>
            </a:ext>
          </a:extLst>
        </xdr:cNvPr>
        <xdr:cNvSpPr txBox="1"/>
      </xdr:nvSpPr>
      <xdr:spPr>
        <a:xfrm>
          <a:off x="210757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113174</xdr:rowOff>
    </xdr:from>
    <xdr:ext cx="469744" cy="259045"/>
    <xdr:sp macro="" textlink="">
      <xdr:nvSpPr>
        <xdr:cNvPr id="681" name="n_2mainValue【公民館】&#10;一人当たり面積">
          <a:extLst>
            <a:ext uri="{FF2B5EF4-FFF2-40B4-BE49-F238E27FC236}">
              <a16:creationId xmlns:a16="http://schemas.microsoft.com/office/drawing/2014/main" id="{F31F82BE-DFE0-40B4-80B7-2376A165D452}"/>
            </a:ext>
          </a:extLst>
        </xdr:cNvPr>
        <xdr:cNvSpPr txBox="1"/>
      </xdr:nvSpPr>
      <xdr:spPr>
        <a:xfrm>
          <a:off x="20199427" y="18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id="{E603D137-05FC-40C8-8A79-22BC7614CA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id="{8483F785-F70B-454F-85A3-1F5E84775B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id="{EA0B8CAC-C0FE-4CCC-883A-F9AE2FFB86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新しい施設であることから、有形固定資産減価償却率は類似団体と比較して低い傾向にある。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東日本大震災に係る災害公営住宅の整備が進んだことにより、有形固定資産減価償却率は類似団体と比較すると低い傾向にあり、一人当たり面積も多くなっている。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小学校・中学校共に比較的新しい施設であり、東日本大震災後に旧校舎を解体したことにより、有形固定資産減価償却率は類似団体と比較すると低い傾向にある。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築年数の経った施設であることから、有形固定資産減価償却率は類似団体と比較すると傾向に高いある。また、公民館とは別に交流館やコミュニティセンターのような文化交流施設が存在することから、公民館自体の住民一人当たりの面積も少な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DAC6FF-37D1-4E9B-AA83-40370B5779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3A8B75-56F2-42B9-866E-525949D3F2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47C715-85FC-4FA3-B374-15796DDE0A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3F0D74-BEF7-4C3C-ACCC-C5932AC928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DFCBB9-AC5B-4E19-9C36-A5ACD82C01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7AA2D3-7BB6-48DF-A8FF-BA420CE613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4502D0-436F-4E86-A280-E25778C8DA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3F4403-78E9-419C-9A4F-48659EDF8D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590425-5889-414E-ABCA-A4C9540659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CD29AB-A9B8-48C8-B569-587AAECB6F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6,845
6,797
103.64
15,019,291
12,211,576
296,649
3,047,409
828,894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ABD3F2-4010-4D61-B798-F44FD1C70F4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987583-FC4E-49B7-8282-1B3902F2B5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728A71-2ED3-4243-89C7-2D9ED163BF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C16BB6-9DE2-4C50-908C-F9F3A48A07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4E042D-6A4D-42D2-9C38-F8228A29E7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88AB68-945D-4938-95D2-9BAAA6EB62C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ADC4D6-AB66-493C-BDD0-4FDB477461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64BA79-1BF9-4555-B775-DA8AD2594A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178021-2C6E-494B-A163-27033D4227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43F3C3-897E-4A3D-91A0-3B17373867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CA2588-BBE4-4ACF-8772-D140459824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428FD6-A7EA-4C54-B647-5DC3FE4BFD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4748FD-41CF-41A6-A8FA-2DDFAC078C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EC44E7-EC99-4006-868D-9DDC32425F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EB2CE9-1367-444B-8967-4E1FDCAD59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CBF21E-A87E-4D1D-A6AF-79331AA19F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3D07F9-A90F-4D07-88EB-F49D69B43A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F50893-4AEB-46D2-8A1F-8C217AA40F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F5BAB65-18A7-4662-B6AC-1E456E6F2F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22BD94-4D91-4DC5-894B-0692BEA58AC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E90FE4A-600A-49C0-AD02-D8F3D884B9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FF9DD9-4373-4007-B56F-50692DA99C6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8FB4287-D4DF-4BE1-936A-293ECBA17B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731D22-6557-4596-A667-3D5E8F6181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5C1DFD-BC3E-42CA-AC76-1616C5D5818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F9C689-C7DA-4812-A370-7593D8AA1C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234F3F3-6CA4-4851-AD4C-744B18E279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E1F8F2-0D25-4E79-9AE0-C62987BAD6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C440B4-74CB-4137-9F80-6C0F6771C99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B8146ED-A8DB-42FC-8138-B90E125283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59B8B67-2211-4094-A8EC-17EB6A882C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465813D-7765-44A5-86EF-CCD7461098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58E0F15-15E5-4F8F-89FE-256EBE35EA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941CE74-4A36-4366-BCA4-51232B264B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82937A2-2652-4327-B37B-860CD19FC9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80E847E-956B-48DA-8587-673EED78916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2B8146E-1C74-4049-8C3B-936F565B826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D0247D1-5A25-4632-A26A-DC41F40666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2649285-3F48-44A0-B7E5-F653D613D3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7614007-9827-442E-B8DA-4D79D4B388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77871CC-E214-42C7-A4B3-CF6BB12EE0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FF28C92-0B85-47B2-9180-2B6E771B49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CE756D7-64C6-46DD-A9F3-796F794B1A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5F269FF-FD21-44CA-913A-1CEF7FE284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707EDD0-5908-4C79-89AC-539FCF27AF9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F53BFB8-5AA8-4EDF-8D21-5F8BCEC3E1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322EDFB-C4AB-4493-ACCB-CCC694962F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3D55255-6334-4065-9C38-7CFC022E4B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759BD2B-937C-4724-9E44-DC4E3CF9321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E27683C-0DB6-4CA6-B1BA-AE41B873570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3CD49F9-E72A-4201-B889-4C5B3155E5C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49A1C2A-3DEF-45F3-A5C4-8F24A78AD21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FB1E1DD-6B9F-4A83-9224-869B0EDE545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A3114DA-ED8B-4082-A1BA-FDF55972197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FF205F6-4E73-4B2E-BD61-D0608AF9F4B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6EFE5E6-E7D9-4073-8BE8-07B50B2626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83FE6B0-9148-4BCE-BF97-6A458EFC56A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C032C35-D3A2-4844-B6F4-D9725DC8E12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580CD32-3E98-412E-83F7-B1336011A76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95ABF50-D718-4D9C-9FE5-E6BF17EDD9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3626957-CB2D-4C58-A0EC-0E1FE02B87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96598E2-A7D7-44ED-AA7F-3E77E68297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8F2C59A-DD38-4C6D-85B3-0821E64D1222}"/>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CE335C9-00E9-4B77-B926-0DA1328CD30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3984A4D-927F-456A-9A53-3BD7536A29D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8829041D-90A5-449F-A703-66A1F282A671}"/>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7AB4F4CC-9D33-49A4-AD26-00066648AE38}"/>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2146CAF-A084-481C-9F66-E6F06DA99B2B}"/>
            </a:ext>
          </a:extLst>
        </xdr:cNvPr>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79156B79-9A04-4D59-8D5F-F1601071B54E}"/>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22EDEF14-EB23-47CE-A0C6-3E815CF3740C}"/>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079CD6DE-2C9D-4AD9-9AC5-1A0E788963CF}"/>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8E1BE88F-DFD7-41AB-A88C-2C6AE8D7BC19}"/>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27979BFD-483E-4524-877B-685D8ED425FD}"/>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13F3228-AF94-4261-BD71-85D4CA8D740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73A928E-1D37-4B33-B463-1784584B6F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D5DBC15-017E-4C01-AE0D-657DD88FA3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F7643F6-F5AE-42A3-A85F-FFA0202FC0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31249B8-10A1-43AA-B99D-A1442B8F7E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143510</xdr:rowOff>
    </xdr:from>
    <xdr:to>
      <xdr:col>24</xdr:col>
      <xdr:colOff>114300</xdr:colOff>
      <xdr:row>56</xdr:row>
      <xdr:rowOff>73660</xdr:rowOff>
    </xdr:to>
    <xdr:sp macro="" textlink="">
      <xdr:nvSpPr>
        <xdr:cNvPr id="90" name="楕円 89">
          <a:extLst>
            <a:ext uri="{FF2B5EF4-FFF2-40B4-BE49-F238E27FC236}">
              <a16:creationId xmlns:a16="http://schemas.microsoft.com/office/drawing/2014/main" id="{AA6C3FE2-3A86-49E1-BE12-6CE15490D610}"/>
            </a:ext>
          </a:extLst>
        </xdr:cNvPr>
        <xdr:cNvSpPr/>
      </xdr:nvSpPr>
      <xdr:spPr>
        <a:xfrm>
          <a:off x="4584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96537</xdr:rowOff>
    </xdr:from>
    <xdr:ext cx="340478" cy="259045"/>
    <xdr:sp macro="" textlink="">
      <xdr:nvSpPr>
        <xdr:cNvPr id="91" name="【体育館・プール】&#10;有形固定資産減価償却率該当値テキスト">
          <a:extLst>
            <a:ext uri="{FF2B5EF4-FFF2-40B4-BE49-F238E27FC236}">
              <a16:creationId xmlns:a16="http://schemas.microsoft.com/office/drawing/2014/main" id="{3DB28481-A57E-48A1-8B4B-1C7CA4B14EDA}"/>
            </a:ext>
          </a:extLst>
        </xdr:cNvPr>
        <xdr:cNvSpPr txBox="1"/>
      </xdr:nvSpPr>
      <xdr:spPr>
        <a:xfrm>
          <a:off x="4673600" y="9526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104322</xdr:rowOff>
    </xdr:from>
    <xdr:to>
      <xdr:col>20</xdr:col>
      <xdr:colOff>38100</xdr:colOff>
      <xdr:row>56</xdr:row>
      <xdr:rowOff>34472</xdr:rowOff>
    </xdr:to>
    <xdr:sp macro="" textlink="">
      <xdr:nvSpPr>
        <xdr:cNvPr id="92" name="楕円 91">
          <a:extLst>
            <a:ext uri="{FF2B5EF4-FFF2-40B4-BE49-F238E27FC236}">
              <a16:creationId xmlns:a16="http://schemas.microsoft.com/office/drawing/2014/main" id="{FEC94EDD-549E-411B-8AFA-F94CC56730CD}"/>
            </a:ext>
          </a:extLst>
        </xdr:cNvPr>
        <xdr:cNvSpPr/>
      </xdr:nvSpPr>
      <xdr:spPr>
        <a:xfrm>
          <a:off x="3746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155122</xdr:rowOff>
    </xdr:from>
    <xdr:to>
      <xdr:col>24</xdr:col>
      <xdr:colOff>63500</xdr:colOff>
      <xdr:row>56</xdr:row>
      <xdr:rowOff>22860</xdr:rowOff>
    </xdr:to>
    <xdr:cxnSp macro="">
      <xdr:nvCxnSpPr>
        <xdr:cNvPr id="93" name="直線コネクタ 92">
          <a:extLst>
            <a:ext uri="{FF2B5EF4-FFF2-40B4-BE49-F238E27FC236}">
              <a16:creationId xmlns:a16="http://schemas.microsoft.com/office/drawing/2014/main" id="{C81C1EA9-0B7E-4712-8B92-22DCF8024655}"/>
            </a:ext>
          </a:extLst>
        </xdr:cNvPr>
        <xdr:cNvCxnSpPr/>
      </xdr:nvCxnSpPr>
      <xdr:spPr>
        <a:xfrm>
          <a:off x="3797300" y="95848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FD6FEB84-6DFB-4006-AD17-A459C3C22495}"/>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155122</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0493F85C-64B3-4408-8149-D096575E814B}"/>
            </a:ext>
          </a:extLst>
        </xdr:cNvPr>
        <xdr:cNvCxnSpPr/>
      </xdr:nvCxnSpPr>
      <xdr:spPr>
        <a:xfrm flipV="1">
          <a:off x="2908300" y="9584872"/>
          <a:ext cx="889000" cy="15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96" name="n_1aveValue【体育館・プール】&#10;有形固定資産減価償却率">
          <a:extLst>
            <a:ext uri="{FF2B5EF4-FFF2-40B4-BE49-F238E27FC236}">
              <a16:creationId xmlns:a16="http://schemas.microsoft.com/office/drawing/2014/main" id="{4CE38DC6-4189-4A0D-88D2-4FB2C2FB556B}"/>
            </a:ext>
          </a:extLst>
        </xdr:cNvPr>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97" name="n_2aveValue【体育館・プール】&#10;有形固定資産減価償却率">
          <a:extLst>
            <a:ext uri="{FF2B5EF4-FFF2-40B4-BE49-F238E27FC236}">
              <a16:creationId xmlns:a16="http://schemas.microsoft.com/office/drawing/2014/main" id="{3FB63F6C-D550-4720-A70F-72F4B3F3E56D}"/>
            </a:ext>
          </a:extLst>
        </xdr:cNvPr>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98" name="n_3aveValue【体育館・プール】&#10;有形固定資産減価償却率">
          <a:extLst>
            <a:ext uri="{FF2B5EF4-FFF2-40B4-BE49-F238E27FC236}">
              <a16:creationId xmlns:a16="http://schemas.microsoft.com/office/drawing/2014/main" id="{1245CD81-AC92-4C3E-97A3-DFDAB84613E9}"/>
            </a:ext>
          </a:extLst>
        </xdr:cNvPr>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99" name="n_4aveValue【体育館・プール】&#10;有形固定資産減価償却率">
          <a:extLst>
            <a:ext uri="{FF2B5EF4-FFF2-40B4-BE49-F238E27FC236}">
              <a16:creationId xmlns:a16="http://schemas.microsoft.com/office/drawing/2014/main" id="{99964399-CC92-4E15-8686-029B276DAE85}"/>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50999</xdr:rowOff>
    </xdr:from>
    <xdr:ext cx="340478" cy="259045"/>
    <xdr:sp macro="" textlink="">
      <xdr:nvSpPr>
        <xdr:cNvPr id="100" name="n_1mainValue【体育館・プール】&#10;有形固定資産減価償却率">
          <a:extLst>
            <a:ext uri="{FF2B5EF4-FFF2-40B4-BE49-F238E27FC236}">
              <a16:creationId xmlns:a16="http://schemas.microsoft.com/office/drawing/2014/main" id="{F7B992F8-2CBB-498C-B909-4FECD1E4C7FF}"/>
            </a:ext>
          </a:extLst>
        </xdr:cNvPr>
        <xdr:cNvSpPr txBox="1"/>
      </xdr:nvSpPr>
      <xdr:spPr>
        <a:xfrm>
          <a:off x="36143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1" name="n_2mainValue【体育館・プール】&#10;有形固定資産減価償却率">
          <a:extLst>
            <a:ext uri="{FF2B5EF4-FFF2-40B4-BE49-F238E27FC236}">
              <a16:creationId xmlns:a16="http://schemas.microsoft.com/office/drawing/2014/main" id="{1CE7AD89-908F-481F-9245-270164A318CE}"/>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834A02A2-65B4-4B47-8151-01ACF84E80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45BAA321-4BEE-475C-9163-E9FD627E1E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293FB55C-6AB2-47DD-8B03-4537D86789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A27BC032-F175-4F68-ABFF-947C3614C35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FDD78A1-C6B8-4A9E-A826-8EE5A2A3B8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47238450-B6F8-429D-A476-A7577101B6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DEBCFF4F-2FD4-434D-8B7F-433C9923D0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2CC7C8D9-DE1F-4A62-BB85-45115FE1CC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3EDA273F-7AC6-41B3-A4D1-C5EF6986FE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BBE6638A-B9A1-4049-A927-445BF33F22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2" name="直線コネクタ 111">
          <a:extLst>
            <a:ext uri="{FF2B5EF4-FFF2-40B4-BE49-F238E27FC236}">
              <a16:creationId xmlns:a16="http://schemas.microsoft.com/office/drawing/2014/main" id="{F1315AA1-76D9-4C32-B21B-BF56429989F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3" name="テキスト ボックス 112">
          <a:extLst>
            <a:ext uri="{FF2B5EF4-FFF2-40B4-BE49-F238E27FC236}">
              <a16:creationId xmlns:a16="http://schemas.microsoft.com/office/drawing/2014/main" id="{79645817-A9F3-4C73-9ACE-2D5F2A32E45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4" name="直線コネクタ 113">
          <a:extLst>
            <a:ext uri="{FF2B5EF4-FFF2-40B4-BE49-F238E27FC236}">
              <a16:creationId xmlns:a16="http://schemas.microsoft.com/office/drawing/2014/main" id="{B922D3E4-F385-4DD0-B28D-90568C082E3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5" name="テキスト ボックス 114">
          <a:extLst>
            <a:ext uri="{FF2B5EF4-FFF2-40B4-BE49-F238E27FC236}">
              <a16:creationId xmlns:a16="http://schemas.microsoft.com/office/drawing/2014/main" id="{3E258BA4-3EFA-4112-86A8-232EE876679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6" name="直線コネクタ 115">
          <a:extLst>
            <a:ext uri="{FF2B5EF4-FFF2-40B4-BE49-F238E27FC236}">
              <a16:creationId xmlns:a16="http://schemas.microsoft.com/office/drawing/2014/main" id="{238E43DE-E11E-4ACB-81AE-DA09C097F61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7" name="テキスト ボックス 116">
          <a:extLst>
            <a:ext uri="{FF2B5EF4-FFF2-40B4-BE49-F238E27FC236}">
              <a16:creationId xmlns:a16="http://schemas.microsoft.com/office/drawing/2014/main" id="{D709C85E-7631-43EE-862B-B6641A16668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8" name="直線コネクタ 117">
          <a:extLst>
            <a:ext uri="{FF2B5EF4-FFF2-40B4-BE49-F238E27FC236}">
              <a16:creationId xmlns:a16="http://schemas.microsoft.com/office/drawing/2014/main" id="{BE2CA3A1-71BF-40FF-8B71-7299FACAF79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9" name="テキスト ボックス 118">
          <a:extLst>
            <a:ext uri="{FF2B5EF4-FFF2-40B4-BE49-F238E27FC236}">
              <a16:creationId xmlns:a16="http://schemas.microsoft.com/office/drawing/2014/main" id="{4FFE14F1-9874-4D55-9060-E3D876829A7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F3E0AA44-D272-4A0A-A1A5-63C2ECC5C6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004C9916-5052-4C4D-B19E-37730EEE0FB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3787C772-C637-4D12-8D59-3E253C9021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3" name="直線コネクタ 122">
          <a:extLst>
            <a:ext uri="{FF2B5EF4-FFF2-40B4-BE49-F238E27FC236}">
              <a16:creationId xmlns:a16="http://schemas.microsoft.com/office/drawing/2014/main" id="{2C354F6A-A04E-479A-8D31-673430842013}"/>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4" name="【体育館・プール】&#10;一人当たり面積最小値テキスト">
          <a:extLst>
            <a:ext uri="{FF2B5EF4-FFF2-40B4-BE49-F238E27FC236}">
              <a16:creationId xmlns:a16="http://schemas.microsoft.com/office/drawing/2014/main" id="{46158D18-1F70-428E-A254-370C9358F59D}"/>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5" name="直線コネクタ 124">
          <a:extLst>
            <a:ext uri="{FF2B5EF4-FFF2-40B4-BE49-F238E27FC236}">
              <a16:creationId xmlns:a16="http://schemas.microsoft.com/office/drawing/2014/main" id="{6926DB33-E85C-4AD2-955C-1C7961D416B6}"/>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6" name="【体育館・プール】&#10;一人当たり面積最大値テキスト">
          <a:extLst>
            <a:ext uri="{FF2B5EF4-FFF2-40B4-BE49-F238E27FC236}">
              <a16:creationId xmlns:a16="http://schemas.microsoft.com/office/drawing/2014/main" id="{D14C75B5-13CF-463B-87CF-3BF4E925A099}"/>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27" name="直線コネクタ 126">
          <a:extLst>
            <a:ext uri="{FF2B5EF4-FFF2-40B4-BE49-F238E27FC236}">
              <a16:creationId xmlns:a16="http://schemas.microsoft.com/office/drawing/2014/main" id="{893518C7-0E67-4E06-861C-FB4E239D17E9}"/>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28" name="【体育館・プール】&#10;一人当たり面積平均値テキスト">
          <a:extLst>
            <a:ext uri="{FF2B5EF4-FFF2-40B4-BE49-F238E27FC236}">
              <a16:creationId xmlns:a16="http://schemas.microsoft.com/office/drawing/2014/main" id="{881AF276-DA23-491E-A9A5-183698C8C851}"/>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29" name="フローチャート: 判断 128">
          <a:extLst>
            <a:ext uri="{FF2B5EF4-FFF2-40B4-BE49-F238E27FC236}">
              <a16:creationId xmlns:a16="http://schemas.microsoft.com/office/drawing/2014/main" id="{43B6134B-7E97-4AC8-B3D3-AB7CFC3AE1ED}"/>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0" name="フローチャート: 判断 129">
          <a:extLst>
            <a:ext uri="{FF2B5EF4-FFF2-40B4-BE49-F238E27FC236}">
              <a16:creationId xmlns:a16="http://schemas.microsoft.com/office/drawing/2014/main" id="{BA7552B0-0F74-465E-AD19-5D96BA17D488}"/>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1" name="フローチャート: 判断 130">
          <a:extLst>
            <a:ext uri="{FF2B5EF4-FFF2-40B4-BE49-F238E27FC236}">
              <a16:creationId xmlns:a16="http://schemas.microsoft.com/office/drawing/2014/main" id="{6CC5F5AA-B4AF-4FF7-B018-A3EAB46B81D9}"/>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2" name="フローチャート: 判断 131">
          <a:extLst>
            <a:ext uri="{FF2B5EF4-FFF2-40B4-BE49-F238E27FC236}">
              <a16:creationId xmlns:a16="http://schemas.microsoft.com/office/drawing/2014/main" id="{04EA042D-EAEB-4EC0-B645-47D32508A8D3}"/>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3" name="フローチャート: 判断 132">
          <a:extLst>
            <a:ext uri="{FF2B5EF4-FFF2-40B4-BE49-F238E27FC236}">
              <a16:creationId xmlns:a16="http://schemas.microsoft.com/office/drawing/2014/main" id="{91181F40-B001-40B5-8582-CF2A3C784C11}"/>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12325CEE-3A3F-4487-B5F3-41B847DFFC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AD6F2A22-B5AD-49DA-8CD8-3210821C92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D4D114D7-5C7D-4761-9447-604A9FEF1B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5CC3064-87C3-42CB-93FB-233E158546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2B81A3D8-C94B-40BF-B88E-00F169A8056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112420</xdr:rowOff>
    </xdr:from>
    <xdr:to>
      <xdr:col>55</xdr:col>
      <xdr:colOff>50800</xdr:colOff>
      <xdr:row>61</xdr:row>
      <xdr:rowOff>42570</xdr:rowOff>
    </xdr:to>
    <xdr:sp macro="" textlink="">
      <xdr:nvSpPr>
        <xdr:cNvPr id="139" name="楕円 138">
          <a:extLst>
            <a:ext uri="{FF2B5EF4-FFF2-40B4-BE49-F238E27FC236}">
              <a16:creationId xmlns:a16="http://schemas.microsoft.com/office/drawing/2014/main" id="{FA8EFD79-2068-49E9-B69F-BD36F42C2CAF}"/>
            </a:ext>
          </a:extLst>
        </xdr:cNvPr>
        <xdr:cNvSpPr/>
      </xdr:nvSpPr>
      <xdr:spPr>
        <a:xfrm>
          <a:off x="10426700" y="103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135297</xdr:rowOff>
    </xdr:from>
    <xdr:ext cx="469744" cy="259045"/>
    <xdr:sp macro="" textlink="">
      <xdr:nvSpPr>
        <xdr:cNvPr id="140" name="【体育館・プール】&#10;一人当たり面積該当値テキスト">
          <a:extLst>
            <a:ext uri="{FF2B5EF4-FFF2-40B4-BE49-F238E27FC236}">
              <a16:creationId xmlns:a16="http://schemas.microsoft.com/office/drawing/2014/main" id="{55EE6495-FDCB-4966-9BC5-B78DA2FCD282}"/>
            </a:ext>
          </a:extLst>
        </xdr:cNvPr>
        <xdr:cNvSpPr txBox="1"/>
      </xdr:nvSpPr>
      <xdr:spPr>
        <a:xfrm>
          <a:off x="10515600" y="102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121565</xdr:rowOff>
    </xdr:from>
    <xdr:to>
      <xdr:col>50</xdr:col>
      <xdr:colOff>165100</xdr:colOff>
      <xdr:row>61</xdr:row>
      <xdr:rowOff>51715</xdr:rowOff>
    </xdr:to>
    <xdr:sp macro="" textlink="">
      <xdr:nvSpPr>
        <xdr:cNvPr id="141" name="楕円 140">
          <a:extLst>
            <a:ext uri="{FF2B5EF4-FFF2-40B4-BE49-F238E27FC236}">
              <a16:creationId xmlns:a16="http://schemas.microsoft.com/office/drawing/2014/main" id="{8C204060-8F46-44A8-8A3D-FB3B322421D5}"/>
            </a:ext>
          </a:extLst>
        </xdr:cNvPr>
        <xdr:cNvSpPr/>
      </xdr:nvSpPr>
      <xdr:spPr>
        <a:xfrm>
          <a:off x="9588500" y="10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163220</xdr:rowOff>
    </xdr:from>
    <xdr:to>
      <xdr:col>55</xdr:col>
      <xdr:colOff>0</xdr:colOff>
      <xdr:row>61</xdr:row>
      <xdr:rowOff>915</xdr:rowOff>
    </xdr:to>
    <xdr:cxnSp macro="">
      <xdr:nvCxnSpPr>
        <xdr:cNvPr id="142" name="直線コネクタ 141">
          <a:extLst>
            <a:ext uri="{FF2B5EF4-FFF2-40B4-BE49-F238E27FC236}">
              <a16:creationId xmlns:a16="http://schemas.microsoft.com/office/drawing/2014/main" id="{BBC10257-F3E2-422A-9506-8BC86A7FA091}"/>
            </a:ext>
          </a:extLst>
        </xdr:cNvPr>
        <xdr:cNvCxnSpPr/>
      </xdr:nvCxnSpPr>
      <xdr:spPr>
        <a:xfrm flipV="1">
          <a:off x="9639300" y="10450220"/>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43383</xdr:rowOff>
    </xdr:from>
    <xdr:to>
      <xdr:col>46</xdr:col>
      <xdr:colOff>38100</xdr:colOff>
      <xdr:row>63</xdr:row>
      <xdr:rowOff>144983</xdr:rowOff>
    </xdr:to>
    <xdr:sp macro="" textlink="">
      <xdr:nvSpPr>
        <xdr:cNvPr id="143" name="楕円 142">
          <a:extLst>
            <a:ext uri="{FF2B5EF4-FFF2-40B4-BE49-F238E27FC236}">
              <a16:creationId xmlns:a16="http://schemas.microsoft.com/office/drawing/2014/main" id="{24E7CA26-256A-422A-A7C6-87CEA1E7AC45}"/>
            </a:ext>
          </a:extLst>
        </xdr:cNvPr>
        <xdr:cNvSpPr/>
      </xdr:nvSpPr>
      <xdr:spPr>
        <a:xfrm>
          <a:off x="8699500" y="108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915</xdr:rowOff>
    </xdr:from>
    <xdr:to>
      <xdr:col>50</xdr:col>
      <xdr:colOff>114300</xdr:colOff>
      <xdr:row>63</xdr:row>
      <xdr:rowOff>94183</xdr:rowOff>
    </xdr:to>
    <xdr:cxnSp macro="">
      <xdr:nvCxnSpPr>
        <xdr:cNvPr id="144" name="直線コネクタ 143">
          <a:extLst>
            <a:ext uri="{FF2B5EF4-FFF2-40B4-BE49-F238E27FC236}">
              <a16:creationId xmlns:a16="http://schemas.microsoft.com/office/drawing/2014/main" id="{A34F6075-4B8D-4FE0-A4A2-DCFCBEE05D41}"/>
            </a:ext>
          </a:extLst>
        </xdr:cNvPr>
        <xdr:cNvCxnSpPr/>
      </xdr:nvCxnSpPr>
      <xdr:spPr>
        <a:xfrm flipV="1">
          <a:off x="8750300" y="10459365"/>
          <a:ext cx="889000" cy="4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45" name="n_1aveValue【体育館・プール】&#10;一人当たり面積">
          <a:extLst>
            <a:ext uri="{FF2B5EF4-FFF2-40B4-BE49-F238E27FC236}">
              <a16:creationId xmlns:a16="http://schemas.microsoft.com/office/drawing/2014/main" id="{7C53794F-C177-4B0D-81D3-06C91AD3F9D2}"/>
            </a:ext>
          </a:extLst>
        </xdr:cNvPr>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46" name="n_2aveValue【体育館・プール】&#10;一人当たり面積">
          <a:extLst>
            <a:ext uri="{FF2B5EF4-FFF2-40B4-BE49-F238E27FC236}">
              <a16:creationId xmlns:a16="http://schemas.microsoft.com/office/drawing/2014/main" id="{23874024-7ACC-4D67-B944-6254F29E441B}"/>
            </a:ext>
          </a:extLst>
        </xdr:cNvPr>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47" name="n_3aveValue【体育館・プール】&#10;一人当たり面積">
          <a:extLst>
            <a:ext uri="{FF2B5EF4-FFF2-40B4-BE49-F238E27FC236}">
              <a16:creationId xmlns:a16="http://schemas.microsoft.com/office/drawing/2014/main" id="{E1D7A913-16F0-45DA-890E-E0A6CED33F4B}"/>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48" name="n_4aveValue【体育館・プール】&#10;一人当たり面積">
          <a:extLst>
            <a:ext uri="{FF2B5EF4-FFF2-40B4-BE49-F238E27FC236}">
              <a16:creationId xmlns:a16="http://schemas.microsoft.com/office/drawing/2014/main" id="{D3233A32-35E3-4BA5-85C9-A2F402D618A2}"/>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68242</xdr:rowOff>
    </xdr:from>
    <xdr:ext cx="469744" cy="259045"/>
    <xdr:sp macro="" textlink="">
      <xdr:nvSpPr>
        <xdr:cNvPr id="149" name="n_1mainValue【体育館・プール】&#10;一人当たり面積">
          <a:extLst>
            <a:ext uri="{FF2B5EF4-FFF2-40B4-BE49-F238E27FC236}">
              <a16:creationId xmlns:a16="http://schemas.microsoft.com/office/drawing/2014/main" id="{86D6D223-44D4-4678-90CF-9D2553523ADC}"/>
            </a:ext>
          </a:extLst>
        </xdr:cNvPr>
        <xdr:cNvSpPr txBox="1"/>
      </xdr:nvSpPr>
      <xdr:spPr>
        <a:xfrm>
          <a:off x="9391727" y="101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136110</xdr:rowOff>
    </xdr:from>
    <xdr:ext cx="469744" cy="259045"/>
    <xdr:sp macro="" textlink="">
      <xdr:nvSpPr>
        <xdr:cNvPr id="150" name="n_2mainValue【体育館・プール】&#10;一人当たり面積">
          <a:extLst>
            <a:ext uri="{FF2B5EF4-FFF2-40B4-BE49-F238E27FC236}">
              <a16:creationId xmlns:a16="http://schemas.microsoft.com/office/drawing/2014/main" id="{177B5CFC-B33A-46A1-B3CF-A0AE3744D635}"/>
            </a:ext>
          </a:extLst>
        </xdr:cNvPr>
        <xdr:cNvSpPr txBox="1"/>
      </xdr:nvSpPr>
      <xdr:spPr>
        <a:xfrm>
          <a:off x="8515427" y="1093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E44FD873-42DC-4444-840B-F26CB2A5BC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E7A4C7B6-6AA5-46A4-8449-DC822295D8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E89AD210-942D-4B3F-B621-F2DA7B5BD2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814F596E-C520-4E19-A72C-2F2E318D05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7C75D5FD-7EDB-4A8D-A48D-B2F8C4FDC4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2653CDBD-FB7A-4765-9B82-580F5718B2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7740B827-7BCD-4C1D-9AC7-E928621162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D5D68345-B87C-4739-B36D-C80A330502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FBA16488-BA12-4117-A48A-1AECF3D8F6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D7CDA206-6B87-4FE8-AA68-E2F15A0F6AE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1" name="テキスト ボックス 160">
          <a:extLst>
            <a:ext uri="{FF2B5EF4-FFF2-40B4-BE49-F238E27FC236}">
              <a16:creationId xmlns:a16="http://schemas.microsoft.com/office/drawing/2014/main" id="{7EF0AC75-DADD-4232-8898-E097B87F795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2" name="直線コネクタ 161">
          <a:extLst>
            <a:ext uri="{FF2B5EF4-FFF2-40B4-BE49-F238E27FC236}">
              <a16:creationId xmlns:a16="http://schemas.microsoft.com/office/drawing/2014/main" id="{D9CADF7F-D94B-4A40-B1F4-4D382E7EF16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3" name="テキスト ボックス 162">
          <a:extLst>
            <a:ext uri="{FF2B5EF4-FFF2-40B4-BE49-F238E27FC236}">
              <a16:creationId xmlns:a16="http://schemas.microsoft.com/office/drawing/2014/main" id="{F3D94486-798D-47FF-A914-FD69A0B8712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4" name="直線コネクタ 163">
          <a:extLst>
            <a:ext uri="{FF2B5EF4-FFF2-40B4-BE49-F238E27FC236}">
              <a16:creationId xmlns:a16="http://schemas.microsoft.com/office/drawing/2014/main" id="{B946F6E4-417C-44AE-B36C-22BDCA40D91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5" name="テキスト ボックス 164">
          <a:extLst>
            <a:ext uri="{FF2B5EF4-FFF2-40B4-BE49-F238E27FC236}">
              <a16:creationId xmlns:a16="http://schemas.microsoft.com/office/drawing/2014/main" id="{08DA8873-9C73-4FF3-A8AC-58D762E8834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6" name="直線コネクタ 165">
          <a:extLst>
            <a:ext uri="{FF2B5EF4-FFF2-40B4-BE49-F238E27FC236}">
              <a16:creationId xmlns:a16="http://schemas.microsoft.com/office/drawing/2014/main" id="{77A20593-1CDA-45BC-9548-8B1681E6758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7" name="テキスト ボックス 166">
          <a:extLst>
            <a:ext uri="{FF2B5EF4-FFF2-40B4-BE49-F238E27FC236}">
              <a16:creationId xmlns:a16="http://schemas.microsoft.com/office/drawing/2014/main" id="{80C5D2B1-AABD-4BB9-B294-8523F5C28A8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8" name="直線コネクタ 167">
          <a:extLst>
            <a:ext uri="{FF2B5EF4-FFF2-40B4-BE49-F238E27FC236}">
              <a16:creationId xmlns:a16="http://schemas.microsoft.com/office/drawing/2014/main" id="{32008D54-4819-46F0-AB96-2405487033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9" name="テキスト ボックス 168">
          <a:extLst>
            <a:ext uri="{FF2B5EF4-FFF2-40B4-BE49-F238E27FC236}">
              <a16:creationId xmlns:a16="http://schemas.microsoft.com/office/drawing/2014/main" id="{4BEF199C-A053-4496-A81E-5823CC0816D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0" name="直線コネクタ 169">
          <a:extLst>
            <a:ext uri="{FF2B5EF4-FFF2-40B4-BE49-F238E27FC236}">
              <a16:creationId xmlns:a16="http://schemas.microsoft.com/office/drawing/2014/main" id="{9982FD76-8A6A-4778-BD93-9AB0BCDAFE4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1" name="テキスト ボックス 170">
          <a:extLst>
            <a:ext uri="{FF2B5EF4-FFF2-40B4-BE49-F238E27FC236}">
              <a16:creationId xmlns:a16="http://schemas.microsoft.com/office/drawing/2014/main" id="{CBCA8A78-6542-4882-BBCF-C38FE1BD9BC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2" name="直線コネクタ 171">
          <a:extLst>
            <a:ext uri="{FF2B5EF4-FFF2-40B4-BE49-F238E27FC236}">
              <a16:creationId xmlns:a16="http://schemas.microsoft.com/office/drawing/2014/main" id="{E455B8F3-2C7B-4941-A1A1-8C844965466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3" name="テキスト ボックス 172">
          <a:extLst>
            <a:ext uri="{FF2B5EF4-FFF2-40B4-BE49-F238E27FC236}">
              <a16:creationId xmlns:a16="http://schemas.microsoft.com/office/drawing/2014/main" id="{4CEE510C-6C4E-43B4-A126-6227C257A2D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32AFBD5B-B262-4736-8B47-C052780C7A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374F7F42-26FA-495E-8802-EBD2B40B7C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76" name="直線コネクタ 175">
          <a:extLst>
            <a:ext uri="{FF2B5EF4-FFF2-40B4-BE49-F238E27FC236}">
              <a16:creationId xmlns:a16="http://schemas.microsoft.com/office/drawing/2014/main" id="{08C7ED84-1032-4CF1-A4D9-434F8C76AD09}"/>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7" name="【福祉施設】&#10;有形固定資産減価償却率最小値テキスト">
          <a:extLst>
            <a:ext uri="{FF2B5EF4-FFF2-40B4-BE49-F238E27FC236}">
              <a16:creationId xmlns:a16="http://schemas.microsoft.com/office/drawing/2014/main" id="{F8A039C8-FAE4-45FC-8A58-CAD51FF1609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8" name="直線コネクタ 177">
          <a:extLst>
            <a:ext uri="{FF2B5EF4-FFF2-40B4-BE49-F238E27FC236}">
              <a16:creationId xmlns:a16="http://schemas.microsoft.com/office/drawing/2014/main" id="{AE63F846-3903-4808-8B96-DE1C90A23F4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79" name="【福祉施設】&#10;有形固定資産減価償却率最大値テキスト">
          <a:extLst>
            <a:ext uri="{FF2B5EF4-FFF2-40B4-BE49-F238E27FC236}">
              <a16:creationId xmlns:a16="http://schemas.microsoft.com/office/drawing/2014/main" id="{C8286605-BC93-473A-B799-2D60836AD5FE}"/>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0" name="直線コネクタ 179">
          <a:extLst>
            <a:ext uri="{FF2B5EF4-FFF2-40B4-BE49-F238E27FC236}">
              <a16:creationId xmlns:a16="http://schemas.microsoft.com/office/drawing/2014/main" id="{2E7BA7B7-2090-4CEB-9A27-85B54AB7B6F3}"/>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FCD40FAF-355A-4BD6-B595-6B7AD7079980}"/>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2" name="フローチャート: 判断 181">
          <a:extLst>
            <a:ext uri="{FF2B5EF4-FFF2-40B4-BE49-F238E27FC236}">
              <a16:creationId xmlns:a16="http://schemas.microsoft.com/office/drawing/2014/main" id="{5D7BB8CA-0033-4CB7-BEDF-F001FFE38978}"/>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3" name="フローチャート: 判断 182">
          <a:extLst>
            <a:ext uri="{FF2B5EF4-FFF2-40B4-BE49-F238E27FC236}">
              <a16:creationId xmlns:a16="http://schemas.microsoft.com/office/drawing/2014/main" id="{8309B222-E890-448A-8F81-C7229C09080E}"/>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84" name="フローチャート: 判断 183">
          <a:extLst>
            <a:ext uri="{FF2B5EF4-FFF2-40B4-BE49-F238E27FC236}">
              <a16:creationId xmlns:a16="http://schemas.microsoft.com/office/drawing/2014/main" id="{0F9EA798-48AA-4BA6-AA2C-E8B1BAFC33F2}"/>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85" name="フローチャート: 判断 184">
          <a:extLst>
            <a:ext uri="{FF2B5EF4-FFF2-40B4-BE49-F238E27FC236}">
              <a16:creationId xmlns:a16="http://schemas.microsoft.com/office/drawing/2014/main" id="{6644ACEF-D786-4CFA-AAD9-65378755AAF8}"/>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86" name="フローチャート: 判断 185">
          <a:extLst>
            <a:ext uri="{FF2B5EF4-FFF2-40B4-BE49-F238E27FC236}">
              <a16:creationId xmlns:a16="http://schemas.microsoft.com/office/drawing/2014/main" id="{F865FB69-1CD7-4803-ADEF-D64AC65EA6E4}"/>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213099F2-2C7D-46CF-9032-8384E4249B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E02041EA-9170-4FAB-81D8-266207BE87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D5429ADC-503D-41CE-AF97-7E248B5BAD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AA0D020B-EA09-4549-A08E-8167F6129D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35B31BC8-034A-4803-99F4-AC590305AD1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18324</xdr:rowOff>
    </xdr:from>
    <xdr:to>
      <xdr:col>24</xdr:col>
      <xdr:colOff>114300</xdr:colOff>
      <xdr:row>83</xdr:row>
      <xdr:rowOff>119924</xdr:rowOff>
    </xdr:to>
    <xdr:sp macro="" textlink="">
      <xdr:nvSpPr>
        <xdr:cNvPr id="192" name="楕円 191">
          <a:extLst>
            <a:ext uri="{FF2B5EF4-FFF2-40B4-BE49-F238E27FC236}">
              <a16:creationId xmlns:a16="http://schemas.microsoft.com/office/drawing/2014/main" id="{3E889A0B-AA1F-41F7-83EC-337721374CB4}"/>
            </a:ext>
          </a:extLst>
        </xdr:cNvPr>
        <xdr:cNvSpPr/>
      </xdr:nvSpPr>
      <xdr:spPr>
        <a:xfrm>
          <a:off x="4584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168201</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424C962E-AD9D-43A5-A804-1A95F4B5A046}"/>
            </a:ext>
          </a:extLst>
        </xdr:cNvPr>
        <xdr:cNvSpPr txBox="1"/>
      </xdr:nvSpPr>
      <xdr:spPr>
        <a:xfrm>
          <a:off x="4673600"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194" name="楕円 193">
          <a:extLst>
            <a:ext uri="{FF2B5EF4-FFF2-40B4-BE49-F238E27FC236}">
              <a16:creationId xmlns:a16="http://schemas.microsoft.com/office/drawing/2014/main" id="{4776C462-F65A-4DD4-A6EE-D4BEACA8C0A7}"/>
            </a:ext>
          </a:extLst>
        </xdr:cNvPr>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69124</xdr:rowOff>
    </xdr:to>
    <xdr:cxnSp macro="">
      <xdr:nvCxnSpPr>
        <xdr:cNvPr id="195" name="直線コネクタ 194">
          <a:extLst>
            <a:ext uri="{FF2B5EF4-FFF2-40B4-BE49-F238E27FC236}">
              <a16:creationId xmlns:a16="http://schemas.microsoft.com/office/drawing/2014/main" id="{3FF91517-0113-43AD-B84E-383D33A81813}"/>
            </a:ext>
          </a:extLst>
        </xdr:cNvPr>
        <xdr:cNvCxnSpPr/>
      </xdr:nvCxnSpPr>
      <xdr:spPr>
        <a:xfrm>
          <a:off x="3797300" y="142570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104866</xdr:rowOff>
    </xdr:from>
    <xdr:to>
      <xdr:col>15</xdr:col>
      <xdr:colOff>101600</xdr:colOff>
      <xdr:row>83</xdr:row>
      <xdr:rowOff>35016</xdr:rowOff>
    </xdr:to>
    <xdr:sp macro="" textlink="">
      <xdr:nvSpPr>
        <xdr:cNvPr id="196" name="楕円 195">
          <a:extLst>
            <a:ext uri="{FF2B5EF4-FFF2-40B4-BE49-F238E27FC236}">
              <a16:creationId xmlns:a16="http://schemas.microsoft.com/office/drawing/2014/main" id="{9EC5B3C0-1282-4494-999B-AE4E013462EA}"/>
            </a:ext>
          </a:extLst>
        </xdr:cNvPr>
        <xdr:cNvSpPr/>
      </xdr:nvSpPr>
      <xdr:spPr>
        <a:xfrm>
          <a:off x="2857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155666</xdr:rowOff>
    </xdr:from>
    <xdr:to>
      <xdr:col>19</xdr:col>
      <xdr:colOff>177800</xdr:colOff>
      <xdr:row>83</xdr:row>
      <xdr:rowOff>26670</xdr:rowOff>
    </xdr:to>
    <xdr:cxnSp macro="">
      <xdr:nvCxnSpPr>
        <xdr:cNvPr id="197" name="直線コネクタ 196">
          <a:extLst>
            <a:ext uri="{FF2B5EF4-FFF2-40B4-BE49-F238E27FC236}">
              <a16:creationId xmlns:a16="http://schemas.microsoft.com/office/drawing/2014/main" id="{F1BFF802-97DF-4D49-B971-005943F41ED5}"/>
            </a:ext>
          </a:extLst>
        </xdr:cNvPr>
        <xdr:cNvCxnSpPr/>
      </xdr:nvCxnSpPr>
      <xdr:spPr>
        <a:xfrm>
          <a:off x="2908300" y="142145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198" name="n_1aveValue【福祉施設】&#10;有形固定資産減価償却率">
          <a:extLst>
            <a:ext uri="{FF2B5EF4-FFF2-40B4-BE49-F238E27FC236}">
              <a16:creationId xmlns:a16="http://schemas.microsoft.com/office/drawing/2014/main" id="{2B71FC81-AEE1-4008-B5F0-A4D40B785744}"/>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199" name="n_2aveValue【福祉施設】&#10;有形固定資産減価償却率">
          <a:extLst>
            <a:ext uri="{FF2B5EF4-FFF2-40B4-BE49-F238E27FC236}">
              <a16:creationId xmlns:a16="http://schemas.microsoft.com/office/drawing/2014/main" id="{E3AB892C-E528-4B98-A5B1-067F1762D109}"/>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00" name="n_3aveValue【福祉施設】&#10;有形固定資産減価償却率">
          <a:extLst>
            <a:ext uri="{FF2B5EF4-FFF2-40B4-BE49-F238E27FC236}">
              <a16:creationId xmlns:a16="http://schemas.microsoft.com/office/drawing/2014/main" id="{410CEC8B-F819-46A6-8C23-1808BEE757FA}"/>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01" name="n_4aveValue【福祉施設】&#10;有形固定資産減価償却率">
          <a:extLst>
            <a:ext uri="{FF2B5EF4-FFF2-40B4-BE49-F238E27FC236}">
              <a16:creationId xmlns:a16="http://schemas.microsoft.com/office/drawing/2014/main" id="{7DDB5B38-2F79-4EE3-8F46-0C0C5D422A57}"/>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202" name="n_1mainValue【福祉施設】&#10;有形固定資産減価償却率">
          <a:extLst>
            <a:ext uri="{FF2B5EF4-FFF2-40B4-BE49-F238E27FC236}">
              <a16:creationId xmlns:a16="http://schemas.microsoft.com/office/drawing/2014/main" id="{7B007772-4072-4FDB-AD11-C3941812AD8F}"/>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26143</xdr:rowOff>
    </xdr:from>
    <xdr:ext cx="405111" cy="259045"/>
    <xdr:sp macro="" textlink="">
      <xdr:nvSpPr>
        <xdr:cNvPr id="203" name="n_2mainValue【福祉施設】&#10;有形固定資産減価償却率">
          <a:extLst>
            <a:ext uri="{FF2B5EF4-FFF2-40B4-BE49-F238E27FC236}">
              <a16:creationId xmlns:a16="http://schemas.microsoft.com/office/drawing/2014/main" id="{F403542C-DF5D-4A0C-B6C4-F8D53DECAECB}"/>
            </a:ext>
          </a:extLst>
        </xdr:cNvPr>
        <xdr:cNvSpPr txBox="1"/>
      </xdr:nvSpPr>
      <xdr:spPr>
        <a:xfrm>
          <a:off x="2705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5BEC297A-B1E1-4782-8E63-57E0473290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74B106DA-AFB2-4A5D-8AE5-DA73DD267F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4B4AB039-F739-4F57-99DB-B9888364DC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A3079959-8CBC-4DAC-BB67-E9F38F0803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8FEBA76E-E8E9-472C-BEA9-606815ED40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650C3D1C-28B1-44E6-AFA8-4C29AB58D1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D9DD8FCC-A7D9-4C8D-8154-D26A048B70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117DA0F8-FC85-40C0-92E4-B7C8D40CB8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07C1983C-3914-466A-9D7B-99D0767D68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504F8457-CE86-4516-A9A0-F802BC02DC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4" name="直線コネクタ 213">
          <a:extLst>
            <a:ext uri="{FF2B5EF4-FFF2-40B4-BE49-F238E27FC236}">
              <a16:creationId xmlns:a16="http://schemas.microsoft.com/office/drawing/2014/main" id="{2F534956-84D2-46D1-BF75-FD7EA58308F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5" name="テキスト ボックス 214">
          <a:extLst>
            <a:ext uri="{FF2B5EF4-FFF2-40B4-BE49-F238E27FC236}">
              <a16:creationId xmlns:a16="http://schemas.microsoft.com/office/drawing/2014/main" id="{9752F7F2-4527-4D32-9498-172506C00AA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6" name="直線コネクタ 215">
          <a:extLst>
            <a:ext uri="{FF2B5EF4-FFF2-40B4-BE49-F238E27FC236}">
              <a16:creationId xmlns:a16="http://schemas.microsoft.com/office/drawing/2014/main" id="{C76B4C2F-F0F8-4C0F-A8C1-2F91CD07001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7" name="テキスト ボックス 216">
          <a:extLst>
            <a:ext uri="{FF2B5EF4-FFF2-40B4-BE49-F238E27FC236}">
              <a16:creationId xmlns:a16="http://schemas.microsoft.com/office/drawing/2014/main" id="{8BF6CAAB-9BEF-4E5D-A2FB-500550E0D2B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8" name="直線コネクタ 217">
          <a:extLst>
            <a:ext uri="{FF2B5EF4-FFF2-40B4-BE49-F238E27FC236}">
              <a16:creationId xmlns:a16="http://schemas.microsoft.com/office/drawing/2014/main" id="{B34E893A-757E-4B7D-B80D-F7D052084A9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9" name="テキスト ボックス 218">
          <a:extLst>
            <a:ext uri="{FF2B5EF4-FFF2-40B4-BE49-F238E27FC236}">
              <a16:creationId xmlns:a16="http://schemas.microsoft.com/office/drawing/2014/main" id="{715695F5-1295-4C16-A77C-367A70852C3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0" name="直線コネクタ 219">
          <a:extLst>
            <a:ext uri="{FF2B5EF4-FFF2-40B4-BE49-F238E27FC236}">
              <a16:creationId xmlns:a16="http://schemas.microsoft.com/office/drawing/2014/main" id="{C08564F6-64AD-463A-949B-449BE54898B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1" name="テキスト ボックス 220">
          <a:extLst>
            <a:ext uri="{FF2B5EF4-FFF2-40B4-BE49-F238E27FC236}">
              <a16:creationId xmlns:a16="http://schemas.microsoft.com/office/drawing/2014/main" id="{7F1CB001-6C73-458D-BB51-2FB8972EEEA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2" name="直線コネクタ 221">
          <a:extLst>
            <a:ext uri="{FF2B5EF4-FFF2-40B4-BE49-F238E27FC236}">
              <a16:creationId xmlns:a16="http://schemas.microsoft.com/office/drawing/2014/main" id="{D9498AE0-D516-4BC0-BD31-7DA13416D7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2D6BE769-481E-40F2-A63F-52B84E9B95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4" name="【福祉施設】&#10;一人当たり面積グラフ枠">
          <a:extLst>
            <a:ext uri="{FF2B5EF4-FFF2-40B4-BE49-F238E27FC236}">
              <a16:creationId xmlns:a16="http://schemas.microsoft.com/office/drawing/2014/main" id="{2B664F79-6BF6-4083-AEAD-D2EF0BEC78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25" name="直線コネクタ 224">
          <a:extLst>
            <a:ext uri="{FF2B5EF4-FFF2-40B4-BE49-F238E27FC236}">
              <a16:creationId xmlns:a16="http://schemas.microsoft.com/office/drawing/2014/main" id="{8794A75B-85CF-44AA-8D23-319A4AF06E68}"/>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26" name="【福祉施設】&#10;一人当たり面積最小値テキスト">
          <a:extLst>
            <a:ext uri="{FF2B5EF4-FFF2-40B4-BE49-F238E27FC236}">
              <a16:creationId xmlns:a16="http://schemas.microsoft.com/office/drawing/2014/main" id="{8F2C86CC-95C8-4A57-AA22-E9BFA1642AF5}"/>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27" name="直線コネクタ 226">
          <a:extLst>
            <a:ext uri="{FF2B5EF4-FFF2-40B4-BE49-F238E27FC236}">
              <a16:creationId xmlns:a16="http://schemas.microsoft.com/office/drawing/2014/main" id="{8BDEA0D8-308B-4989-B187-CBF9B796D4EC}"/>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28" name="【福祉施設】&#10;一人当たり面積最大値テキスト">
          <a:extLst>
            <a:ext uri="{FF2B5EF4-FFF2-40B4-BE49-F238E27FC236}">
              <a16:creationId xmlns:a16="http://schemas.microsoft.com/office/drawing/2014/main" id="{DCA92B11-67DC-4C9B-AE49-0C9C4BD1E491}"/>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29" name="直線コネクタ 228">
          <a:extLst>
            <a:ext uri="{FF2B5EF4-FFF2-40B4-BE49-F238E27FC236}">
              <a16:creationId xmlns:a16="http://schemas.microsoft.com/office/drawing/2014/main" id="{924DE2A7-B83D-4B12-AC2A-9776DC6E31F0}"/>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30" name="【福祉施設】&#10;一人当たり面積平均値テキスト">
          <a:extLst>
            <a:ext uri="{FF2B5EF4-FFF2-40B4-BE49-F238E27FC236}">
              <a16:creationId xmlns:a16="http://schemas.microsoft.com/office/drawing/2014/main" id="{86754EB9-3999-4378-BD1F-47FC80C8D49B}"/>
            </a:ext>
          </a:extLst>
        </xdr:cNvPr>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31" name="フローチャート: 判断 230">
          <a:extLst>
            <a:ext uri="{FF2B5EF4-FFF2-40B4-BE49-F238E27FC236}">
              <a16:creationId xmlns:a16="http://schemas.microsoft.com/office/drawing/2014/main" id="{A6F3BD8F-78B7-44EF-872C-DD1134D3D75D}"/>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32" name="フローチャート: 判断 231">
          <a:extLst>
            <a:ext uri="{FF2B5EF4-FFF2-40B4-BE49-F238E27FC236}">
              <a16:creationId xmlns:a16="http://schemas.microsoft.com/office/drawing/2014/main" id="{46A6868D-725A-4FC5-A08D-D4F73C4C39DE}"/>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33" name="フローチャート: 判断 232">
          <a:extLst>
            <a:ext uri="{FF2B5EF4-FFF2-40B4-BE49-F238E27FC236}">
              <a16:creationId xmlns:a16="http://schemas.microsoft.com/office/drawing/2014/main" id="{A6A03AFD-B8B8-44FB-ABA2-9998646D1908}"/>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34" name="フローチャート: 判断 233">
          <a:extLst>
            <a:ext uri="{FF2B5EF4-FFF2-40B4-BE49-F238E27FC236}">
              <a16:creationId xmlns:a16="http://schemas.microsoft.com/office/drawing/2014/main" id="{6CA2C4AF-0E6D-49FA-AD70-AAE209C71962}"/>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35" name="フローチャート: 判断 234">
          <a:extLst>
            <a:ext uri="{FF2B5EF4-FFF2-40B4-BE49-F238E27FC236}">
              <a16:creationId xmlns:a16="http://schemas.microsoft.com/office/drawing/2014/main" id="{F40AC093-A9FF-4D89-9D7F-F7180BDE77D2}"/>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60AC5D1-BD0E-4B91-8688-CA59F81A39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692D7820-F1BD-42C0-84BA-14EAD7A3FB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3B2873FC-9531-40DF-906B-26B5ECB840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1D659653-E7F5-447D-9BCE-ED8B974C32D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3EB385B-5C9F-4975-A3B5-42682F69F1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134519</xdr:rowOff>
    </xdr:from>
    <xdr:to>
      <xdr:col>55</xdr:col>
      <xdr:colOff>50800</xdr:colOff>
      <xdr:row>86</xdr:row>
      <xdr:rowOff>64669</xdr:rowOff>
    </xdr:to>
    <xdr:sp macro="" textlink="">
      <xdr:nvSpPr>
        <xdr:cNvPr id="241" name="楕円 240">
          <a:extLst>
            <a:ext uri="{FF2B5EF4-FFF2-40B4-BE49-F238E27FC236}">
              <a16:creationId xmlns:a16="http://schemas.microsoft.com/office/drawing/2014/main" id="{A805CAFB-6AEC-431D-866C-9782BA924784}"/>
            </a:ext>
          </a:extLst>
        </xdr:cNvPr>
        <xdr:cNvSpPr/>
      </xdr:nvSpPr>
      <xdr:spPr>
        <a:xfrm>
          <a:off x="104267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49446</xdr:rowOff>
    </xdr:from>
    <xdr:ext cx="469744" cy="259045"/>
    <xdr:sp macro="" textlink="">
      <xdr:nvSpPr>
        <xdr:cNvPr id="242" name="【福祉施設】&#10;一人当たり面積該当値テキスト">
          <a:extLst>
            <a:ext uri="{FF2B5EF4-FFF2-40B4-BE49-F238E27FC236}">
              <a16:creationId xmlns:a16="http://schemas.microsoft.com/office/drawing/2014/main" id="{1CF4AD9C-0C71-4EB8-829D-9326D842EB46}"/>
            </a:ext>
          </a:extLst>
        </xdr:cNvPr>
        <xdr:cNvSpPr txBox="1"/>
      </xdr:nvSpPr>
      <xdr:spPr>
        <a:xfrm>
          <a:off x="10515600" y="146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134976</xdr:rowOff>
    </xdr:from>
    <xdr:to>
      <xdr:col>50</xdr:col>
      <xdr:colOff>165100</xdr:colOff>
      <xdr:row>86</xdr:row>
      <xdr:rowOff>65126</xdr:rowOff>
    </xdr:to>
    <xdr:sp macro="" textlink="">
      <xdr:nvSpPr>
        <xdr:cNvPr id="243" name="楕円 242">
          <a:extLst>
            <a:ext uri="{FF2B5EF4-FFF2-40B4-BE49-F238E27FC236}">
              <a16:creationId xmlns:a16="http://schemas.microsoft.com/office/drawing/2014/main" id="{337054E1-62BD-45EC-B757-BC847CCA0C31}"/>
            </a:ext>
          </a:extLst>
        </xdr:cNvPr>
        <xdr:cNvSpPr/>
      </xdr:nvSpPr>
      <xdr:spPr>
        <a:xfrm>
          <a:off x="9588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13869</xdr:rowOff>
    </xdr:from>
    <xdr:to>
      <xdr:col>55</xdr:col>
      <xdr:colOff>0</xdr:colOff>
      <xdr:row>86</xdr:row>
      <xdr:rowOff>14326</xdr:rowOff>
    </xdr:to>
    <xdr:cxnSp macro="">
      <xdr:nvCxnSpPr>
        <xdr:cNvPr id="244" name="直線コネクタ 243">
          <a:extLst>
            <a:ext uri="{FF2B5EF4-FFF2-40B4-BE49-F238E27FC236}">
              <a16:creationId xmlns:a16="http://schemas.microsoft.com/office/drawing/2014/main" id="{BE6AA229-3912-497D-9CD2-BE6D0AECF49D}"/>
            </a:ext>
          </a:extLst>
        </xdr:cNvPr>
        <xdr:cNvCxnSpPr/>
      </xdr:nvCxnSpPr>
      <xdr:spPr>
        <a:xfrm flipV="1">
          <a:off x="9639300" y="1475856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135661</xdr:rowOff>
    </xdr:from>
    <xdr:to>
      <xdr:col>46</xdr:col>
      <xdr:colOff>38100</xdr:colOff>
      <xdr:row>86</xdr:row>
      <xdr:rowOff>65811</xdr:rowOff>
    </xdr:to>
    <xdr:sp macro="" textlink="">
      <xdr:nvSpPr>
        <xdr:cNvPr id="245" name="楕円 244">
          <a:extLst>
            <a:ext uri="{FF2B5EF4-FFF2-40B4-BE49-F238E27FC236}">
              <a16:creationId xmlns:a16="http://schemas.microsoft.com/office/drawing/2014/main" id="{D7B579C1-55B6-4057-81AF-175D80159F36}"/>
            </a:ext>
          </a:extLst>
        </xdr:cNvPr>
        <xdr:cNvSpPr/>
      </xdr:nvSpPr>
      <xdr:spPr>
        <a:xfrm>
          <a:off x="8699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14326</xdr:rowOff>
    </xdr:from>
    <xdr:to>
      <xdr:col>50</xdr:col>
      <xdr:colOff>114300</xdr:colOff>
      <xdr:row>86</xdr:row>
      <xdr:rowOff>15011</xdr:rowOff>
    </xdr:to>
    <xdr:cxnSp macro="">
      <xdr:nvCxnSpPr>
        <xdr:cNvPr id="246" name="直線コネクタ 245">
          <a:extLst>
            <a:ext uri="{FF2B5EF4-FFF2-40B4-BE49-F238E27FC236}">
              <a16:creationId xmlns:a16="http://schemas.microsoft.com/office/drawing/2014/main" id="{8D753A41-CA16-4BBA-82D9-FF5114B1F91A}"/>
            </a:ext>
          </a:extLst>
        </xdr:cNvPr>
        <xdr:cNvCxnSpPr/>
      </xdr:nvCxnSpPr>
      <xdr:spPr>
        <a:xfrm flipV="1">
          <a:off x="8750300" y="147590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47" name="n_1aveValue【福祉施設】&#10;一人当たり面積">
          <a:extLst>
            <a:ext uri="{FF2B5EF4-FFF2-40B4-BE49-F238E27FC236}">
              <a16:creationId xmlns:a16="http://schemas.microsoft.com/office/drawing/2014/main" id="{6686743E-3754-45D3-B9A0-088460B8CDAF}"/>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48" name="n_2aveValue【福祉施設】&#10;一人当たり面積">
          <a:extLst>
            <a:ext uri="{FF2B5EF4-FFF2-40B4-BE49-F238E27FC236}">
              <a16:creationId xmlns:a16="http://schemas.microsoft.com/office/drawing/2014/main" id="{EADA002A-FEFF-4453-A1E1-161AEEFA1905}"/>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49" name="n_3aveValue【福祉施設】&#10;一人当たり面積">
          <a:extLst>
            <a:ext uri="{FF2B5EF4-FFF2-40B4-BE49-F238E27FC236}">
              <a16:creationId xmlns:a16="http://schemas.microsoft.com/office/drawing/2014/main" id="{2655C512-8402-4336-8444-93C8FB03F54A}"/>
            </a:ext>
          </a:extLst>
        </xdr:cNvPr>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50" name="n_4aveValue【福祉施設】&#10;一人当たり面積">
          <a:extLst>
            <a:ext uri="{FF2B5EF4-FFF2-40B4-BE49-F238E27FC236}">
              <a16:creationId xmlns:a16="http://schemas.microsoft.com/office/drawing/2014/main" id="{D84242DA-0D18-4F5F-8999-A800C9E15169}"/>
            </a:ext>
          </a:extLst>
        </xdr:cNvPr>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56253</xdr:rowOff>
    </xdr:from>
    <xdr:ext cx="469744" cy="259045"/>
    <xdr:sp macro="" textlink="">
      <xdr:nvSpPr>
        <xdr:cNvPr id="251" name="n_1mainValue【福祉施設】&#10;一人当たり面積">
          <a:extLst>
            <a:ext uri="{FF2B5EF4-FFF2-40B4-BE49-F238E27FC236}">
              <a16:creationId xmlns:a16="http://schemas.microsoft.com/office/drawing/2014/main" id="{7C7E607F-AAF8-4062-9159-FB2038D87C9F}"/>
            </a:ext>
          </a:extLst>
        </xdr:cNvPr>
        <xdr:cNvSpPr txBox="1"/>
      </xdr:nvSpPr>
      <xdr:spPr>
        <a:xfrm>
          <a:off x="93917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56938</xdr:rowOff>
    </xdr:from>
    <xdr:ext cx="469744" cy="259045"/>
    <xdr:sp macro="" textlink="">
      <xdr:nvSpPr>
        <xdr:cNvPr id="252" name="n_2mainValue【福祉施設】&#10;一人当たり面積">
          <a:extLst>
            <a:ext uri="{FF2B5EF4-FFF2-40B4-BE49-F238E27FC236}">
              <a16:creationId xmlns:a16="http://schemas.microsoft.com/office/drawing/2014/main" id="{5103A8F7-1856-40B8-98DA-EA9E3412E88A}"/>
            </a:ext>
          </a:extLst>
        </xdr:cNvPr>
        <xdr:cNvSpPr txBox="1"/>
      </xdr:nvSpPr>
      <xdr:spPr>
        <a:xfrm>
          <a:off x="8515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a:extLst>
            <a:ext uri="{FF2B5EF4-FFF2-40B4-BE49-F238E27FC236}">
              <a16:creationId xmlns:a16="http://schemas.microsoft.com/office/drawing/2014/main" id="{BC6917AA-3A09-4C37-B4AB-73AB4C729D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a:extLst>
            <a:ext uri="{FF2B5EF4-FFF2-40B4-BE49-F238E27FC236}">
              <a16:creationId xmlns:a16="http://schemas.microsoft.com/office/drawing/2014/main" id="{F6A7A0EA-71FA-4CDB-A79A-55ADA970ED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a:extLst>
            <a:ext uri="{FF2B5EF4-FFF2-40B4-BE49-F238E27FC236}">
              <a16:creationId xmlns:a16="http://schemas.microsoft.com/office/drawing/2014/main" id="{ABF89DB8-F003-4626-AB6D-6503B1D3E2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a:extLst>
            <a:ext uri="{FF2B5EF4-FFF2-40B4-BE49-F238E27FC236}">
              <a16:creationId xmlns:a16="http://schemas.microsoft.com/office/drawing/2014/main" id="{E958DC8B-51BF-481B-9469-12008932B3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a:extLst>
            <a:ext uri="{FF2B5EF4-FFF2-40B4-BE49-F238E27FC236}">
              <a16:creationId xmlns:a16="http://schemas.microsoft.com/office/drawing/2014/main" id="{74194598-1A3E-44F3-BB13-24C06BA654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a:extLst>
            <a:ext uri="{FF2B5EF4-FFF2-40B4-BE49-F238E27FC236}">
              <a16:creationId xmlns:a16="http://schemas.microsoft.com/office/drawing/2014/main" id="{03041CEA-A443-4BC6-87EA-1C453242F0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a:extLst>
            <a:ext uri="{FF2B5EF4-FFF2-40B4-BE49-F238E27FC236}">
              <a16:creationId xmlns:a16="http://schemas.microsoft.com/office/drawing/2014/main" id="{BC85F5BE-43F6-446A-812C-8E5F4DDACE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a:extLst>
            <a:ext uri="{FF2B5EF4-FFF2-40B4-BE49-F238E27FC236}">
              <a16:creationId xmlns:a16="http://schemas.microsoft.com/office/drawing/2014/main" id="{6CE58E5F-F365-492F-98BA-1C0EC2E3EA8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a:extLst>
            <a:ext uri="{FF2B5EF4-FFF2-40B4-BE49-F238E27FC236}">
              <a16:creationId xmlns:a16="http://schemas.microsoft.com/office/drawing/2014/main" id="{1F05329E-0F43-4D6C-8966-D92C20C6EC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a:extLst>
            <a:ext uri="{FF2B5EF4-FFF2-40B4-BE49-F238E27FC236}">
              <a16:creationId xmlns:a16="http://schemas.microsoft.com/office/drawing/2014/main" id="{7D1925BF-AFD9-42DB-8F1C-240693E7597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3" name="テキスト ボックス 262">
          <a:extLst>
            <a:ext uri="{FF2B5EF4-FFF2-40B4-BE49-F238E27FC236}">
              <a16:creationId xmlns:a16="http://schemas.microsoft.com/office/drawing/2014/main" id="{E8641685-5E57-4B8B-87AB-EE117E93EA8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4" name="直線コネクタ 263">
          <a:extLst>
            <a:ext uri="{FF2B5EF4-FFF2-40B4-BE49-F238E27FC236}">
              <a16:creationId xmlns:a16="http://schemas.microsoft.com/office/drawing/2014/main" id="{265DBB76-1F78-46F7-967E-87410ADF9A1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5" name="テキスト ボックス 264">
          <a:extLst>
            <a:ext uri="{FF2B5EF4-FFF2-40B4-BE49-F238E27FC236}">
              <a16:creationId xmlns:a16="http://schemas.microsoft.com/office/drawing/2014/main" id="{255E1A1B-108E-4D16-95E3-2E4C7EE4CBC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6" name="直線コネクタ 265">
          <a:extLst>
            <a:ext uri="{FF2B5EF4-FFF2-40B4-BE49-F238E27FC236}">
              <a16:creationId xmlns:a16="http://schemas.microsoft.com/office/drawing/2014/main" id="{CA965E9C-CED4-4485-9EA7-A83FDEDA358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7" name="テキスト ボックス 266">
          <a:extLst>
            <a:ext uri="{FF2B5EF4-FFF2-40B4-BE49-F238E27FC236}">
              <a16:creationId xmlns:a16="http://schemas.microsoft.com/office/drawing/2014/main" id="{60DB6ABB-A34E-4AEC-9B36-3611E7435FA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8" name="直線コネクタ 267">
          <a:extLst>
            <a:ext uri="{FF2B5EF4-FFF2-40B4-BE49-F238E27FC236}">
              <a16:creationId xmlns:a16="http://schemas.microsoft.com/office/drawing/2014/main" id="{14E237C5-8AD4-4356-8285-FEA86BF60A0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9" name="テキスト ボックス 268">
          <a:extLst>
            <a:ext uri="{FF2B5EF4-FFF2-40B4-BE49-F238E27FC236}">
              <a16:creationId xmlns:a16="http://schemas.microsoft.com/office/drawing/2014/main" id="{D824EC70-CCE0-4450-86EA-7939AAAFD88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0" name="直線コネクタ 269">
          <a:extLst>
            <a:ext uri="{FF2B5EF4-FFF2-40B4-BE49-F238E27FC236}">
              <a16:creationId xmlns:a16="http://schemas.microsoft.com/office/drawing/2014/main" id="{088CFEF9-13EC-44E9-AABF-89673EED363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1" name="テキスト ボックス 270">
          <a:extLst>
            <a:ext uri="{FF2B5EF4-FFF2-40B4-BE49-F238E27FC236}">
              <a16:creationId xmlns:a16="http://schemas.microsoft.com/office/drawing/2014/main" id="{55165292-C34D-45B9-BFFD-88A83825FB9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2" name="直線コネクタ 271">
          <a:extLst>
            <a:ext uri="{FF2B5EF4-FFF2-40B4-BE49-F238E27FC236}">
              <a16:creationId xmlns:a16="http://schemas.microsoft.com/office/drawing/2014/main" id="{0BE36356-3997-4415-A4E2-5F0D908A872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3" name="テキスト ボックス 272">
          <a:extLst>
            <a:ext uri="{FF2B5EF4-FFF2-40B4-BE49-F238E27FC236}">
              <a16:creationId xmlns:a16="http://schemas.microsoft.com/office/drawing/2014/main" id="{15F622F4-C7CF-4477-9EDB-CAD55EF5F8F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4" name="直線コネクタ 273">
          <a:extLst>
            <a:ext uri="{FF2B5EF4-FFF2-40B4-BE49-F238E27FC236}">
              <a16:creationId xmlns:a16="http://schemas.microsoft.com/office/drawing/2014/main" id="{4ABBB726-12B3-4931-A64F-6EBD527FF88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5" name="テキスト ボックス 274">
          <a:extLst>
            <a:ext uri="{FF2B5EF4-FFF2-40B4-BE49-F238E27FC236}">
              <a16:creationId xmlns:a16="http://schemas.microsoft.com/office/drawing/2014/main" id="{40D54F63-345B-4B73-B005-63058B1A79A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a:extLst>
            <a:ext uri="{FF2B5EF4-FFF2-40B4-BE49-F238E27FC236}">
              <a16:creationId xmlns:a16="http://schemas.microsoft.com/office/drawing/2014/main" id="{E4157C9E-10BF-4F1D-A90D-477408F4144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a:extLst>
            <a:ext uri="{FF2B5EF4-FFF2-40B4-BE49-F238E27FC236}">
              <a16:creationId xmlns:a16="http://schemas.microsoft.com/office/drawing/2014/main" id="{E4CA9564-489A-4995-AF91-CD6655E50A8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278" name="直線コネクタ 277">
          <a:extLst>
            <a:ext uri="{FF2B5EF4-FFF2-40B4-BE49-F238E27FC236}">
              <a16:creationId xmlns:a16="http://schemas.microsoft.com/office/drawing/2014/main" id="{C3002306-2382-4F75-B9AD-473784C4AEEF}"/>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279" name="【市民会館】&#10;有形固定資産減価償却率最小値テキスト">
          <a:extLst>
            <a:ext uri="{FF2B5EF4-FFF2-40B4-BE49-F238E27FC236}">
              <a16:creationId xmlns:a16="http://schemas.microsoft.com/office/drawing/2014/main" id="{19112F8E-133B-445C-A71A-23DEBD074A4E}"/>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280" name="直線コネクタ 279">
          <a:extLst>
            <a:ext uri="{FF2B5EF4-FFF2-40B4-BE49-F238E27FC236}">
              <a16:creationId xmlns:a16="http://schemas.microsoft.com/office/drawing/2014/main" id="{73348CED-B15B-4578-9074-922DD24D8A2F}"/>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281" name="【市民会館】&#10;有形固定資産減価償却率最大値テキスト">
          <a:extLst>
            <a:ext uri="{FF2B5EF4-FFF2-40B4-BE49-F238E27FC236}">
              <a16:creationId xmlns:a16="http://schemas.microsoft.com/office/drawing/2014/main" id="{A3C2264C-1721-495D-806C-9E1BC65CC28B}"/>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282" name="直線コネクタ 281">
          <a:extLst>
            <a:ext uri="{FF2B5EF4-FFF2-40B4-BE49-F238E27FC236}">
              <a16:creationId xmlns:a16="http://schemas.microsoft.com/office/drawing/2014/main" id="{751A3491-D3A6-4710-A7E7-A48469A1DA17}"/>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283" name="【市民会館】&#10;有形固定資産減価償却率平均値テキスト">
          <a:extLst>
            <a:ext uri="{FF2B5EF4-FFF2-40B4-BE49-F238E27FC236}">
              <a16:creationId xmlns:a16="http://schemas.microsoft.com/office/drawing/2014/main" id="{D66EFF49-1E93-41E2-A9B4-50D69B4BFD70}"/>
            </a:ext>
          </a:extLst>
        </xdr:cNvPr>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284" name="フローチャート: 判断 283">
          <a:extLst>
            <a:ext uri="{FF2B5EF4-FFF2-40B4-BE49-F238E27FC236}">
              <a16:creationId xmlns:a16="http://schemas.microsoft.com/office/drawing/2014/main" id="{4F5C59D5-140B-4ACC-96B1-FCDDDDCF4104}"/>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285" name="フローチャート: 判断 284">
          <a:extLst>
            <a:ext uri="{FF2B5EF4-FFF2-40B4-BE49-F238E27FC236}">
              <a16:creationId xmlns:a16="http://schemas.microsoft.com/office/drawing/2014/main" id="{3E59D412-C5E1-4294-88C7-6FAB6E5EF72F}"/>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286" name="フローチャート: 判断 285">
          <a:extLst>
            <a:ext uri="{FF2B5EF4-FFF2-40B4-BE49-F238E27FC236}">
              <a16:creationId xmlns:a16="http://schemas.microsoft.com/office/drawing/2014/main" id="{3F82CF35-2FA0-404D-AE02-B2D7C1418307}"/>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287" name="フローチャート: 判断 286">
          <a:extLst>
            <a:ext uri="{FF2B5EF4-FFF2-40B4-BE49-F238E27FC236}">
              <a16:creationId xmlns:a16="http://schemas.microsoft.com/office/drawing/2014/main" id="{E89D2E3F-3EE9-49FC-A9C2-492DBA32F12D}"/>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288" name="フローチャート: 判断 287">
          <a:extLst>
            <a:ext uri="{FF2B5EF4-FFF2-40B4-BE49-F238E27FC236}">
              <a16:creationId xmlns:a16="http://schemas.microsoft.com/office/drawing/2014/main" id="{B049B586-BF93-4C05-85DB-91C50C8D7826}"/>
            </a:ext>
          </a:extLst>
        </xdr:cNvPr>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ED496971-6AE6-4A08-95E5-4F16C8C562E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C22A1963-3119-4CB3-988A-F2AF2C9BBE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9B0F2203-0795-44A1-9C6A-E99F1605B8C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1D6B2250-1EE3-40E6-9EDB-968EA1E0D68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8FB85E36-DAB7-408F-9252-A7E273C0CE6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79284</xdr:rowOff>
    </xdr:from>
    <xdr:to>
      <xdr:col>24</xdr:col>
      <xdr:colOff>114300</xdr:colOff>
      <xdr:row>103</xdr:row>
      <xdr:rowOff>9434</xdr:rowOff>
    </xdr:to>
    <xdr:sp macro="" textlink="">
      <xdr:nvSpPr>
        <xdr:cNvPr id="294" name="楕円 293">
          <a:extLst>
            <a:ext uri="{FF2B5EF4-FFF2-40B4-BE49-F238E27FC236}">
              <a16:creationId xmlns:a16="http://schemas.microsoft.com/office/drawing/2014/main" id="{F3D90575-3E4B-4547-9914-7DE56D832D63}"/>
            </a:ext>
          </a:extLst>
        </xdr:cNvPr>
        <xdr:cNvSpPr/>
      </xdr:nvSpPr>
      <xdr:spPr>
        <a:xfrm>
          <a:off x="45847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102161</xdr:rowOff>
    </xdr:from>
    <xdr:ext cx="405111" cy="259045"/>
    <xdr:sp macro="" textlink="">
      <xdr:nvSpPr>
        <xdr:cNvPr id="295" name="【市民会館】&#10;有形固定資産減価償却率該当値テキスト">
          <a:extLst>
            <a:ext uri="{FF2B5EF4-FFF2-40B4-BE49-F238E27FC236}">
              <a16:creationId xmlns:a16="http://schemas.microsoft.com/office/drawing/2014/main" id="{DC4438A6-7282-400C-B1AA-EEC6A3140510}"/>
            </a:ext>
          </a:extLst>
        </xdr:cNvPr>
        <xdr:cNvSpPr txBox="1"/>
      </xdr:nvSpPr>
      <xdr:spPr>
        <a:xfrm>
          <a:off x="4673600" y="1741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31931</xdr:rowOff>
    </xdr:from>
    <xdr:to>
      <xdr:col>20</xdr:col>
      <xdr:colOff>38100</xdr:colOff>
      <xdr:row>102</xdr:row>
      <xdr:rowOff>133531</xdr:rowOff>
    </xdr:to>
    <xdr:sp macro="" textlink="">
      <xdr:nvSpPr>
        <xdr:cNvPr id="296" name="楕円 295">
          <a:extLst>
            <a:ext uri="{FF2B5EF4-FFF2-40B4-BE49-F238E27FC236}">
              <a16:creationId xmlns:a16="http://schemas.microsoft.com/office/drawing/2014/main" id="{C371EDF1-F751-4385-8EF6-0ED3D0B188BF}"/>
            </a:ext>
          </a:extLst>
        </xdr:cNvPr>
        <xdr:cNvSpPr/>
      </xdr:nvSpPr>
      <xdr:spPr>
        <a:xfrm>
          <a:off x="3746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82731</xdr:rowOff>
    </xdr:from>
    <xdr:to>
      <xdr:col>24</xdr:col>
      <xdr:colOff>63500</xdr:colOff>
      <xdr:row>102</xdr:row>
      <xdr:rowOff>130084</xdr:rowOff>
    </xdr:to>
    <xdr:cxnSp macro="">
      <xdr:nvCxnSpPr>
        <xdr:cNvPr id="297" name="直線コネクタ 296">
          <a:extLst>
            <a:ext uri="{FF2B5EF4-FFF2-40B4-BE49-F238E27FC236}">
              <a16:creationId xmlns:a16="http://schemas.microsoft.com/office/drawing/2014/main" id="{59147539-C879-470C-96C2-C1DBFED9239F}"/>
            </a:ext>
          </a:extLst>
        </xdr:cNvPr>
        <xdr:cNvCxnSpPr/>
      </xdr:nvCxnSpPr>
      <xdr:spPr>
        <a:xfrm>
          <a:off x="3797300" y="1757063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298" name="楕円 297">
          <a:extLst>
            <a:ext uri="{FF2B5EF4-FFF2-40B4-BE49-F238E27FC236}">
              <a16:creationId xmlns:a16="http://schemas.microsoft.com/office/drawing/2014/main" id="{5F23223C-CDC8-4841-88BE-14D84FE2FCD7}"/>
            </a:ext>
          </a:extLst>
        </xdr:cNvPr>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82731</xdr:rowOff>
    </xdr:from>
    <xdr:to>
      <xdr:col>19</xdr:col>
      <xdr:colOff>177800</xdr:colOff>
      <xdr:row>103</xdr:row>
      <xdr:rowOff>76200</xdr:rowOff>
    </xdr:to>
    <xdr:cxnSp macro="">
      <xdr:nvCxnSpPr>
        <xdr:cNvPr id="299" name="直線コネクタ 298">
          <a:extLst>
            <a:ext uri="{FF2B5EF4-FFF2-40B4-BE49-F238E27FC236}">
              <a16:creationId xmlns:a16="http://schemas.microsoft.com/office/drawing/2014/main" id="{E42EED8D-044F-496C-BACF-1B7B7BD03A7C}"/>
            </a:ext>
          </a:extLst>
        </xdr:cNvPr>
        <xdr:cNvCxnSpPr/>
      </xdr:nvCxnSpPr>
      <xdr:spPr>
        <a:xfrm flipV="1">
          <a:off x="2908300" y="1757063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90369</xdr:rowOff>
    </xdr:from>
    <xdr:ext cx="405111" cy="259045"/>
    <xdr:sp macro="" textlink="">
      <xdr:nvSpPr>
        <xdr:cNvPr id="300" name="n_1aveValue【市民会館】&#10;有形固定資産減価償却率">
          <a:extLst>
            <a:ext uri="{FF2B5EF4-FFF2-40B4-BE49-F238E27FC236}">
              <a16:creationId xmlns:a16="http://schemas.microsoft.com/office/drawing/2014/main" id="{3019959F-0115-4060-A013-259368A841C3}"/>
            </a:ext>
          </a:extLst>
        </xdr:cNvPr>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01" name="n_2aveValue【市民会館】&#10;有形固定資産減価償却率">
          <a:extLst>
            <a:ext uri="{FF2B5EF4-FFF2-40B4-BE49-F238E27FC236}">
              <a16:creationId xmlns:a16="http://schemas.microsoft.com/office/drawing/2014/main" id="{C2BC3886-FDCE-4BD1-9BC6-4BC300559CFC}"/>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302" name="n_3aveValue【市民会館】&#10;有形固定資産減価償却率">
          <a:extLst>
            <a:ext uri="{FF2B5EF4-FFF2-40B4-BE49-F238E27FC236}">
              <a16:creationId xmlns:a16="http://schemas.microsoft.com/office/drawing/2014/main" id="{742BD5DA-BA42-4D41-BD12-DB3A20B3BDF8}"/>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03" name="n_4aveValue【市民会館】&#10;有形固定資産減価償却率">
          <a:extLst>
            <a:ext uri="{FF2B5EF4-FFF2-40B4-BE49-F238E27FC236}">
              <a16:creationId xmlns:a16="http://schemas.microsoft.com/office/drawing/2014/main" id="{C30C3E6E-EB57-4B92-8637-4FA1B34FF53F}"/>
            </a:ext>
          </a:extLst>
        </xdr:cNvPr>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150058</xdr:rowOff>
    </xdr:from>
    <xdr:ext cx="405111" cy="259045"/>
    <xdr:sp macro="" textlink="">
      <xdr:nvSpPr>
        <xdr:cNvPr id="304" name="n_1mainValue【市民会館】&#10;有形固定資産減価償却率">
          <a:extLst>
            <a:ext uri="{FF2B5EF4-FFF2-40B4-BE49-F238E27FC236}">
              <a16:creationId xmlns:a16="http://schemas.microsoft.com/office/drawing/2014/main" id="{11FD40B5-AF59-4925-A726-5BC289A0F989}"/>
            </a:ext>
          </a:extLst>
        </xdr:cNvPr>
        <xdr:cNvSpPr txBox="1"/>
      </xdr:nvSpPr>
      <xdr:spPr>
        <a:xfrm>
          <a:off x="3582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305" name="n_2mainValue【市民会館】&#10;有形固定資産減価償却率">
          <a:extLst>
            <a:ext uri="{FF2B5EF4-FFF2-40B4-BE49-F238E27FC236}">
              <a16:creationId xmlns:a16="http://schemas.microsoft.com/office/drawing/2014/main" id="{DF9F5699-FF5B-44D7-A32A-7AE4BC23C604}"/>
            </a:ext>
          </a:extLst>
        </xdr:cNvPr>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1354DC66-C127-4FDA-A8F7-B81DB796E5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0154671E-F47B-49DE-9478-33E5A35F34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B205206F-9837-4D81-819F-CF6661AB3A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4303F229-4FFB-4FE0-99F6-E66623D201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7792312D-D16F-4516-B7AB-BE69FCD131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A182F39C-936B-47CC-92AA-824340D123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6EE8C5C3-A3A6-4E83-8FBF-EEBC6A925E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1872E2FE-A87D-4F3B-9517-E2E4D77F3B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4" name="テキスト ボックス 313">
          <a:extLst>
            <a:ext uri="{FF2B5EF4-FFF2-40B4-BE49-F238E27FC236}">
              <a16:creationId xmlns:a16="http://schemas.microsoft.com/office/drawing/2014/main" id="{90C58107-0292-43C9-9391-6F0FE81698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5" name="直線コネクタ 314">
          <a:extLst>
            <a:ext uri="{FF2B5EF4-FFF2-40B4-BE49-F238E27FC236}">
              <a16:creationId xmlns:a16="http://schemas.microsoft.com/office/drawing/2014/main" id="{D7D68A1E-9E1B-4274-86FA-EBDAFC3AE4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6" name="直線コネクタ 315">
          <a:extLst>
            <a:ext uri="{FF2B5EF4-FFF2-40B4-BE49-F238E27FC236}">
              <a16:creationId xmlns:a16="http://schemas.microsoft.com/office/drawing/2014/main" id="{14A842E0-189B-4957-AABA-41204C61DAB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7" name="テキスト ボックス 316">
          <a:extLst>
            <a:ext uri="{FF2B5EF4-FFF2-40B4-BE49-F238E27FC236}">
              <a16:creationId xmlns:a16="http://schemas.microsoft.com/office/drawing/2014/main" id="{0C6517B5-1B9E-49F9-A276-389A20FBAA6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8" name="直線コネクタ 317">
          <a:extLst>
            <a:ext uri="{FF2B5EF4-FFF2-40B4-BE49-F238E27FC236}">
              <a16:creationId xmlns:a16="http://schemas.microsoft.com/office/drawing/2014/main" id="{D3C41FF5-D88D-4615-B8EA-47722D02741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9" name="テキスト ボックス 318">
          <a:extLst>
            <a:ext uri="{FF2B5EF4-FFF2-40B4-BE49-F238E27FC236}">
              <a16:creationId xmlns:a16="http://schemas.microsoft.com/office/drawing/2014/main" id="{65AD1787-62BA-43F8-B52F-CDD56C89722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0" name="直線コネクタ 319">
          <a:extLst>
            <a:ext uri="{FF2B5EF4-FFF2-40B4-BE49-F238E27FC236}">
              <a16:creationId xmlns:a16="http://schemas.microsoft.com/office/drawing/2014/main" id="{B8CBC3C3-1961-48AD-AC7F-C7DCA2693D2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1" name="テキスト ボックス 320">
          <a:extLst>
            <a:ext uri="{FF2B5EF4-FFF2-40B4-BE49-F238E27FC236}">
              <a16:creationId xmlns:a16="http://schemas.microsoft.com/office/drawing/2014/main" id="{A7A36EAD-E1A9-42BB-9FA9-3CC0C48C53D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2" name="直線コネクタ 321">
          <a:extLst>
            <a:ext uri="{FF2B5EF4-FFF2-40B4-BE49-F238E27FC236}">
              <a16:creationId xmlns:a16="http://schemas.microsoft.com/office/drawing/2014/main" id="{EEA8D193-FC7B-47E4-B6F2-4175D427866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3" name="テキスト ボックス 322">
          <a:extLst>
            <a:ext uri="{FF2B5EF4-FFF2-40B4-BE49-F238E27FC236}">
              <a16:creationId xmlns:a16="http://schemas.microsoft.com/office/drawing/2014/main" id="{50BD9932-B9D0-48B8-AE63-3B161B6AAC6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4" name="直線コネクタ 323">
          <a:extLst>
            <a:ext uri="{FF2B5EF4-FFF2-40B4-BE49-F238E27FC236}">
              <a16:creationId xmlns:a16="http://schemas.microsoft.com/office/drawing/2014/main" id="{BAA506A7-7EA4-469C-A873-7C8ED064F79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5" name="テキスト ボックス 324">
          <a:extLst>
            <a:ext uri="{FF2B5EF4-FFF2-40B4-BE49-F238E27FC236}">
              <a16:creationId xmlns:a16="http://schemas.microsoft.com/office/drawing/2014/main" id="{0C08CC6B-7FFD-4F15-8000-F144127D436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a16="http://schemas.microsoft.com/office/drawing/2014/main" id="{BC04226A-B65C-4604-A1E4-7F6DE582C5B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E7230653-55DE-44A7-AA9C-42FDF50738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a:extLst>
            <a:ext uri="{FF2B5EF4-FFF2-40B4-BE49-F238E27FC236}">
              <a16:creationId xmlns:a16="http://schemas.microsoft.com/office/drawing/2014/main" id="{3BE452D7-24C5-4583-A510-D2644FA6606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29" name="直線コネクタ 328">
          <a:extLst>
            <a:ext uri="{FF2B5EF4-FFF2-40B4-BE49-F238E27FC236}">
              <a16:creationId xmlns:a16="http://schemas.microsoft.com/office/drawing/2014/main" id="{623761C7-7955-473A-88E8-61BF55C811FE}"/>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30" name="【市民会館】&#10;一人当たり面積最小値テキスト">
          <a:extLst>
            <a:ext uri="{FF2B5EF4-FFF2-40B4-BE49-F238E27FC236}">
              <a16:creationId xmlns:a16="http://schemas.microsoft.com/office/drawing/2014/main" id="{6959A5E4-6F5F-4B79-A83A-36C63D17B40C}"/>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31" name="直線コネクタ 330">
          <a:extLst>
            <a:ext uri="{FF2B5EF4-FFF2-40B4-BE49-F238E27FC236}">
              <a16:creationId xmlns:a16="http://schemas.microsoft.com/office/drawing/2014/main" id="{BBD6502B-8CAE-438D-9B69-A297C591C55F}"/>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32" name="【市民会館】&#10;一人当たり面積最大値テキスト">
          <a:extLst>
            <a:ext uri="{FF2B5EF4-FFF2-40B4-BE49-F238E27FC236}">
              <a16:creationId xmlns:a16="http://schemas.microsoft.com/office/drawing/2014/main" id="{A15CBC11-5043-4C2F-ADC6-7BF0ACB86C41}"/>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33" name="直線コネクタ 332">
          <a:extLst>
            <a:ext uri="{FF2B5EF4-FFF2-40B4-BE49-F238E27FC236}">
              <a16:creationId xmlns:a16="http://schemas.microsoft.com/office/drawing/2014/main" id="{A6F6319A-1FCF-427E-B155-947019F1E3D9}"/>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34" name="【市民会館】&#10;一人当たり面積平均値テキスト">
          <a:extLst>
            <a:ext uri="{FF2B5EF4-FFF2-40B4-BE49-F238E27FC236}">
              <a16:creationId xmlns:a16="http://schemas.microsoft.com/office/drawing/2014/main" id="{7E2DB59B-5019-4E58-8D2E-4DD7F8C3F386}"/>
            </a:ext>
          </a:extLst>
        </xdr:cNvPr>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35" name="フローチャート: 判断 334">
          <a:extLst>
            <a:ext uri="{FF2B5EF4-FFF2-40B4-BE49-F238E27FC236}">
              <a16:creationId xmlns:a16="http://schemas.microsoft.com/office/drawing/2014/main" id="{91B4B50B-739F-4931-A542-A406BA0626EB}"/>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36" name="フローチャート: 判断 335">
          <a:extLst>
            <a:ext uri="{FF2B5EF4-FFF2-40B4-BE49-F238E27FC236}">
              <a16:creationId xmlns:a16="http://schemas.microsoft.com/office/drawing/2014/main" id="{02DEEC53-1CEE-403D-9845-7AC6CE68D741}"/>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37" name="フローチャート: 判断 336">
          <a:extLst>
            <a:ext uri="{FF2B5EF4-FFF2-40B4-BE49-F238E27FC236}">
              <a16:creationId xmlns:a16="http://schemas.microsoft.com/office/drawing/2014/main" id="{6D90DB82-40C2-4EC4-A5E2-EC954E551C51}"/>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38" name="フローチャート: 判断 337">
          <a:extLst>
            <a:ext uri="{FF2B5EF4-FFF2-40B4-BE49-F238E27FC236}">
              <a16:creationId xmlns:a16="http://schemas.microsoft.com/office/drawing/2014/main" id="{789E4FEA-A14E-4AA2-A297-0B1B8B919660}"/>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39" name="フローチャート: 判断 338">
          <a:extLst>
            <a:ext uri="{FF2B5EF4-FFF2-40B4-BE49-F238E27FC236}">
              <a16:creationId xmlns:a16="http://schemas.microsoft.com/office/drawing/2014/main" id="{A14BA282-61DA-4C5B-8CC5-D8F54A5ACDD0}"/>
            </a:ext>
          </a:extLst>
        </xdr:cNvPr>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6085E120-2401-4D0A-A054-9141DB817C7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3A0B22AC-A1D4-4F55-B3CD-A11C19F0836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904DD2C-A600-4499-8899-9D817FFCDC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6DA6CC01-EB0D-42EA-BCB7-F2D7F5400E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272783D4-9072-4220-BDC9-E79A6DF4A94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150749</xdr:rowOff>
    </xdr:from>
    <xdr:to>
      <xdr:col>55</xdr:col>
      <xdr:colOff>50800</xdr:colOff>
      <xdr:row>107</xdr:row>
      <xdr:rowOff>80899</xdr:rowOff>
    </xdr:to>
    <xdr:sp macro="" textlink="">
      <xdr:nvSpPr>
        <xdr:cNvPr id="345" name="楕円 344">
          <a:extLst>
            <a:ext uri="{FF2B5EF4-FFF2-40B4-BE49-F238E27FC236}">
              <a16:creationId xmlns:a16="http://schemas.microsoft.com/office/drawing/2014/main" id="{4FE801DC-C5D2-4C9F-ADD8-4E9D7B255ECD}"/>
            </a:ext>
          </a:extLst>
        </xdr:cNvPr>
        <xdr:cNvSpPr/>
      </xdr:nvSpPr>
      <xdr:spPr>
        <a:xfrm>
          <a:off x="10426700" y="183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2176</xdr:rowOff>
    </xdr:from>
    <xdr:ext cx="469744" cy="259045"/>
    <xdr:sp macro="" textlink="">
      <xdr:nvSpPr>
        <xdr:cNvPr id="346" name="【市民会館】&#10;一人当たり面積該当値テキスト">
          <a:extLst>
            <a:ext uri="{FF2B5EF4-FFF2-40B4-BE49-F238E27FC236}">
              <a16:creationId xmlns:a16="http://schemas.microsoft.com/office/drawing/2014/main" id="{60AD2CF2-20DC-4D07-B645-1E99CCE226CC}"/>
            </a:ext>
          </a:extLst>
        </xdr:cNvPr>
        <xdr:cNvSpPr txBox="1"/>
      </xdr:nvSpPr>
      <xdr:spPr>
        <a:xfrm>
          <a:off x="10515600" y="18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156083</xdr:rowOff>
    </xdr:from>
    <xdr:to>
      <xdr:col>50</xdr:col>
      <xdr:colOff>165100</xdr:colOff>
      <xdr:row>107</xdr:row>
      <xdr:rowOff>86233</xdr:rowOff>
    </xdr:to>
    <xdr:sp macro="" textlink="">
      <xdr:nvSpPr>
        <xdr:cNvPr id="347" name="楕円 346">
          <a:extLst>
            <a:ext uri="{FF2B5EF4-FFF2-40B4-BE49-F238E27FC236}">
              <a16:creationId xmlns:a16="http://schemas.microsoft.com/office/drawing/2014/main" id="{07E0F610-4350-4B3D-9B21-470C4A0C3F7A}"/>
            </a:ext>
          </a:extLst>
        </xdr:cNvPr>
        <xdr:cNvSpPr/>
      </xdr:nvSpPr>
      <xdr:spPr>
        <a:xfrm>
          <a:off x="9588500" y="183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30099</xdr:rowOff>
    </xdr:from>
    <xdr:to>
      <xdr:col>55</xdr:col>
      <xdr:colOff>0</xdr:colOff>
      <xdr:row>107</xdr:row>
      <xdr:rowOff>35433</xdr:rowOff>
    </xdr:to>
    <xdr:cxnSp macro="">
      <xdr:nvCxnSpPr>
        <xdr:cNvPr id="348" name="直線コネクタ 347">
          <a:extLst>
            <a:ext uri="{FF2B5EF4-FFF2-40B4-BE49-F238E27FC236}">
              <a16:creationId xmlns:a16="http://schemas.microsoft.com/office/drawing/2014/main" id="{E5AD9AA3-42AB-4AC1-9A13-02EC91339737}"/>
            </a:ext>
          </a:extLst>
        </xdr:cNvPr>
        <xdr:cNvCxnSpPr/>
      </xdr:nvCxnSpPr>
      <xdr:spPr>
        <a:xfrm flipV="1">
          <a:off x="9639300" y="18375249"/>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39115</xdr:rowOff>
    </xdr:from>
    <xdr:to>
      <xdr:col>46</xdr:col>
      <xdr:colOff>38100</xdr:colOff>
      <xdr:row>107</xdr:row>
      <xdr:rowOff>140715</xdr:rowOff>
    </xdr:to>
    <xdr:sp macro="" textlink="">
      <xdr:nvSpPr>
        <xdr:cNvPr id="349" name="楕円 348">
          <a:extLst>
            <a:ext uri="{FF2B5EF4-FFF2-40B4-BE49-F238E27FC236}">
              <a16:creationId xmlns:a16="http://schemas.microsoft.com/office/drawing/2014/main" id="{C32AAD24-AF9B-4479-93E1-D425279C6460}"/>
            </a:ext>
          </a:extLst>
        </xdr:cNvPr>
        <xdr:cNvSpPr/>
      </xdr:nvSpPr>
      <xdr:spPr>
        <a:xfrm>
          <a:off x="8699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35433</xdr:rowOff>
    </xdr:from>
    <xdr:to>
      <xdr:col>50</xdr:col>
      <xdr:colOff>114300</xdr:colOff>
      <xdr:row>107</xdr:row>
      <xdr:rowOff>89915</xdr:rowOff>
    </xdr:to>
    <xdr:cxnSp macro="">
      <xdr:nvCxnSpPr>
        <xdr:cNvPr id="350" name="直線コネクタ 349">
          <a:extLst>
            <a:ext uri="{FF2B5EF4-FFF2-40B4-BE49-F238E27FC236}">
              <a16:creationId xmlns:a16="http://schemas.microsoft.com/office/drawing/2014/main" id="{670D6B75-D661-4FFE-9905-10266FE6C664}"/>
            </a:ext>
          </a:extLst>
        </xdr:cNvPr>
        <xdr:cNvCxnSpPr/>
      </xdr:nvCxnSpPr>
      <xdr:spPr>
        <a:xfrm flipV="1">
          <a:off x="8750300" y="18380583"/>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123080</xdr:rowOff>
    </xdr:from>
    <xdr:ext cx="469744" cy="259045"/>
    <xdr:sp macro="" textlink="">
      <xdr:nvSpPr>
        <xdr:cNvPr id="351" name="n_1aveValue【市民会館】&#10;一人当たり面積">
          <a:extLst>
            <a:ext uri="{FF2B5EF4-FFF2-40B4-BE49-F238E27FC236}">
              <a16:creationId xmlns:a16="http://schemas.microsoft.com/office/drawing/2014/main" id="{4B507103-5B24-4A68-8A6F-D395C02CCEDE}"/>
            </a:ext>
          </a:extLst>
        </xdr:cNvPr>
        <xdr:cNvSpPr txBox="1"/>
      </xdr:nvSpPr>
      <xdr:spPr>
        <a:xfrm>
          <a:off x="93917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352" name="n_2aveValue【市民会館】&#10;一人当たり面積">
          <a:extLst>
            <a:ext uri="{FF2B5EF4-FFF2-40B4-BE49-F238E27FC236}">
              <a16:creationId xmlns:a16="http://schemas.microsoft.com/office/drawing/2014/main" id="{87BF7CEC-B613-49BC-9763-FB451A5AE9D2}"/>
            </a:ext>
          </a:extLst>
        </xdr:cNvPr>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353" name="n_3aveValue【市民会館】&#10;一人当たり面積">
          <a:extLst>
            <a:ext uri="{FF2B5EF4-FFF2-40B4-BE49-F238E27FC236}">
              <a16:creationId xmlns:a16="http://schemas.microsoft.com/office/drawing/2014/main" id="{B1912C72-53FD-45E9-9572-2AB2FB14DEAC}"/>
            </a:ext>
          </a:extLst>
        </xdr:cNvPr>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354" name="n_4aveValue【市民会館】&#10;一人当たり面積">
          <a:extLst>
            <a:ext uri="{FF2B5EF4-FFF2-40B4-BE49-F238E27FC236}">
              <a16:creationId xmlns:a16="http://schemas.microsoft.com/office/drawing/2014/main" id="{D4152ECC-CDE7-4911-A400-3604DFBF70EE}"/>
            </a:ext>
          </a:extLst>
        </xdr:cNvPr>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102760</xdr:rowOff>
    </xdr:from>
    <xdr:ext cx="469744" cy="259045"/>
    <xdr:sp macro="" textlink="">
      <xdr:nvSpPr>
        <xdr:cNvPr id="355" name="n_1mainValue【市民会館】&#10;一人当たり面積">
          <a:extLst>
            <a:ext uri="{FF2B5EF4-FFF2-40B4-BE49-F238E27FC236}">
              <a16:creationId xmlns:a16="http://schemas.microsoft.com/office/drawing/2014/main" id="{E31BEEAE-6AEA-4968-8C26-495EB21D971A}"/>
            </a:ext>
          </a:extLst>
        </xdr:cNvPr>
        <xdr:cNvSpPr txBox="1"/>
      </xdr:nvSpPr>
      <xdr:spPr>
        <a:xfrm>
          <a:off x="9391727" y="1810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131842</xdr:rowOff>
    </xdr:from>
    <xdr:ext cx="469744" cy="259045"/>
    <xdr:sp macro="" textlink="">
      <xdr:nvSpPr>
        <xdr:cNvPr id="356" name="n_2mainValue【市民会館】&#10;一人当たり面積">
          <a:extLst>
            <a:ext uri="{FF2B5EF4-FFF2-40B4-BE49-F238E27FC236}">
              <a16:creationId xmlns:a16="http://schemas.microsoft.com/office/drawing/2014/main" id="{8DF6B1AA-759C-46A8-BECF-B514A5DAC1E7}"/>
            </a:ext>
          </a:extLst>
        </xdr:cNvPr>
        <xdr:cNvSpPr txBox="1"/>
      </xdr:nvSpPr>
      <xdr:spPr>
        <a:xfrm>
          <a:off x="8515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B2657701-C328-42B8-B37C-BA86A56FB4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CA3A4541-667E-44A3-AFF3-BDA7381FDF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35D89C47-D424-43F8-B14E-ADA3FF758F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DDED7F92-79D5-4FBF-ACED-E1E892E677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09A812A8-BCCA-4CB1-BEFE-506A8A5461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D3E14BEC-05B7-468E-A497-653D63484D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62959574-E108-400E-896C-358CDC758DC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A5D488EC-1463-4CFB-A06C-172F6F3886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BC2F0E01-62A0-45B5-A5BB-3DA3841C71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FC0128AC-8556-46F5-80B7-3CD77A8FFA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A882DBD1-1FF1-494B-825E-EE741EBD77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A042E986-F470-43A5-9255-88E23D80474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C23CAF01-ED7B-4DB0-9247-B485CAFCCAA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7BD3EBB6-FF8F-425C-8464-D2C4030B158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4913989A-1D32-4590-A74F-64E056F3936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3DF7FB93-F83D-4DCC-A693-2F7A6E61A2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F8B297CF-E809-4577-AC50-E1DA309A1F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D9FCE0ED-A072-4D46-8B19-4114B651A88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9D748DF7-5E22-4CFC-8140-DC52C5CF81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26232796-BD26-4F0E-A066-7B75B0E0665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1A46871F-A324-45AE-B729-EC29A7BE5A1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903F7BEA-3285-490B-BC10-B5B24A41F4A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a:extLst>
            <a:ext uri="{FF2B5EF4-FFF2-40B4-BE49-F238E27FC236}">
              <a16:creationId xmlns:a16="http://schemas.microsoft.com/office/drawing/2014/main" id="{7A3F9CE3-3DDF-423A-ACD2-3F38BD16FFF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688451F9-ED6B-4794-9353-A6CAFE251F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5295A743-C702-4DB2-AB99-B29A7EC5D4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82" name="直線コネクタ 381">
          <a:extLst>
            <a:ext uri="{FF2B5EF4-FFF2-40B4-BE49-F238E27FC236}">
              <a16:creationId xmlns:a16="http://schemas.microsoft.com/office/drawing/2014/main" id="{E7C101FE-92F8-43C2-999B-7DC755CE45B6}"/>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83" name="【一般廃棄物処理施設】&#10;有形固定資産減価償却率最小値テキスト">
          <a:extLst>
            <a:ext uri="{FF2B5EF4-FFF2-40B4-BE49-F238E27FC236}">
              <a16:creationId xmlns:a16="http://schemas.microsoft.com/office/drawing/2014/main" id="{1C294B39-EF39-4B11-A6F6-A5D6E26336E3}"/>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84" name="直線コネクタ 383">
          <a:extLst>
            <a:ext uri="{FF2B5EF4-FFF2-40B4-BE49-F238E27FC236}">
              <a16:creationId xmlns:a16="http://schemas.microsoft.com/office/drawing/2014/main" id="{C5A72234-8BE1-4562-985C-A557F8F303F5}"/>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85" name="【一般廃棄物処理施設】&#10;有形固定資産減価償却率最大値テキスト">
          <a:extLst>
            <a:ext uri="{FF2B5EF4-FFF2-40B4-BE49-F238E27FC236}">
              <a16:creationId xmlns:a16="http://schemas.microsoft.com/office/drawing/2014/main" id="{4612A6AB-3AD9-4ACE-8F61-926AEE782495}"/>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86" name="直線コネクタ 385">
          <a:extLst>
            <a:ext uri="{FF2B5EF4-FFF2-40B4-BE49-F238E27FC236}">
              <a16:creationId xmlns:a16="http://schemas.microsoft.com/office/drawing/2014/main" id="{A85696FB-2769-4725-8B03-398E88A19A09}"/>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387" name="【一般廃棄物処理施設】&#10;有形固定資産減価償却率平均値テキスト">
          <a:extLst>
            <a:ext uri="{FF2B5EF4-FFF2-40B4-BE49-F238E27FC236}">
              <a16:creationId xmlns:a16="http://schemas.microsoft.com/office/drawing/2014/main" id="{16297939-FCA6-4025-A2AB-DA631F6D1726}"/>
            </a:ext>
          </a:extLst>
        </xdr:cNvPr>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88" name="フローチャート: 判断 387">
          <a:extLst>
            <a:ext uri="{FF2B5EF4-FFF2-40B4-BE49-F238E27FC236}">
              <a16:creationId xmlns:a16="http://schemas.microsoft.com/office/drawing/2014/main" id="{17D07DEB-1A36-44C2-A936-85F7C04E80C0}"/>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89" name="フローチャート: 判断 388">
          <a:extLst>
            <a:ext uri="{FF2B5EF4-FFF2-40B4-BE49-F238E27FC236}">
              <a16:creationId xmlns:a16="http://schemas.microsoft.com/office/drawing/2014/main" id="{6DA7F294-662E-48B6-AFF2-B6ECCC1F7450}"/>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0" name="フローチャート: 判断 389">
          <a:extLst>
            <a:ext uri="{FF2B5EF4-FFF2-40B4-BE49-F238E27FC236}">
              <a16:creationId xmlns:a16="http://schemas.microsoft.com/office/drawing/2014/main" id="{E2398146-D927-4E04-ACE0-D1A3EBFAB6B6}"/>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91" name="フローチャート: 判断 390">
          <a:extLst>
            <a:ext uri="{FF2B5EF4-FFF2-40B4-BE49-F238E27FC236}">
              <a16:creationId xmlns:a16="http://schemas.microsoft.com/office/drawing/2014/main" id="{0BD62A91-00AD-4DBF-BFF5-C4072B43B672}"/>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92" name="フローチャート: 判断 391">
          <a:extLst>
            <a:ext uri="{FF2B5EF4-FFF2-40B4-BE49-F238E27FC236}">
              <a16:creationId xmlns:a16="http://schemas.microsoft.com/office/drawing/2014/main" id="{9D5692AD-A096-4571-86E6-3A7480411115}"/>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F6BBF60E-14D2-48C7-97B0-D8EE1B6C71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7E562392-6994-40AD-B249-6FB7F9A5B10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540E5DDD-620A-4ECF-9B44-9540B267D1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56896821-59C1-4FCD-B996-71753F4FF8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08F33DA-CFBC-44CD-8641-CDCB009EBA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125004</xdr:rowOff>
    </xdr:from>
    <xdr:to>
      <xdr:col>85</xdr:col>
      <xdr:colOff>177800</xdr:colOff>
      <xdr:row>39</xdr:row>
      <xdr:rowOff>55154</xdr:rowOff>
    </xdr:to>
    <xdr:sp macro="" textlink="">
      <xdr:nvSpPr>
        <xdr:cNvPr id="398" name="楕円 397">
          <a:extLst>
            <a:ext uri="{FF2B5EF4-FFF2-40B4-BE49-F238E27FC236}">
              <a16:creationId xmlns:a16="http://schemas.microsoft.com/office/drawing/2014/main" id="{A98647C1-96E2-415B-BE6C-5C64CFD7CF1C}"/>
            </a:ext>
          </a:extLst>
        </xdr:cNvPr>
        <xdr:cNvSpPr/>
      </xdr:nvSpPr>
      <xdr:spPr>
        <a:xfrm>
          <a:off x="16268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103431</xdr:rowOff>
    </xdr:from>
    <xdr:ext cx="405111" cy="259045"/>
    <xdr:sp macro="" textlink="">
      <xdr:nvSpPr>
        <xdr:cNvPr id="399" name="【一般廃棄物処理施設】&#10;有形固定資産減価償却率該当値テキスト">
          <a:extLst>
            <a:ext uri="{FF2B5EF4-FFF2-40B4-BE49-F238E27FC236}">
              <a16:creationId xmlns:a16="http://schemas.microsoft.com/office/drawing/2014/main" id="{74743675-F3DE-4EDD-91F3-77C9E61AA979}"/>
            </a:ext>
          </a:extLst>
        </xdr:cNvPr>
        <xdr:cNvSpPr txBox="1"/>
      </xdr:nvSpPr>
      <xdr:spPr>
        <a:xfrm>
          <a:off x="16357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00" name="楕円 399">
          <a:extLst>
            <a:ext uri="{FF2B5EF4-FFF2-40B4-BE49-F238E27FC236}">
              <a16:creationId xmlns:a16="http://schemas.microsoft.com/office/drawing/2014/main" id="{4136E3CD-84C5-4416-8FCA-389AAFAE9695}"/>
            </a:ext>
          </a:extLst>
        </xdr:cNvPr>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4354</xdr:rowOff>
    </xdr:to>
    <xdr:cxnSp macro="">
      <xdr:nvCxnSpPr>
        <xdr:cNvPr id="401" name="直線コネクタ 400">
          <a:extLst>
            <a:ext uri="{FF2B5EF4-FFF2-40B4-BE49-F238E27FC236}">
              <a16:creationId xmlns:a16="http://schemas.microsoft.com/office/drawing/2014/main" id="{CCD67535-4B18-439E-90D2-CE386990E93D}"/>
            </a:ext>
          </a:extLst>
        </xdr:cNvPr>
        <xdr:cNvCxnSpPr/>
      </xdr:nvCxnSpPr>
      <xdr:spPr>
        <a:xfrm>
          <a:off x="15481300" y="668763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123372</xdr:rowOff>
    </xdr:from>
    <xdr:to>
      <xdr:col>76</xdr:col>
      <xdr:colOff>165100</xdr:colOff>
      <xdr:row>39</xdr:row>
      <xdr:rowOff>53522</xdr:rowOff>
    </xdr:to>
    <xdr:sp macro="" textlink="">
      <xdr:nvSpPr>
        <xdr:cNvPr id="402" name="楕円 401">
          <a:extLst>
            <a:ext uri="{FF2B5EF4-FFF2-40B4-BE49-F238E27FC236}">
              <a16:creationId xmlns:a16="http://schemas.microsoft.com/office/drawing/2014/main" id="{E92ACBBE-26FF-4C76-BB16-4995942B2670}"/>
            </a:ext>
          </a:extLst>
        </xdr:cNvPr>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2722</xdr:rowOff>
    </xdr:to>
    <xdr:cxnSp macro="">
      <xdr:nvCxnSpPr>
        <xdr:cNvPr id="403" name="直線コネクタ 402">
          <a:extLst>
            <a:ext uri="{FF2B5EF4-FFF2-40B4-BE49-F238E27FC236}">
              <a16:creationId xmlns:a16="http://schemas.microsoft.com/office/drawing/2014/main" id="{F893BBAA-CE27-4075-8BD5-40063DC80C36}"/>
            </a:ext>
          </a:extLst>
        </xdr:cNvPr>
        <xdr:cNvCxnSpPr/>
      </xdr:nvCxnSpPr>
      <xdr:spPr>
        <a:xfrm flipV="1">
          <a:off x="14592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404" name="n_1aveValue【一般廃棄物処理施設】&#10;有形固定資産減価償却率">
          <a:extLst>
            <a:ext uri="{FF2B5EF4-FFF2-40B4-BE49-F238E27FC236}">
              <a16:creationId xmlns:a16="http://schemas.microsoft.com/office/drawing/2014/main" id="{BEDE7F28-D922-453A-B7FA-D0A00434D6F6}"/>
            </a:ext>
          </a:extLst>
        </xdr:cNvPr>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05" name="n_2aveValue【一般廃棄物処理施設】&#10;有形固定資産減価償却率">
          <a:extLst>
            <a:ext uri="{FF2B5EF4-FFF2-40B4-BE49-F238E27FC236}">
              <a16:creationId xmlns:a16="http://schemas.microsoft.com/office/drawing/2014/main" id="{C194CED7-A87B-4897-AD5F-4D209CAD08DD}"/>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406" name="n_3aveValue【一般廃棄物処理施設】&#10;有形固定資産減価償却率">
          <a:extLst>
            <a:ext uri="{FF2B5EF4-FFF2-40B4-BE49-F238E27FC236}">
              <a16:creationId xmlns:a16="http://schemas.microsoft.com/office/drawing/2014/main" id="{402BA01A-27FF-4E11-9422-F71B228E11F9}"/>
            </a:ext>
          </a:extLst>
        </xdr:cNvPr>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407" name="n_4aveValue【一般廃棄物処理施設】&#10;有形固定資産減価償却率">
          <a:extLst>
            <a:ext uri="{FF2B5EF4-FFF2-40B4-BE49-F238E27FC236}">
              <a16:creationId xmlns:a16="http://schemas.microsoft.com/office/drawing/2014/main" id="{FDC6BDFF-0D30-4F90-8B1E-AAA8EA86EFE4}"/>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82FBBE0F-2D64-45CD-BF78-577EFD013B61}"/>
            </a:ext>
          </a:extLst>
        </xdr:cNvPr>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409" name="n_2mainValue【一般廃棄物処理施設】&#10;有形固定資産減価償却率">
          <a:extLst>
            <a:ext uri="{FF2B5EF4-FFF2-40B4-BE49-F238E27FC236}">
              <a16:creationId xmlns:a16="http://schemas.microsoft.com/office/drawing/2014/main" id="{7A9E5E49-D2A8-4C02-9572-DF1605689E60}"/>
            </a:ext>
          </a:extLst>
        </xdr:cNvPr>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22AC4AB9-66D4-4AC0-A36D-4FCEA876FE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A236C734-5A88-4310-9C3E-64E7F94A18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C99B588-6B94-4893-BB5B-C2CB47A4CE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6A61599F-6A35-4EA9-B8AE-7B3117B667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53DC4325-CFC0-4A2B-A5CF-7DC3987FB1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1CF5831F-4EE4-4E89-8E02-CBDF7E149A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EFC5B881-7DF8-49E2-B6B1-9E7FF784E9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4264259F-AC88-46C2-9349-19785AFB40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C4925591-6BDA-4DBB-9498-C7899596082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4075E26E-186A-485C-A01E-F5295A2D11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0" name="直線コネクタ 419">
          <a:extLst>
            <a:ext uri="{FF2B5EF4-FFF2-40B4-BE49-F238E27FC236}">
              <a16:creationId xmlns:a16="http://schemas.microsoft.com/office/drawing/2014/main" id="{7B53AB39-EBEF-4CC2-944A-97374769A6F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1" name="テキスト ボックス 420">
          <a:extLst>
            <a:ext uri="{FF2B5EF4-FFF2-40B4-BE49-F238E27FC236}">
              <a16:creationId xmlns:a16="http://schemas.microsoft.com/office/drawing/2014/main" id="{B8EFD629-6FE7-4058-B8CB-DA66910181B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2" name="直線コネクタ 421">
          <a:extLst>
            <a:ext uri="{FF2B5EF4-FFF2-40B4-BE49-F238E27FC236}">
              <a16:creationId xmlns:a16="http://schemas.microsoft.com/office/drawing/2014/main" id="{8E33179A-BA46-40C6-859C-3FB52FDC143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3" name="テキスト ボックス 422">
          <a:extLst>
            <a:ext uri="{FF2B5EF4-FFF2-40B4-BE49-F238E27FC236}">
              <a16:creationId xmlns:a16="http://schemas.microsoft.com/office/drawing/2014/main" id="{7265C7FE-4B67-4E7B-8A3F-02CC04DA4CD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a:extLst>
            <a:ext uri="{FF2B5EF4-FFF2-40B4-BE49-F238E27FC236}">
              <a16:creationId xmlns:a16="http://schemas.microsoft.com/office/drawing/2014/main" id="{BEA07BBE-BF33-4712-8084-C7CEE7D8816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25" name="テキスト ボックス 424">
          <a:extLst>
            <a:ext uri="{FF2B5EF4-FFF2-40B4-BE49-F238E27FC236}">
              <a16:creationId xmlns:a16="http://schemas.microsoft.com/office/drawing/2014/main" id="{7F71C645-675A-4F04-B594-E1EB8C1C1398}"/>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6" name="直線コネクタ 425">
          <a:extLst>
            <a:ext uri="{FF2B5EF4-FFF2-40B4-BE49-F238E27FC236}">
              <a16:creationId xmlns:a16="http://schemas.microsoft.com/office/drawing/2014/main" id="{34052127-7E69-41B4-B3B1-6A14AF001EA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27" name="テキスト ボックス 426">
          <a:extLst>
            <a:ext uri="{FF2B5EF4-FFF2-40B4-BE49-F238E27FC236}">
              <a16:creationId xmlns:a16="http://schemas.microsoft.com/office/drawing/2014/main" id="{9EEC745A-55B5-4071-994F-D9275DEDB3A9}"/>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8" name="直線コネクタ 427">
          <a:extLst>
            <a:ext uri="{FF2B5EF4-FFF2-40B4-BE49-F238E27FC236}">
              <a16:creationId xmlns:a16="http://schemas.microsoft.com/office/drawing/2014/main" id="{DAE104DD-B04E-4409-91B9-9E15E6B0D32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9" name="テキスト ボックス 428">
          <a:extLst>
            <a:ext uri="{FF2B5EF4-FFF2-40B4-BE49-F238E27FC236}">
              <a16:creationId xmlns:a16="http://schemas.microsoft.com/office/drawing/2014/main" id="{5B9EEFC4-76CB-4AB8-9AE0-10CC7F31E4D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a:extLst>
            <a:ext uri="{FF2B5EF4-FFF2-40B4-BE49-F238E27FC236}">
              <a16:creationId xmlns:a16="http://schemas.microsoft.com/office/drawing/2014/main" id="{F2741BB9-EE40-42BE-8F41-53E500288C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1" name="テキスト ボックス 430">
          <a:extLst>
            <a:ext uri="{FF2B5EF4-FFF2-40B4-BE49-F238E27FC236}">
              <a16:creationId xmlns:a16="http://schemas.microsoft.com/office/drawing/2014/main" id="{8AA7D3CF-D5E7-4581-B5CB-31BED2DA59F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一般廃棄物処理施設】&#10;一人当たり有形固定資産（償却資産）額グラフ枠">
          <a:extLst>
            <a:ext uri="{FF2B5EF4-FFF2-40B4-BE49-F238E27FC236}">
              <a16:creationId xmlns:a16="http://schemas.microsoft.com/office/drawing/2014/main" id="{21398391-E152-4251-A61D-D31DB94867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433" name="直線コネクタ 432">
          <a:extLst>
            <a:ext uri="{FF2B5EF4-FFF2-40B4-BE49-F238E27FC236}">
              <a16:creationId xmlns:a16="http://schemas.microsoft.com/office/drawing/2014/main" id="{8A6EDF8D-BBB2-45FD-8AFF-384E811AC1FB}"/>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434" name="【一般廃棄物処理施設】&#10;一人当たり有形固定資産（償却資産）額最小値テキスト">
          <a:extLst>
            <a:ext uri="{FF2B5EF4-FFF2-40B4-BE49-F238E27FC236}">
              <a16:creationId xmlns:a16="http://schemas.microsoft.com/office/drawing/2014/main" id="{722947DE-B926-4CD7-8629-2619A0170738}"/>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435" name="直線コネクタ 434">
          <a:extLst>
            <a:ext uri="{FF2B5EF4-FFF2-40B4-BE49-F238E27FC236}">
              <a16:creationId xmlns:a16="http://schemas.microsoft.com/office/drawing/2014/main" id="{CD03A1B7-F008-4A37-8CB6-C3EB6B9D9CEF}"/>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436" name="【一般廃棄物処理施設】&#10;一人当たり有形固定資産（償却資産）額最大値テキスト">
          <a:extLst>
            <a:ext uri="{FF2B5EF4-FFF2-40B4-BE49-F238E27FC236}">
              <a16:creationId xmlns:a16="http://schemas.microsoft.com/office/drawing/2014/main" id="{64DB8866-3DD5-4F38-A87A-2EEE3DCA7853}"/>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437" name="直線コネクタ 436">
          <a:extLst>
            <a:ext uri="{FF2B5EF4-FFF2-40B4-BE49-F238E27FC236}">
              <a16:creationId xmlns:a16="http://schemas.microsoft.com/office/drawing/2014/main" id="{78E6965A-DD77-49D2-8509-D69C9B34B89C}"/>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438" name="【一般廃棄物処理施設】&#10;一人当たり有形固定資産（償却資産）額平均値テキスト">
          <a:extLst>
            <a:ext uri="{FF2B5EF4-FFF2-40B4-BE49-F238E27FC236}">
              <a16:creationId xmlns:a16="http://schemas.microsoft.com/office/drawing/2014/main" id="{36BE9832-4E61-4F40-A375-7E2DBB09B8F0}"/>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439" name="フローチャート: 判断 438">
          <a:extLst>
            <a:ext uri="{FF2B5EF4-FFF2-40B4-BE49-F238E27FC236}">
              <a16:creationId xmlns:a16="http://schemas.microsoft.com/office/drawing/2014/main" id="{D6AFFDE4-1F7B-40F6-A760-0B5CC33CB77D}"/>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440" name="フローチャート: 判断 439">
          <a:extLst>
            <a:ext uri="{FF2B5EF4-FFF2-40B4-BE49-F238E27FC236}">
              <a16:creationId xmlns:a16="http://schemas.microsoft.com/office/drawing/2014/main" id="{31FB2AAB-CFEA-4845-8171-47BC702BEB1E}"/>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441" name="フローチャート: 判断 440">
          <a:extLst>
            <a:ext uri="{FF2B5EF4-FFF2-40B4-BE49-F238E27FC236}">
              <a16:creationId xmlns:a16="http://schemas.microsoft.com/office/drawing/2014/main" id="{92C0E694-4D2F-42E2-8929-43E66AB99729}"/>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442" name="フローチャート: 判断 441">
          <a:extLst>
            <a:ext uri="{FF2B5EF4-FFF2-40B4-BE49-F238E27FC236}">
              <a16:creationId xmlns:a16="http://schemas.microsoft.com/office/drawing/2014/main" id="{1098B067-4D02-49BE-99E5-DC119F286684}"/>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443" name="フローチャート: 判断 442">
          <a:extLst>
            <a:ext uri="{FF2B5EF4-FFF2-40B4-BE49-F238E27FC236}">
              <a16:creationId xmlns:a16="http://schemas.microsoft.com/office/drawing/2014/main" id="{9C181A14-840D-4D46-B33A-DBC99361E1D4}"/>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72E28FA2-5660-48C0-B962-0BB035EB9F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29E4B592-8D2C-4171-B3DC-2A8FF8E267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D7A037E3-6073-44A1-85DD-3EF09E543C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EBAD766-308B-427C-8D55-D224818F07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837E1573-0C3A-43BF-8B95-D2CE954F14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79773</xdr:rowOff>
    </xdr:from>
    <xdr:to>
      <xdr:col>116</xdr:col>
      <xdr:colOff>114300</xdr:colOff>
      <xdr:row>42</xdr:row>
      <xdr:rowOff>9923</xdr:rowOff>
    </xdr:to>
    <xdr:sp macro="" textlink="">
      <xdr:nvSpPr>
        <xdr:cNvPr id="449" name="楕円 448">
          <a:extLst>
            <a:ext uri="{FF2B5EF4-FFF2-40B4-BE49-F238E27FC236}">
              <a16:creationId xmlns:a16="http://schemas.microsoft.com/office/drawing/2014/main" id="{069EAC64-F0E2-4F08-9E64-F4E027B404EE}"/>
            </a:ext>
          </a:extLst>
        </xdr:cNvPr>
        <xdr:cNvSpPr/>
      </xdr:nvSpPr>
      <xdr:spPr>
        <a:xfrm>
          <a:off x="22110700" y="710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166150</xdr:rowOff>
    </xdr:from>
    <xdr:ext cx="599010" cy="259045"/>
    <xdr:sp macro="" textlink="">
      <xdr:nvSpPr>
        <xdr:cNvPr id="450" name="【一般廃棄物処理施設】&#10;一人当たり有形固定資産（償却資産）額該当値テキスト">
          <a:extLst>
            <a:ext uri="{FF2B5EF4-FFF2-40B4-BE49-F238E27FC236}">
              <a16:creationId xmlns:a16="http://schemas.microsoft.com/office/drawing/2014/main" id="{95A6610E-A4E9-451A-AE59-E08A98637A1F}"/>
            </a:ext>
          </a:extLst>
        </xdr:cNvPr>
        <xdr:cNvSpPr txBox="1"/>
      </xdr:nvSpPr>
      <xdr:spPr>
        <a:xfrm>
          <a:off x="22199600" y="702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82514</xdr:rowOff>
    </xdr:from>
    <xdr:to>
      <xdr:col>112</xdr:col>
      <xdr:colOff>38100</xdr:colOff>
      <xdr:row>42</xdr:row>
      <xdr:rowOff>12664</xdr:rowOff>
    </xdr:to>
    <xdr:sp macro="" textlink="">
      <xdr:nvSpPr>
        <xdr:cNvPr id="451" name="楕円 450">
          <a:extLst>
            <a:ext uri="{FF2B5EF4-FFF2-40B4-BE49-F238E27FC236}">
              <a16:creationId xmlns:a16="http://schemas.microsoft.com/office/drawing/2014/main" id="{71189DE2-3AE0-4522-98F6-424790B5DC82}"/>
            </a:ext>
          </a:extLst>
        </xdr:cNvPr>
        <xdr:cNvSpPr/>
      </xdr:nvSpPr>
      <xdr:spPr>
        <a:xfrm>
          <a:off x="21272500" y="71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130573</xdr:rowOff>
    </xdr:from>
    <xdr:to>
      <xdr:col>116</xdr:col>
      <xdr:colOff>63500</xdr:colOff>
      <xdr:row>41</xdr:row>
      <xdr:rowOff>133314</xdr:rowOff>
    </xdr:to>
    <xdr:cxnSp macro="">
      <xdr:nvCxnSpPr>
        <xdr:cNvPr id="452" name="直線コネクタ 451">
          <a:extLst>
            <a:ext uri="{FF2B5EF4-FFF2-40B4-BE49-F238E27FC236}">
              <a16:creationId xmlns:a16="http://schemas.microsoft.com/office/drawing/2014/main" id="{FAC84B72-E5AF-4B0E-ADEE-B8F8346EE851}"/>
            </a:ext>
          </a:extLst>
        </xdr:cNvPr>
        <xdr:cNvCxnSpPr/>
      </xdr:nvCxnSpPr>
      <xdr:spPr>
        <a:xfrm flipV="1">
          <a:off x="21323300" y="7160023"/>
          <a:ext cx="8382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77909</xdr:rowOff>
    </xdr:from>
    <xdr:to>
      <xdr:col>107</xdr:col>
      <xdr:colOff>101600</xdr:colOff>
      <xdr:row>42</xdr:row>
      <xdr:rowOff>8059</xdr:rowOff>
    </xdr:to>
    <xdr:sp macro="" textlink="">
      <xdr:nvSpPr>
        <xdr:cNvPr id="453" name="楕円 452">
          <a:extLst>
            <a:ext uri="{FF2B5EF4-FFF2-40B4-BE49-F238E27FC236}">
              <a16:creationId xmlns:a16="http://schemas.microsoft.com/office/drawing/2014/main" id="{EB06F13F-9A9F-4514-989C-470C15B845AD}"/>
            </a:ext>
          </a:extLst>
        </xdr:cNvPr>
        <xdr:cNvSpPr/>
      </xdr:nvSpPr>
      <xdr:spPr>
        <a:xfrm>
          <a:off x="20383500" y="71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128709</xdr:rowOff>
    </xdr:from>
    <xdr:to>
      <xdr:col>111</xdr:col>
      <xdr:colOff>177800</xdr:colOff>
      <xdr:row>41</xdr:row>
      <xdr:rowOff>133314</xdr:rowOff>
    </xdr:to>
    <xdr:cxnSp macro="">
      <xdr:nvCxnSpPr>
        <xdr:cNvPr id="454" name="直線コネクタ 453">
          <a:extLst>
            <a:ext uri="{FF2B5EF4-FFF2-40B4-BE49-F238E27FC236}">
              <a16:creationId xmlns:a16="http://schemas.microsoft.com/office/drawing/2014/main" id="{91EEA6E9-F610-4222-87FA-4CB9BB6EAC89}"/>
            </a:ext>
          </a:extLst>
        </xdr:cNvPr>
        <xdr:cNvCxnSpPr/>
      </xdr:nvCxnSpPr>
      <xdr:spPr>
        <a:xfrm>
          <a:off x="20434300" y="7158159"/>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455" name="n_1aveValue【一般廃棄物処理施設】&#10;一人当たり有形固定資産（償却資産）額">
          <a:extLst>
            <a:ext uri="{FF2B5EF4-FFF2-40B4-BE49-F238E27FC236}">
              <a16:creationId xmlns:a16="http://schemas.microsoft.com/office/drawing/2014/main" id="{CDECF8F3-761E-4CBA-92DE-F1E26FA9D0D7}"/>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456" name="n_2aveValue【一般廃棄物処理施設】&#10;一人当たり有形固定資産（償却資産）額">
          <a:extLst>
            <a:ext uri="{FF2B5EF4-FFF2-40B4-BE49-F238E27FC236}">
              <a16:creationId xmlns:a16="http://schemas.microsoft.com/office/drawing/2014/main" id="{43C217C0-3274-461C-B69D-470EACE68D1B}"/>
            </a:ext>
          </a:extLst>
        </xdr:cNvPr>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457" name="n_3aveValue【一般廃棄物処理施設】&#10;一人当たり有形固定資産（償却資産）額">
          <a:extLst>
            <a:ext uri="{FF2B5EF4-FFF2-40B4-BE49-F238E27FC236}">
              <a16:creationId xmlns:a16="http://schemas.microsoft.com/office/drawing/2014/main" id="{922253DD-E0BA-4F82-9BBF-EB6BDD02B9B8}"/>
            </a:ext>
          </a:extLst>
        </xdr:cNvPr>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458" name="n_4aveValue【一般廃棄物処理施設】&#10;一人当たり有形固定資産（償却資産）額">
          <a:extLst>
            <a:ext uri="{FF2B5EF4-FFF2-40B4-BE49-F238E27FC236}">
              <a16:creationId xmlns:a16="http://schemas.microsoft.com/office/drawing/2014/main" id="{88031755-EF07-4A9C-B656-CFF3C3BB2BA9}"/>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3791</xdr:rowOff>
    </xdr:from>
    <xdr:ext cx="599010" cy="259045"/>
    <xdr:sp macro="" textlink="">
      <xdr:nvSpPr>
        <xdr:cNvPr id="459" name="n_1mainValue【一般廃棄物処理施設】&#10;一人当たり有形固定資産（償却資産）額">
          <a:extLst>
            <a:ext uri="{FF2B5EF4-FFF2-40B4-BE49-F238E27FC236}">
              <a16:creationId xmlns:a16="http://schemas.microsoft.com/office/drawing/2014/main" id="{91495243-39B5-42DD-AF1F-7585EB73BF60}"/>
            </a:ext>
          </a:extLst>
        </xdr:cNvPr>
        <xdr:cNvSpPr txBox="1"/>
      </xdr:nvSpPr>
      <xdr:spPr>
        <a:xfrm>
          <a:off x="21011095" y="720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170636</xdr:rowOff>
    </xdr:from>
    <xdr:ext cx="599010" cy="259045"/>
    <xdr:sp macro="" textlink="">
      <xdr:nvSpPr>
        <xdr:cNvPr id="460" name="n_2mainValue【一般廃棄物処理施設】&#10;一人当たり有形固定資産（償却資産）額">
          <a:extLst>
            <a:ext uri="{FF2B5EF4-FFF2-40B4-BE49-F238E27FC236}">
              <a16:creationId xmlns:a16="http://schemas.microsoft.com/office/drawing/2014/main" id="{425C418C-8362-4A74-8A0E-6E65217CD1DA}"/>
            </a:ext>
          </a:extLst>
        </xdr:cNvPr>
        <xdr:cNvSpPr txBox="1"/>
      </xdr:nvSpPr>
      <xdr:spPr>
        <a:xfrm>
          <a:off x="20134795" y="720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CB15BA1-54F0-4362-A43A-B604C41D27C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C08A6465-C9EB-405F-8195-07C5656637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532D2004-953F-4131-9882-F7276BDDB8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29429FB7-D63C-4EE9-93A9-3993EA8D1B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68D10B0E-3D40-455B-BD82-1BF6508591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A6B22B61-7C2C-46B5-A8AC-CD078BBD88B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FAED3EBB-AAB6-46F1-BF1F-D27EED576F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6F32538F-124F-4ED7-96EC-3DC73427997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C7F630EB-6172-4DDF-B138-D7E1C4EE35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D5923346-C87A-49B8-AFFB-5BC3C02497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D70624E1-296B-4558-92D7-2949F93D09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593470EF-2DE0-4052-BF11-497A9DA914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A397387A-F868-4913-A6AC-46C7288C5CB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4E8A7019-EB36-4542-A687-DB89A96098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E6BEDB1C-EAE5-40DD-BFE2-54F2EBDFDA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93DED-8D0C-43AA-AE47-77BB2552A24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a:extLst>
            <a:ext uri="{FF2B5EF4-FFF2-40B4-BE49-F238E27FC236}">
              <a16:creationId xmlns:a16="http://schemas.microsoft.com/office/drawing/2014/main" id="{0014FCA8-5D7B-42E5-8330-F779CB234C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a:extLst>
            <a:ext uri="{FF2B5EF4-FFF2-40B4-BE49-F238E27FC236}">
              <a16:creationId xmlns:a16="http://schemas.microsoft.com/office/drawing/2014/main" id="{FA5FD5C1-F931-45DF-A98E-9BC09F37EC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a:extLst>
            <a:ext uri="{FF2B5EF4-FFF2-40B4-BE49-F238E27FC236}">
              <a16:creationId xmlns:a16="http://schemas.microsoft.com/office/drawing/2014/main" id="{943F5484-6D0E-4FD7-BEC7-D0E8247807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a:extLst>
            <a:ext uri="{FF2B5EF4-FFF2-40B4-BE49-F238E27FC236}">
              <a16:creationId xmlns:a16="http://schemas.microsoft.com/office/drawing/2014/main" id="{DFD9AB71-F07E-4FDA-8861-9357FBC522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a:extLst>
            <a:ext uri="{FF2B5EF4-FFF2-40B4-BE49-F238E27FC236}">
              <a16:creationId xmlns:a16="http://schemas.microsoft.com/office/drawing/2014/main" id="{C3F1A822-72C1-4156-B489-49003377A6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a:extLst>
            <a:ext uri="{FF2B5EF4-FFF2-40B4-BE49-F238E27FC236}">
              <a16:creationId xmlns:a16="http://schemas.microsoft.com/office/drawing/2014/main" id="{011FA9D8-E5D0-431D-915E-50CE4245CD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a:extLst>
            <a:ext uri="{FF2B5EF4-FFF2-40B4-BE49-F238E27FC236}">
              <a16:creationId xmlns:a16="http://schemas.microsoft.com/office/drawing/2014/main" id="{7ED8259F-9E5F-42F9-BD5D-2E3ED52D1E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a:extLst>
            <a:ext uri="{FF2B5EF4-FFF2-40B4-BE49-F238E27FC236}">
              <a16:creationId xmlns:a16="http://schemas.microsoft.com/office/drawing/2014/main" id="{7643B79A-604C-48A5-AE3C-A8858CA5EE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a:extLst>
            <a:ext uri="{FF2B5EF4-FFF2-40B4-BE49-F238E27FC236}">
              <a16:creationId xmlns:a16="http://schemas.microsoft.com/office/drawing/2014/main" id="{B9F01AC5-C40B-4850-BE07-7795744857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a:extLst>
            <a:ext uri="{FF2B5EF4-FFF2-40B4-BE49-F238E27FC236}">
              <a16:creationId xmlns:a16="http://schemas.microsoft.com/office/drawing/2014/main" id="{CEBFF310-749F-403F-8B25-C6590255B8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7" name="テキスト ボックス 486">
          <a:extLst>
            <a:ext uri="{FF2B5EF4-FFF2-40B4-BE49-F238E27FC236}">
              <a16:creationId xmlns:a16="http://schemas.microsoft.com/office/drawing/2014/main" id="{0BACE886-40BA-4847-A4A2-7A5B3BBF492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8" name="直線コネクタ 487">
          <a:extLst>
            <a:ext uri="{FF2B5EF4-FFF2-40B4-BE49-F238E27FC236}">
              <a16:creationId xmlns:a16="http://schemas.microsoft.com/office/drawing/2014/main" id="{558256E2-25FD-4EB6-B8D8-E617AD0CB8C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B85545BE-A84F-44CA-9117-9704B9EB88E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0" name="直線コネクタ 489">
          <a:extLst>
            <a:ext uri="{FF2B5EF4-FFF2-40B4-BE49-F238E27FC236}">
              <a16:creationId xmlns:a16="http://schemas.microsoft.com/office/drawing/2014/main" id="{1159838C-B7C0-4CB0-8A4F-546802539B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1" name="テキスト ボックス 490">
          <a:extLst>
            <a:ext uri="{FF2B5EF4-FFF2-40B4-BE49-F238E27FC236}">
              <a16:creationId xmlns:a16="http://schemas.microsoft.com/office/drawing/2014/main" id="{5D065224-34E5-428E-A1A7-A4F260D0308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2" name="直線コネクタ 491">
          <a:extLst>
            <a:ext uri="{FF2B5EF4-FFF2-40B4-BE49-F238E27FC236}">
              <a16:creationId xmlns:a16="http://schemas.microsoft.com/office/drawing/2014/main" id="{89D68395-4482-4456-A04F-3E132FB6DE8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3" name="テキスト ボックス 492">
          <a:extLst>
            <a:ext uri="{FF2B5EF4-FFF2-40B4-BE49-F238E27FC236}">
              <a16:creationId xmlns:a16="http://schemas.microsoft.com/office/drawing/2014/main" id="{7D3B4694-1709-40BD-BB5F-872BB596153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4" name="直線コネクタ 493">
          <a:extLst>
            <a:ext uri="{FF2B5EF4-FFF2-40B4-BE49-F238E27FC236}">
              <a16:creationId xmlns:a16="http://schemas.microsoft.com/office/drawing/2014/main" id="{6A7EC367-3DBA-4190-857A-AEFF3B364A8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5" name="テキスト ボックス 494">
          <a:extLst>
            <a:ext uri="{FF2B5EF4-FFF2-40B4-BE49-F238E27FC236}">
              <a16:creationId xmlns:a16="http://schemas.microsoft.com/office/drawing/2014/main" id="{F4A21FDC-2521-4D7F-8B15-016735F5E9D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6" name="直線コネクタ 495">
          <a:extLst>
            <a:ext uri="{FF2B5EF4-FFF2-40B4-BE49-F238E27FC236}">
              <a16:creationId xmlns:a16="http://schemas.microsoft.com/office/drawing/2014/main" id="{E0D0CDEC-F1A7-45F7-8300-D670115640E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7" name="テキスト ボックス 496">
          <a:extLst>
            <a:ext uri="{FF2B5EF4-FFF2-40B4-BE49-F238E27FC236}">
              <a16:creationId xmlns:a16="http://schemas.microsoft.com/office/drawing/2014/main" id="{4676FB97-FD6F-4B3B-B41B-607DF3B750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8" name="直線コネクタ 497">
          <a:extLst>
            <a:ext uri="{FF2B5EF4-FFF2-40B4-BE49-F238E27FC236}">
              <a16:creationId xmlns:a16="http://schemas.microsoft.com/office/drawing/2014/main" id="{7E6910A5-BBA2-45EA-98FD-AE5E951116D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9" name="テキスト ボックス 498">
          <a:extLst>
            <a:ext uri="{FF2B5EF4-FFF2-40B4-BE49-F238E27FC236}">
              <a16:creationId xmlns:a16="http://schemas.microsoft.com/office/drawing/2014/main" id="{87DBDCD7-FF69-4F7E-94DD-6EC32FBC463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a:extLst>
            <a:ext uri="{FF2B5EF4-FFF2-40B4-BE49-F238E27FC236}">
              <a16:creationId xmlns:a16="http://schemas.microsoft.com/office/drawing/2014/main" id="{7861AEE4-4B28-4C92-AFAD-B911A7B624C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消防施設】&#10;有形固定資産減価償却率グラフ枠">
          <a:extLst>
            <a:ext uri="{FF2B5EF4-FFF2-40B4-BE49-F238E27FC236}">
              <a16:creationId xmlns:a16="http://schemas.microsoft.com/office/drawing/2014/main" id="{5A942872-F620-474F-8818-327E43A48B2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02" name="直線コネクタ 501">
          <a:extLst>
            <a:ext uri="{FF2B5EF4-FFF2-40B4-BE49-F238E27FC236}">
              <a16:creationId xmlns:a16="http://schemas.microsoft.com/office/drawing/2014/main" id="{B9C3F476-E0C2-423F-B42D-A75555520E94}"/>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3" name="【消防施設】&#10;有形固定資産減価償却率最小値テキスト">
          <a:extLst>
            <a:ext uri="{FF2B5EF4-FFF2-40B4-BE49-F238E27FC236}">
              <a16:creationId xmlns:a16="http://schemas.microsoft.com/office/drawing/2014/main" id="{3476B2A1-A67C-4E04-9035-2E075C3CFEE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4" name="直線コネクタ 503">
          <a:extLst>
            <a:ext uri="{FF2B5EF4-FFF2-40B4-BE49-F238E27FC236}">
              <a16:creationId xmlns:a16="http://schemas.microsoft.com/office/drawing/2014/main" id="{B9D57E22-89E3-473A-B721-FC020DEA999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05" name="【消防施設】&#10;有形固定資産減価償却率最大値テキスト">
          <a:extLst>
            <a:ext uri="{FF2B5EF4-FFF2-40B4-BE49-F238E27FC236}">
              <a16:creationId xmlns:a16="http://schemas.microsoft.com/office/drawing/2014/main" id="{1A15ED7B-858D-4486-9CFF-8470BE99A0AA}"/>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06" name="直線コネクタ 505">
          <a:extLst>
            <a:ext uri="{FF2B5EF4-FFF2-40B4-BE49-F238E27FC236}">
              <a16:creationId xmlns:a16="http://schemas.microsoft.com/office/drawing/2014/main" id="{9C54B7C6-AC6E-40FE-814D-3C10DEB4AEF2}"/>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07" name="【消防施設】&#10;有形固定資産減価償却率平均値テキスト">
          <a:extLst>
            <a:ext uri="{FF2B5EF4-FFF2-40B4-BE49-F238E27FC236}">
              <a16:creationId xmlns:a16="http://schemas.microsoft.com/office/drawing/2014/main" id="{41C5F1A8-E5DB-4DE1-8F7E-205A8AB25E91}"/>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08" name="フローチャート: 判断 507">
          <a:extLst>
            <a:ext uri="{FF2B5EF4-FFF2-40B4-BE49-F238E27FC236}">
              <a16:creationId xmlns:a16="http://schemas.microsoft.com/office/drawing/2014/main" id="{2C9F0228-0B47-4F74-BB6D-D4ECE671E3DA}"/>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09" name="フローチャート: 判断 508">
          <a:extLst>
            <a:ext uri="{FF2B5EF4-FFF2-40B4-BE49-F238E27FC236}">
              <a16:creationId xmlns:a16="http://schemas.microsoft.com/office/drawing/2014/main" id="{FA936DDE-560B-4A5A-991A-7448F74858E0}"/>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10" name="フローチャート: 判断 509">
          <a:extLst>
            <a:ext uri="{FF2B5EF4-FFF2-40B4-BE49-F238E27FC236}">
              <a16:creationId xmlns:a16="http://schemas.microsoft.com/office/drawing/2014/main" id="{EC13C481-E124-4FE2-8A31-31AF6D83EF8E}"/>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11" name="フローチャート: 判断 510">
          <a:extLst>
            <a:ext uri="{FF2B5EF4-FFF2-40B4-BE49-F238E27FC236}">
              <a16:creationId xmlns:a16="http://schemas.microsoft.com/office/drawing/2014/main" id="{6F4A8305-A61D-436C-B523-E3789E80EB11}"/>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12" name="フローチャート: 判断 511">
          <a:extLst>
            <a:ext uri="{FF2B5EF4-FFF2-40B4-BE49-F238E27FC236}">
              <a16:creationId xmlns:a16="http://schemas.microsoft.com/office/drawing/2014/main" id="{908FA7CA-5A7E-48EF-A2E4-86BE25F0951E}"/>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38C8096A-A721-49D7-A437-64A3FB9D13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63B271BB-283C-4672-B87E-EFE5040427A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309FEDFF-F397-4DE8-B8E0-714A7DB788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E9FCB72E-3A85-4EF9-B2F2-D927CF2305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67038D36-F8B7-411B-B8C0-DBA9424A0D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518" name="楕円 517">
          <a:extLst>
            <a:ext uri="{FF2B5EF4-FFF2-40B4-BE49-F238E27FC236}">
              <a16:creationId xmlns:a16="http://schemas.microsoft.com/office/drawing/2014/main" id="{305857F2-7B77-473C-93CD-6A51F519F05D}"/>
            </a:ext>
          </a:extLst>
        </xdr:cNvPr>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519" name="【消防施設】&#10;有形固定資産減価償却率該当値テキスト">
          <a:extLst>
            <a:ext uri="{FF2B5EF4-FFF2-40B4-BE49-F238E27FC236}">
              <a16:creationId xmlns:a16="http://schemas.microsoft.com/office/drawing/2014/main" id="{3B99DB7B-5A69-49A3-99CD-361D9671F191}"/>
            </a:ext>
          </a:extLst>
        </xdr:cNvPr>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520" name="楕円 519">
          <a:extLst>
            <a:ext uri="{FF2B5EF4-FFF2-40B4-BE49-F238E27FC236}">
              <a16:creationId xmlns:a16="http://schemas.microsoft.com/office/drawing/2014/main" id="{F91D5269-3F19-45B3-869E-8260F6F8D737}"/>
            </a:ext>
          </a:extLst>
        </xdr:cNvPr>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83820</xdr:rowOff>
    </xdr:to>
    <xdr:cxnSp macro="">
      <xdr:nvCxnSpPr>
        <xdr:cNvPr id="521" name="直線コネクタ 520">
          <a:extLst>
            <a:ext uri="{FF2B5EF4-FFF2-40B4-BE49-F238E27FC236}">
              <a16:creationId xmlns:a16="http://schemas.microsoft.com/office/drawing/2014/main" id="{F81D2279-75A9-4A0C-831C-08095FF484DF}"/>
            </a:ext>
          </a:extLst>
        </xdr:cNvPr>
        <xdr:cNvCxnSpPr/>
      </xdr:nvCxnSpPr>
      <xdr:spPr>
        <a:xfrm>
          <a:off x="15481300" y="13754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522" name="楕円 521">
          <a:extLst>
            <a:ext uri="{FF2B5EF4-FFF2-40B4-BE49-F238E27FC236}">
              <a16:creationId xmlns:a16="http://schemas.microsoft.com/office/drawing/2014/main" id="{8C9FFE12-5647-4A7F-9FEE-3DC932126121}"/>
            </a:ext>
          </a:extLst>
        </xdr:cNvPr>
        <xdr:cNvSpPr/>
      </xdr:nvSpPr>
      <xdr:spPr>
        <a:xfrm>
          <a:off x="14541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83</xdr:row>
      <xdr:rowOff>51163</xdr:rowOff>
    </xdr:to>
    <xdr:cxnSp macro="">
      <xdr:nvCxnSpPr>
        <xdr:cNvPr id="523" name="直線コネクタ 522">
          <a:extLst>
            <a:ext uri="{FF2B5EF4-FFF2-40B4-BE49-F238E27FC236}">
              <a16:creationId xmlns:a16="http://schemas.microsoft.com/office/drawing/2014/main" id="{869A6D69-A95E-45B2-9262-15E721C612D9}"/>
            </a:ext>
          </a:extLst>
        </xdr:cNvPr>
        <xdr:cNvCxnSpPr/>
      </xdr:nvCxnSpPr>
      <xdr:spPr>
        <a:xfrm flipV="1">
          <a:off x="14592300" y="13754100"/>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524" name="n_1aveValue【消防施設】&#10;有形固定資産減価償却率">
          <a:extLst>
            <a:ext uri="{FF2B5EF4-FFF2-40B4-BE49-F238E27FC236}">
              <a16:creationId xmlns:a16="http://schemas.microsoft.com/office/drawing/2014/main" id="{439384E6-4F3C-4C09-814C-D24BFA2592A1}"/>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525" name="n_2aveValue【消防施設】&#10;有形固定資産減価償却率">
          <a:extLst>
            <a:ext uri="{FF2B5EF4-FFF2-40B4-BE49-F238E27FC236}">
              <a16:creationId xmlns:a16="http://schemas.microsoft.com/office/drawing/2014/main" id="{6B7439B6-134B-4C6E-843E-D5AFA979FD4E}"/>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526" name="n_3aveValue【消防施設】&#10;有形固定資産減価償却率">
          <a:extLst>
            <a:ext uri="{FF2B5EF4-FFF2-40B4-BE49-F238E27FC236}">
              <a16:creationId xmlns:a16="http://schemas.microsoft.com/office/drawing/2014/main" id="{1369A26E-183D-423D-BCC2-B15FD5A870A0}"/>
            </a:ext>
          </a:extLst>
        </xdr:cNvPr>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27" name="n_4aveValue【消防施設】&#10;有形固定資産減価償却率">
          <a:extLst>
            <a:ext uri="{FF2B5EF4-FFF2-40B4-BE49-F238E27FC236}">
              <a16:creationId xmlns:a16="http://schemas.microsoft.com/office/drawing/2014/main" id="{EBCBA09F-AE8C-4A1B-8744-3B16DAAFBADC}"/>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528" name="n_1mainValue【消防施設】&#10;有形固定資産減価償却率">
          <a:extLst>
            <a:ext uri="{FF2B5EF4-FFF2-40B4-BE49-F238E27FC236}">
              <a16:creationId xmlns:a16="http://schemas.microsoft.com/office/drawing/2014/main" id="{1795F4BD-8E54-47E9-842A-3BCEB84D7C2F}"/>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118490</xdr:rowOff>
    </xdr:from>
    <xdr:ext cx="405111" cy="259045"/>
    <xdr:sp macro="" textlink="">
      <xdr:nvSpPr>
        <xdr:cNvPr id="529" name="n_2mainValue【消防施設】&#10;有形固定資産減価償却率">
          <a:extLst>
            <a:ext uri="{FF2B5EF4-FFF2-40B4-BE49-F238E27FC236}">
              <a16:creationId xmlns:a16="http://schemas.microsoft.com/office/drawing/2014/main" id="{6FC608F0-AB37-4344-8321-7EAA8723EA36}"/>
            </a:ext>
          </a:extLst>
        </xdr:cNvPr>
        <xdr:cNvSpPr txBox="1"/>
      </xdr:nvSpPr>
      <xdr:spPr>
        <a:xfrm>
          <a:off x="14389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931F2265-4CE9-4F70-8BDB-105917E9BC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2EF8873F-0B00-4337-A573-A3274BCA1C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7C39B491-BC82-4EEF-91DA-376C383752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576223EB-820B-4047-B767-C3F0BD16749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61CF8A58-15DC-49FA-B839-DC35AD9AE91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2B5ED7E2-C038-48A0-A432-31BE3C9F88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A8F9F83F-743F-4310-9BC2-42BE90F044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42BD98DC-57E0-4916-8793-5B45CF0B96E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a:extLst>
            <a:ext uri="{FF2B5EF4-FFF2-40B4-BE49-F238E27FC236}">
              <a16:creationId xmlns:a16="http://schemas.microsoft.com/office/drawing/2014/main" id="{F5CCF68F-94BA-4890-91C6-A6BA88E956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a:extLst>
            <a:ext uri="{FF2B5EF4-FFF2-40B4-BE49-F238E27FC236}">
              <a16:creationId xmlns:a16="http://schemas.microsoft.com/office/drawing/2014/main" id="{096376C2-40D6-4FB8-ADE0-812F824F944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a:extLst>
            <a:ext uri="{FF2B5EF4-FFF2-40B4-BE49-F238E27FC236}">
              <a16:creationId xmlns:a16="http://schemas.microsoft.com/office/drawing/2014/main" id="{2DF668D2-7D3A-4265-989C-A8C2C82E361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EB7B8CAB-F16E-4E27-9495-DDD348F1C7F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a:extLst>
            <a:ext uri="{FF2B5EF4-FFF2-40B4-BE49-F238E27FC236}">
              <a16:creationId xmlns:a16="http://schemas.microsoft.com/office/drawing/2014/main" id="{7E7F41F2-AF1E-4073-A341-75DE5613838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a:extLst>
            <a:ext uri="{FF2B5EF4-FFF2-40B4-BE49-F238E27FC236}">
              <a16:creationId xmlns:a16="http://schemas.microsoft.com/office/drawing/2014/main" id="{D1DEDFE9-FA7F-4AB8-975E-D99D56C28F7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a:extLst>
            <a:ext uri="{FF2B5EF4-FFF2-40B4-BE49-F238E27FC236}">
              <a16:creationId xmlns:a16="http://schemas.microsoft.com/office/drawing/2014/main" id="{CF1B4488-3926-4AD8-A2EF-58DB60EC60F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a:extLst>
            <a:ext uri="{FF2B5EF4-FFF2-40B4-BE49-F238E27FC236}">
              <a16:creationId xmlns:a16="http://schemas.microsoft.com/office/drawing/2014/main" id="{57E751ED-2886-4817-9EAF-CDA32D16DFE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a:extLst>
            <a:ext uri="{FF2B5EF4-FFF2-40B4-BE49-F238E27FC236}">
              <a16:creationId xmlns:a16="http://schemas.microsoft.com/office/drawing/2014/main" id="{58B983B5-FE34-4F91-BA00-BF36E24DEA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a:extLst>
            <a:ext uri="{FF2B5EF4-FFF2-40B4-BE49-F238E27FC236}">
              <a16:creationId xmlns:a16="http://schemas.microsoft.com/office/drawing/2014/main" id="{1A674EC0-3ECD-47E5-9D24-F8F9908A07F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a:extLst>
            <a:ext uri="{FF2B5EF4-FFF2-40B4-BE49-F238E27FC236}">
              <a16:creationId xmlns:a16="http://schemas.microsoft.com/office/drawing/2014/main" id="{17D9064A-63D9-4DF2-83D5-AF358E2910D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44CE0477-F53D-4691-BF6C-DD4FF63F6A5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id="{12EED847-A4A4-40F8-9F53-D1EFE7DDC3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1" name="テキスト ボックス 550">
          <a:extLst>
            <a:ext uri="{FF2B5EF4-FFF2-40B4-BE49-F238E27FC236}">
              <a16:creationId xmlns:a16="http://schemas.microsoft.com/office/drawing/2014/main" id="{DD3DBC7F-B630-44A6-AACB-9B3853B6A9F1}"/>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id="{AE1A0317-17F5-4723-84D1-3C24BBB739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53" name="直線コネクタ 552">
          <a:extLst>
            <a:ext uri="{FF2B5EF4-FFF2-40B4-BE49-F238E27FC236}">
              <a16:creationId xmlns:a16="http://schemas.microsoft.com/office/drawing/2014/main" id="{97789C3F-0E63-4318-9942-D6E5627031D5}"/>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54" name="【消防施設】&#10;一人当たり面積最小値テキスト">
          <a:extLst>
            <a:ext uri="{FF2B5EF4-FFF2-40B4-BE49-F238E27FC236}">
              <a16:creationId xmlns:a16="http://schemas.microsoft.com/office/drawing/2014/main" id="{14EDB170-B719-4334-A2F0-046A3A5EC03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55" name="直線コネクタ 554">
          <a:extLst>
            <a:ext uri="{FF2B5EF4-FFF2-40B4-BE49-F238E27FC236}">
              <a16:creationId xmlns:a16="http://schemas.microsoft.com/office/drawing/2014/main" id="{58E0668B-A2C3-4700-93C8-91863FA55CA5}"/>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56" name="【消防施設】&#10;一人当たり面積最大値テキスト">
          <a:extLst>
            <a:ext uri="{FF2B5EF4-FFF2-40B4-BE49-F238E27FC236}">
              <a16:creationId xmlns:a16="http://schemas.microsoft.com/office/drawing/2014/main" id="{3F367C40-398E-450D-8F3E-D205CB4C66AF}"/>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557" name="直線コネクタ 556">
          <a:extLst>
            <a:ext uri="{FF2B5EF4-FFF2-40B4-BE49-F238E27FC236}">
              <a16:creationId xmlns:a16="http://schemas.microsoft.com/office/drawing/2014/main" id="{5A41BE95-35BF-4D95-AA1B-CB7472C1D782}"/>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558" name="【消防施設】&#10;一人当たり面積平均値テキスト">
          <a:extLst>
            <a:ext uri="{FF2B5EF4-FFF2-40B4-BE49-F238E27FC236}">
              <a16:creationId xmlns:a16="http://schemas.microsoft.com/office/drawing/2014/main" id="{BD55105D-4842-4519-B3F6-A61EDE80D669}"/>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59" name="フローチャート: 判断 558">
          <a:extLst>
            <a:ext uri="{FF2B5EF4-FFF2-40B4-BE49-F238E27FC236}">
              <a16:creationId xmlns:a16="http://schemas.microsoft.com/office/drawing/2014/main" id="{B517AAA6-C27F-461E-943C-8CD6B1696FD2}"/>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60" name="フローチャート: 判断 559">
          <a:extLst>
            <a:ext uri="{FF2B5EF4-FFF2-40B4-BE49-F238E27FC236}">
              <a16:creationId xmlns:a16="http://schemas.microsoft.com/office/drawing/2014/main" id="{956D85B1-2DD0-4789-9CA7-86E4560AD042}"/>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61" name="フローチャート: 判断 560">
          <a:extLst>
            <a:ext uri="{FF2B5EF4-FFF2-40B4-BE49-F238E27FC236}">
              <a16:creationId xmlns:a16="http://schemas.microsoft.com/office/drawing/2014/main" id="{3F0D6C68-04AA-4B87-8EB5-3BBD666BD502}"/>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62" name="フローチャート: 判断 561">
          <a:extLst>
            <a:ext uri="{FF2B5EF4-FFF2-40B4-BE49-F238E27FC236}">
              <a16:creationId xmlns:a16="http://schemas.microsoft.com/office/drawing/2014/main" id="{300DA40F-E264-4E9F-B271-58DA22E33F44}"/>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63" name="フローチャート: 判断 562">
          <a:extLst>
            <a:ext uri="{FF2B5EF4-FFF2-40B4-BE49-F238E27FC236}">
              <a16:creationId xmlns:a16="http://schemas.microsoft.com/office/drawing/2014/main" id="{8689963F-A3BF-4A5D-97B9-6A85B840CDF8}"/>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CDCA338-46F5-48E0-8033-7DAE4AFA88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A68EA04-F1E7-4D9B-A40B-C02DFF7E1B7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558789C8-7859-46A4-9282-DBBA861CBC2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49B0B64-830C-45A9-89CA-0D98E69BB4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B12FE49A-40BD-4BC1-B14E-A4C9D4C3A91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38545</xdr:rowOff>
    </xdr:from>
    <xdr:to>
      <xdr:col>116</xdr:col>
      <xdr:colOff>114300</xdr:colOff>
      <xdr:row>86</xdr:row>
      <xdr:rowOff>140145</xdr:rowOff>
    </xdr:to>
    <xdr:sp macro="" textlink="">
      <xdr:nvSpPr>
        <xdr:cNvPr id="569" name="楕円 568">
          <a:extLst>
            <a:ext uri="{FF2B5EF4-FFF2-40B4-BE49-F238E27FC236}">
              <a16:creationId xmlns:a16="http://schemas.microsoft.com/office/drawing/2014/main" id="{85F6B7C7-D605-4E67-A341-11DF71DB79EE}"/>
            </a:ext>
          </a:extLst>
        </xdr:cNvPr>
        <xdr:cNvSpPr/>
      </xdr:nvSpPr>
      <xdr:spPr>
        <a:xfrm>
          <a:off x="22110700" y="147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124922</xdr:rowOff>
    </xdr:from>
    <xdr:ext cx="469744" cy="259045"/>
    <xdr:sp macro="" textlink="">
      <xdr:nvSpPr>
        <xdr:cNvPr id="570" name="【消防施設】&#10;一人当たり面積該当値テキスト">
          <a:extLst>
            <a:ext uri="{FF2B5EF4-FFF2-40B4-BE49-F238E27FC236}">
              <a16:creationId xmlns:a16="http://schemas.microsoft.com/office/drawing/2014/main" id="{EB1B6409-86B2-4C3F-A6AB-0077B83FFB6A}"/>
            </a:ext>
          </a:extLst>
        </xdr:cNvPr>
        <xdr:cNvSpPr txBox="1"/>
      </xdr:nvSpPr>
      <xdr:spPr>
        <a:xfrm>
          <a:off x="22199600" y="1469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39306</xdr:rowOff>
    </xdr:from>
    <xdr:to>
      <xdr:col>112</xdr:col>
      <xdr:colOff>38100</xdr:colOff>
      <xdr:row>86</xdr:row>
      <xdr:rowOff>140906</xdr:rowOff>
    </xdr:to>
    <xdr:sp macro="" textlink="">
      <xdr:nvSpPr>
        <xdr:cNvPr id="571" name="楕円 570">
          <a:extLst>
            <a:ext uri="{FF2B5EF4-FFF2-40B4-BE49-F238E27FC236}">
              <a16:creationId xmlns:a16="http://schemas.microsoft.com/office/drawing/2014/main" id="{C4D44DD2-5D59-4B0D-B92A-724D66427CAC}"/>
            </a:ext>
          </a:extLst>
        </xdr:cNvPr>
        <xdr:cNvSpPr/>
      </xdr:nvSpPr>
      <xdr:spPr>
        <a:xfrm>
          <a:off x="21272500" y="147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89345</xdr:rowOff>
    </xdr:from>
    <xdr:to>
      <xdr:col>116</xdr:col>
      <xdr:colOff>63500</xdr:colOff>
      <xdr:row>86</xdr:row>
      <xdr:rowOff>90106</xdr:rowOff>
    </xdr:to>
    <xdr:cxnSp macro="">
      <xdr:nvCxnSpPr>
        <xdr:cNvPr id="572" name="直線コネクタ 571">
          <a:extLst>
            <a:ext uri="{FF2B5EF4-FFF2-40B4-BE49-F238E27FC236}">
              <a16:creationId xmlns:a16="http://schemas.microsoft.com/office/drawing/2014/main" id="{3424CB73-A28D-4DF4-A0DD-552AB36394ED}"/>
            </a:ext>
          </a:extLst>
        </xdr:cNvPr>
        <xdr:cNvCxnSpPr/>
      </xdr:nvCxnSpPr>
      <xdr:spPr>
        <a:xfrm flipV="1">
          <a:off x="21323300" y="14834045"/>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29972</xdr:rowOff>
    </xdr:from>
    <xdr:to>
      <xdr:col>107</xdr:col>
      <xdr:colOff>101600</xdr:colOff>
      <xdr:row>86</xdr:row>
      <xdr:rowOff>131572</xdr:rowOff>
    </xdr:to>
    <xdr:sp macro="" textlink="">
      <xdr:nvSpPr>
        <xdr:cNvPr id="573" name="楕円 572">
          <a:extLst>
            <a:ext uri="{FF2B5EF4-FFF2-40B4-BE49-F238E27FC236}">
              <a16:creationId xmlns:a16="http://schemas.microsoft.com/office/drawing/2014/main" id="{14C72949-4BA7-451C-AF75-4A49674B2183}"/>
            </a:ext>
          </a:extLst>
        </xdr:cNvPr>
        <xdr:cNvSpPr/>
      </xdr:nvSpPr>
      <xdr:spPr>
        <a:xfrm>
          <a:off x="20383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80772</xdr:rowOff>
    </xdr:from>
    <xdr:to>
      <xdr:col>111</xdr:col>
      <xdr:colOff>177800</xdr:colOff>
      <xdr:row>86</xdr:row>
      <xdr:rowOff>90106</xdr:rowOff>
    </xdr:to>
    <xdr:cxnSp macro="">
      <xdr:nvCxnSpPr>
        <xdr:cNvPr id="574" name="直線コネクタ 573">
          <a:extLst>
            <a:ext uri="{FF2B5EF4-FFF2-40B4-BE49-F238E27FC236}">
              <a16:creationId xmlns:a16="http://schemas.microsoft.com/office/drawing/2014/main" id="{32413A5E-A2D1-429F-BFFF-9F1D8926AB06}"/>
            </a:ext>
          </a:extLst>
        </xdr:cNvPr>
        <xdr:cNvCxnSpPr/>
      </xdr:nvCxnSpPr>
      <xdr:spPr>
        <a:xfrm>
          <a:off x="20434300" y="14825472"/>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575" name="n_1aveValue【消防施設】&#10;一人当たり面積">
          <a:extLst>
            <a:ext uri="{FF2B5EF4-FFF2-40B4-BE49-F238E27FC236}">
              <a16:creationId xmlns:a16="http://schemas.microsoft.com/office/drawing/2014/main" id="{D7D5BAF0-E879-4D05-A36C-2A7DB270F927}"/>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576" name="n_2aveValue【消防施設】&#10;一人当たり面積">
          <a:extLst>
            <a:ext uri="{FF2B5EF4-FFF2-40B4-BE49-F238E27FC236}">
              <a16:creationId xmlns:a16="http://schemas.microsoft.com/office/drawing/2014/main" id="{D665A8EA-FEAD-4423-9D0B-06C34D2A5F20}"/>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577" name="n_3aveValue【消防施設】&#10;一人当たり面積">
          <a:extLst>
            <a:ext uri="{FF2B5EF4-FFF2-40B4-BE49-F238E27FC236}">
              <a16:creationId xmlns:a16="http://schemas.microsoft.com/office/drawing/2014/main" id="{E9EEF486-9AFE-4EB5-A39F-7CFF3BA622CD}"/>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578" name="n_4aveValue【消防施設】&#10;一人当たり面積">
          <a:extLst>
            <a:ext uri="{FF2B5EF4-FFF2-40B4-BE49-F238E27FC236}">
              <a16:creationId xmlns:a16="http://schemas.microsoft.com/office/drawing/2014/main" id="{9F8FF357-CDE3-4012-985F-C952F0100F88}"/>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132033</xdr:rowOff>
    </xdr:from>
    <xdr:ext cx="469744" cy="259045"/>
    <xdr:sp macro="" textlink="">
      <xdr:nvSpPr>
        <xdr:cNvPr id="579" name="n_1mainValue【消防施設】&#10;一人当たり面積">
          <a:extLst>
            <a:ext uri="{FF2B5EF4-FFF2-40B4-BE49-F238E27FC236}">
              <a16:creationId xmlns:a16="http://schemas.microsoft.com/office/drawing/2014/main" id="{0F5C165A-295F-4355-AB3C-56EA31AF318D}"/>
            </a:ext>
          </a:extLst>
        </xdr:cNvPr>
        <xdr:cNvSpPr txBox="1"/>
      </xdr:nvSpPr>
      <xdr:spPr>
        <a:xfrm>
          <a:off x="21075727" y="1487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122699</xdr:rowOff>
    </xdr:from>
    <xdr:ext cx="469744" cy="259045"/>
    <xdr:sp macro="" textlink="">
      <xdr:nvSpPr>
        <xdr:cNvPr id="580" name="n_2mainValue【消防施設】&#10;一人当たり面積">
          <a:extLst>
            <a:ext uri="{FF2B5EF4-FFF2-40B4-BE49-F238E27FC236}">
              <a16:creationId xmlns:a16="http://schemas.microsoft.com/office/drawing/2014/main" id="{CFCB9C66-9B5E-4A8B-878B-4D9120F1C0BA}"/>
            </a:ext>
          </a:extLst>
        </xdr:cNvPr>
        <xdr:cNvSpPr txBox="1"/>
      </xdr:nvSpPr>
      <xdr:spPr>
        <a:xfrm>
          <a:off x="20199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id="{D6C5A6B2-2490-4B67-B235-4A5A64553D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id="{0A65F9D2-524B-44B3-82B6-63C46DD1EC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id="{84E8E5F8-206D-4CAD-ACBB-69BCCD45E4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id="{3332C5AE-DA59-4489-9878-078C57E784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id="{236D94DF-75B3-4281-A2F0-D96169289E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id="{FCC4F724-5D84-4338-8DFF-D47E5EF900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id="{4C3E9F8A-4BAC-46CA-B6AD-4BC469F410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28D654ED-5DBE-47A8-B7C6-2D29E87D47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id="{7413C039-5BCD-4997-89C7-007B63DEF3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id="{D90577E1-B70A-449B-BFD0-0CE2BEFCDB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a:extLst>
            <a:ext uri="{FF2B5EF4-FFF2-40B4-BE49-F238E27FC236}">
              <a16:creationId xmlns:a16="http://schemas.microsoft.com/office/drawing/2014/main" id="{ABB0F742-70CE-4FEF-B398-4903EF7B42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2" name="直線コネクタ 591">
          <a:extLst>
            <a:ext uri="{FF2B5EF4-FFF2-40B4-BE49-F238E27FC236}">
              <a16:creationId xmlns:a16="http://schemas.microsoft.com/office/drawing/2014/main" id="{E101E92F-B43B-45C7-8D95-21A078A484D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93" name="テキスト ボックス 592">
          <a:extLst>
            <a:ext uri="{FF2B5EF4-FFF2-40B4-BE49-F238E27FC236}">
              <a16:creationId xmlns:a16="http://schemas.microsoft.com/office/drawing/2014/main" id="{45FCA46B-6B66-459C-91E9-E2B9A2C0382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4" name="直線コネクタ 593">
          <a:extLst>
            <a:ext uri="{FF2B5EF4-FFF2-40B4-BE49-F238E27FC236}">
              <a16:creationId xmlns:a16="http://schemas.microsoft.com/office/drawing/2014/main" id="{080FB1BB-4D05-465E-A7EB-CB4B93D59CB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5" name="テキスト ボックス 594">
          <a:extLst>
            <a:ext uri="{FF2B5EF4-FFF2-40B4-BE49-F238E27FC236}">
              <a16:creationId xmlns:a16="http://schemas.microsoft.com/office/drawing/2014/main" id="{7F42F1FE-01E1-4FE0-AE46-F8CEB5B9B6F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6" name="直線コネクタ 595">
          <a:extLst>
            <a:ext uri="{FF2B5EF4-FFF2-40B4-BE49-F238E27FC236}">
              <a16:creationId xmlns:a16="http://schemas.microsoft.com/office/drawing/2014/main" id="{5EE89DCB-8BAC-40A6-A59E-7CF17BBEF59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7" name="テキスト ボックス 596">
          <a:extLst>
            <a:ext uri="{FF2B5EF4-FFF2-40B4-BE49-F238E27FC236}">
              <a16:creationId xmlns:a16="http://schemas.microsoft.com/office/drawing/2014/main" id="{B45D1543-798B-4A5C-AC82-FEB1C459498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8" name="直線コネクタ 597">
          <a:extLst>
            <a:ext uri="{FF2B5EF4-FFF2-40B4-BE49-F238E27FC236}">
              <a16:creationId xmlns:a16="http://schemas.microsoft.com/office/drawing/2014/main" id="{D5F74502-91E8-46D5-B815-6EA994B739A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9" name="テキスト ボックス 598">
          <a:extLst>
            <a:ext uri="{FF2B5EF4-FFF2-40B4-BE49-F238E27FC236}">
              <a16:creationId xmlns:a16="http://schemas.microsoft.com/office/drawing/2014/main" id="{1491B2C3-815F-43E3-B414-48A1E00D713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9B139267-C2C5-4F15-A612-198C1B28EE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1" name="テキスト ボックス 600">
          <a:extLst>
            <a:ext uri="{FF2B5EF4-FFF2-40B4-BE49-F238E27FC236}">
              <a16:creationId xmlns:a16="http://schemas.microsoft.com/office/drawing/2014/main" id="{DC989DA0-B122-4B0E-AAC8-B2F6ABEDB0B4}"/>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a:extLst>
            <a:ext uri="{FF2B5EF4-FFF2-40B4-BE49-F238E27FC236}">
              <a16:creationId xmlns:a16="http://schemas.microsoft.com/office/drawing/2014/main" id="{C10CC189-56B3-4EDC-A25A-8167FE4C19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03" name="直線コネクタ 602">
          <a:extLst>
            <a:ext uri="{FF2B5EF4-FFF2-40B4-BE49-F238E27FC236}">
              <a16:creationId xmlns:a16="http://schemas.microsoft.com/office/drawing/2014/main" id="{A4A9C377-9173-47F6-9C7E-195B04A9B05B}"/>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04" name="【庁舎】&#10;有形固定資産減価償却率最小値テキスト">
          <a:extLst>
            <a:ext uri="{FF2B5EF4-FFF2-40B4-BE49-F238E27FC236}">
              <a16:creationId xmlns:a16="http://schemas.microsoft.com/office/drawing/2014/main" id="{D3F63547-10D5-4F1A-A0CE-2AEF143594DB}"/>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05" name="直線コネクタ 604">
          <a:extLst>
            <a:ext uri="{FF2B5EF4-FFF2-40B4-BE49-F238E27FC236}">
              <a16:creationId xmlns:a16="http://schemas.microsoft.com/office/drawing/2014/main" id="{1BA4A32F-CC8B-423C-9D7A-E0A422650E71}"/>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06" name="【庁舎】&#10;有形固定資産減価償却率最大値テキスト">
          <a:extLst>
            <a:ext uri="{FF2B5EF4-FFF2-40B4-BE49-F238E27FC236}">
              <a16:creationId xmlns:a16="http://schemas.microsoft.com/office/drawing/2014/main" id="{EF140E04-04D0-4909-8473-FC05EAEC54A4}"/>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07" name="直線コネクタ 606">
          <a:extLst>
            <a:ext uri="{FF2B5EF4-FFF2-40B4-BE49-F238E27FC236}">
              <a16:creationId xmlns:a16="http://schemas.microsoft.com/office/drawing/2014/main" id="{A0AE0736-0777-4665-9768-15B0E715AB73}"/>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608" name="【庁舎】&#10;有形固定資産減価償却率平均値テキスト">
          <a:extLst>
            <a:ext uri="{FF2B5EF4-FFF2-40B4-BE49-F238E27FC236}">
              <a16:creationId xmlns:a16="http://schemas.microsoft.com/office/drawing/2014/main" id="{FDCA1D6A-7760-4CEE-9389-6DB50EC6E90B}"/>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09" name="フローチャート: 判断 608">
          <a:extLst>
            <a:ext uri="{FF2B5EF4-FFF2-40B4-BE49-F238E27FC236}">
              <a16:creationId xmlns:a16="http://schemas.microsoft.com/office/drawing/2014/main" id="{F4FE5A53-7A9F-44C0-B70A-A9C1EC63D9BB}"/>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10" name="フローチャート: 判断 609">
          <a:extLst>
            <a:ext uri="{FF2B5EF4-FFF2-40B4-BE49-F238E27FC236}">
              <a16:creationId xmlns:a16="http://schemas.microsoft.com/office/drawing/2014/main" id="{9F333BA4-4F91-4D1C-9281-BA55ED1823FB}"/>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11" name="フローチャート: 判断 610">
          <a:extLst>
            <a:ext uri="{FF2B5EF4-FFF2-40B4-BE49-F238E27FC236}">
              <a16:creationId xmlns:a16="http://schemas.microsoft.com/office/drawing/2014/main" id="{280E3275-F3D3-40CF-AB2D-697A85C5CDD9}"/>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12" name="フローチャート: 判断 611">
          <a:extLst>
            <a:ext uri="{FF2B5EF4-FFF2-40B4-BE49-F238E27FC236}">
              <a16:creationId xmlns:a16="http://schemas.microsoft.com/office/drawing/2014/main" id="{F9BA44AB-44DA-44AB-A56E-93B59228F48F}"/>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13" name="フローチャート: 判断 612">
          <a:extLst>
            <a:ext uri="{FF2B5EF4-FFF2-40B4-BE49-F238E27FC236}">
              <a16:creationId xmlns:a16="http://schemas.microsoft.com/office/drawing/2014/main" id="{45A678DE-D79E-45D8-B3A0-6B55644BE85E}"/>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8FD882BE-F8EE-409A-8202-A67D5DD52F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1F3199FD-5D70-4E3A-BC63-2A27BF65E8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3BBEB2E-5EC2-47E2-9769-D3DB269A637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87C20D60-286B-4494-A6B4-38F2D407E0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8020AFD2-6C8D-4316-9BA9-A4652C9170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84837</xdr:rowOff>
    </xdr:from>
    <xdr:to>
      <xdr:col>85</xdr:col>
      <xdr:colOff>177800</xdr:colOff>
      <xdr:row>106</xdr:row>
      <xdr:rowOff>14987</xdr:rowOff>
    </xdr:to>
    <xdr:sp macro="" textlink="">
      <xdr:nvSpPr>
        <xdr:cNvPr id="619" name="楕円 618">
          <a:extLst>
            <a:ext uri="{FF2B5EF4-FFF2-40B4-BE49-F238E27FC236}">
              <a16:creationId xmlns:a16="http://schemas.microsoft.com/office/drawing/2014/main" id="{337C5B1E-1120-4711-B939-7BC12286048E}"/>
            </a:ext>
          </a:extLst>
        </xdr:cNvPr>
        <xdr:cNvSpPr/>
      </xdr:nvSpPr>
      <xdr:spPr>
        <a:xfrm>
          <a:off x="16268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63264</xdr:rowOff>
    </xdr:from>
    <xdr:ext cx="405111" cy="259045"/>
    <xdr:sp macro="" textlink="">
      <xdr:nvSpPr>
        <xdr:cNvPr id="620" name="【庁舎】&#10;有形固定資産減価償却率該当値テキスト">
          <a:extLst>
            <a:ext uri="{FF2B5EF4-FFF2-40B4-BE49-F238E27FC236}">
              <a16:creationId xmlns:a16="http://schemas.microsoft.com/office/drawing/2014/main" id="{B1DF675A-23A6-47B4-A7D0-00CA374B7CD0}"/>
            </a:ext>
          </a:extLst>
        </xdr:cNvPr>
        <xdr:cNvSpPr txBox="1"/>
      </xdr:nvSpPr>
      <xdr:spPr>
        <a:xfrm>
          <a:off x="16357600"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34544</xdr:rowOff>
    </xdr:from>
    <xdr:to>
      <xdr:col>81</xdr:col>
      <xdr:colOff>101600</xdr:colOff>
      <xdr:row>105</xdr:row>
      <xdr:rowOff>136144</xdr:rowOff>
    </xdr:to>
    <xdr:sp macro="" textlink="">
      <xdr:nvSpPr>
        <xdr:cNvPr id="621" name="楕円 620">
          <a:extLst>
            <a:ext uri="{FF2B5EF4-FFF2-40B4-BE49-F238E27FC236}">
              <a16:creationId xmlns:a16="http://schemas.microsoft.com/office/drawing/2014/main" id="{5BF4A847-4A78-4B23-BEA0-E4794AAD9522}"/>
            </a:ext>
          </a:extLst>
        </xdr:cNvPr>
        <xdr:cNvSpPr/>
      </xdr:nvSpPr>
      <xdr:spPr>
        <a:xfrm>
          <a:off x="15430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85344</xdr:rowOff>
    </xdr:from>
    <xdr:to>
      <xdr:col>85</xdr:col>
      <xdr:colOff>127000</xdr:colOff>
      <xdr:row>105</xdr:row>
      <xdr:rowOff>135637</xdr:rowOff>
    </xdr:to>
    <xdr:cxnSp macro="">
      <xdr:nvCxnSpPr>
        <xdr:cNvPr id="622" name="直線コネクタ 621">
          <a:extLst>
            <a:ext uri="{FF2B5EF4-FFF2-40B4-BE49-F238E27FC236}">
              <a16:creationId xmlns:a16="http://schemas.microsoft.com/office/drawing/2014/main" id="{552D05FA-B17C-47C2-AACE-7DD39A4EF34A}"/>
            </a:ext>
          </a:extLst>
        </xdr:cNvPr>
        <xdr:cNvCxnSpPr/>
      </xdr:nvCxnSpPr>
      <xdr:spPr>
        <a:xfrm>
          <a:off x="15481300" y="1808759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23" name="楕円 622">
          <a:extLst>
            <a:ext uri="{FF2B5EF4-FFF2-40B4-BE49-F238E27FC236}">
              <a16:creationId xmlns:a16="http://schemas.microsoft.com/office/drawing/2014/main" id="{95A20221-A816-44B1-A77A-DBF749C739F5}"/>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85344</xdr:rowOff>
    </xdr:to>
    <xdr:cxnSp macro="">
      <xdr:nvCxnSpPr>
        <xdr:cNvPr id="624" name="直線コネクタ 623">
          <a:extLst>
            <a:ext uri="{FF2B5EF4-FFF2-40B4-BE49-F238E27FC236}">
              <a16:creationId xmlns:a16="http://schemas.microsoft.com/office/drawing/2014/main" id="{BDDE4756-3137-4E29-AEC3-A1B4B2E190FE}"/>
            </a:ext>
          </a:extLst>
        </xdr:cNvPr>
        <xdr:cNvCxnSpPr/>
      </xdr:nvCxnSpPr>
      <xdr:spPr>
        <a:xfrm>
          <a:off x="14592300" y="1805558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625" name="n_1aveValue【庁舎】&#10;有形固定資産減価償却率">
          <a:extLst>
            <a:ext uri="{FF2B5EF4-FFF2-40B4-BE49-F238E27FC236}">
              <a16:creationId xmlns:a16="http://schemas.microsoft.com/office/drawing/2014/main" id="{539EF762-779A-4E4E-B2FC-663DBA874677}"/>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26" name="n_2aveValue【庁舎】&#10;有形固定資産減価償却率">
          <a:extLst>
            <a:ext uri="{FF2B5EF4-FFF2-40B4-BE49-F238E27FC236}">
              <a16:creationId xmlns:a16="http://schemas.microsoft.com/office/drawing/2014/main" id="{3B847860-D4AF-43E4-BA15-770E736C4293}"/>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27" name="n_3aveValue【庁舎】&#10;有形固定資産減価償却率">
          <a:extLst>
            <a:ext uri="{FF2B5EF4-FFF2-40B4-BE49-F238E27FC236}">
              <a16:creationId xmlns:a16="http://schemas.microsoft.com/office/drawing/2014/main" id="{A1135891-826A-4037-918B-FCD87EE09132}"/>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628" name="n_4aveValue【庁舎】&#10;有形固定資産減価償却率">
          <a:extLst>
            <a:ext uri="{FF2B5EF4-FFF2-40B4-BE49-F238E27FC236}">
              <a16:creationId xmlns:a16="http://schemas.microsoft.com/office/drawing/2014/main" id="{44E46421-BA41-406D-86F0-48AD52C8A89B}"/>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127271</xdr:rowOff>
    </xdr:from>
    <xdr:ext cx="405111" cy="259045"/>
    <xdr:sp macro="" textlink="">
      <xdr:nvSpPr>
        <xdr:cNvPr id="629" name="n_1mainValue【庁舎】&#10;有形固定資産減価償却率">
          <a:extLst>
            <a:ext uri="{FF2B5EF4-FFF2-40B4-BE49-F238E27FC236}">
              <a16:creationId xmlns:a16="http://schemas.microsoft.com/office/drawing/2014/main" id="{FAC5C47F-8552-47A8-A484-3B57326F6A04}"/>
            </a:ext>
          </a:extLst>
        </xdr:cNvPr>
        <xdr:cNvSpPr txBox="1"/>
      </xdr:nvSpPr>
      <xdr:spPr>
        <a:xfrm>
          <a:off x="15266044" y="181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30" name="n_2mainValue【庁舎】&#10;有形固定資産減価償却率">
          <a:extLst>
            <a:ext uri="{FF2B5EF4-FFF2-40B4-BE49-F238E27FC236}">
              <a16:creationId xmlns:a16="http://schemas.microsoft.com/office/drawing/2014/main" id="{A3A41AF4-B7F2-4335-A6A0-D18659F99A93}"/>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3A8DCF33-9A89-4C32-A88F-2D05FB839A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53AE7FC2-D18A-49F4-8FF1-156F735295E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360DDFAD-4D0F-4856-BF73-2FC2CC4676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ADDC4D10-BE88-4673-A9AB-96C68E6870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DAE283D3-85E4-47E6-983C-DC8EE76204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57E91B6F-DD78-41C3-BD94-77E541C51D7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66EDBF22-4A8C-4DE2-8F3B-23470B216D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8BBB0BD6-1136-4AC8-B178-340035BB4A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CFDC243E-11C5-42A8-83DA-1148ECEE8B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7E8BFAE7-5CA3-4777-8A1F-EE922B6E36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F40F19FC-5607-4266-A9EA-ACBCF39E05E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79569FDD-BB49-4C22-BD6F-74D1BD4C398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9E4C48F1-116C-4803-9F91-620015286FF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79586DD0-5101-40FF-8D9A-D016B052EC9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E34DA4F9-6D1F-4279-8409-FF3BE118A91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AE68F45D-A48A-49D0-B789-5D3A2566550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095541B6-8EF4-404C-AE70-446EC5DAE5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38402733-44C9-455A-B89A-47635EA8540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06A1E9FB-C938-4EA1-A347-173C7C03486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a:extLst>
            <a:ext uri="{FF2B5EF4-FFF2-40B4-BE49-F238E27FC236}">
              <a16:creationId xmlns:a16="http://schemas.microsoft.com/office/drawing/2014/main" id="{9D829F05-E531-4C79-B7E0-BA9509229FB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AC6995CC-B2B5-4BE5-AD92-6FE58D4332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8845971B-0C94-48BC-999F-123222E843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a:extLst>
            <a:ext uri="{FF2B5EF4-FFF2-40B4-BE49-F238E27FC236}">
              <a16:creationId xmlns:a16="http://schemas.microsoft.com/office/drawing/2014/main" id="{DEE24002-902E-4E4E-87BE-27CCEC0976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654" name="直線コネクタ 653">
          <a:extLst>
            <a:ext uri="{FF2B5EF4-FFF2-40B4-BE49-F238E27FC236}">
              <a16:creationId xmlns:a16="http://schemas.microsoft.com/office/drawing/2014/main" id="{8AA7823E-D41C-4AEF-B9FE-B2F47EAA26FA}"/>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655" name="【庁舎】&#10;一人当たり面積最小値テキスト">
          <a:extLst>
            <a:ext uri="{FF2B5EF4-FFF2-40B4-BE49-F238E27FC236}">
              <a16:creationId xmlns:a16="http://schemas.microsoft.com/office/drawing/2014/main" id="{F6026FB5-A59F-4226-AA6B-67E83B3709F0}"/>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656" name="直線コネクタ 655">
          <a:extLst>
            <a:ext uri="{FF2B5EF4-FFF2-40B4-BE49-F238E27FC236}">
              <a16:creationId xmlns:a16="http://schemas.microsoft.com/office/drawing/2014/main" id="{53A46F0B-7B25-46A2-8DED-B88F73CAEE72}"/>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57" name="【庁舎】&#10;一人当たり面積最大値テキスト">
          <a:extLst>
            <a:ext uri="{FF2B5EF4-FFF2-40B4-BE49-F238E27FC236}">
              <a16:creationId xmlns:a16="http://schemas.microsoft.com/office/drawing/2014/main" id="{0F99C365-E3DA-4155-BFC2-E19F6A71F735}"/>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58" name="直線コネクタ 657">
          <a:extLst>
            <a:ext uri="{FF2B5EF4-FFF2-40B4-BE49-F238E27FC236}">
              <a16:creationId xmlns:a16="http://schemas.microsoft.com/office/drawing/2014/main" id="{F5BCFC65-331B-4B3E-8EFE-9E4E8212B319}"/>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659" name="【庁舎】&#10;一人当たり面積平均値テキスト">
          <a:extLst>
            <a:ext uri="{FF2B5EF4-FFF2-40B4-BE49-F238E27FC236}">
              <a16:creationId xmlns:a16="http://schemas.microsoft.com/office/drawing/2014/main" id="{7751425B-612E-40D9-B9E0-7DE97AADCB85}"/>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60" name="フローチャート: 判断 659">
          <a:extLst>
            <a:ext uri="{FF2B5EF4-FFF2-40B4-BE49-F238E27FC236}">
              <a16:creationId xmlns:a16="http://schemas.microsoft.com/office/drawing/2014/main" id="{47234E42-5A98-405F-AECE-57B681365459}"/>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61" name="フローチャート: 判断 660">
          <a:extLst>
            <a:ext uri="{FF2B5EF4-FFF2-40B4-BE49-F238E27FC236}">
              <a16:creationId xmlns:a16="http://schemas.microsoft.com/office/drawing/2014/main" id="{9862EDA7-3A30-47F1-884A-4F189067EEE8}"/>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62" name="フローチャート: 判断 661">
          <a:extLst>
            <a:ext uri="{FF2B5EF4-FFF2-40B4-BE49-F238E27FC236}">
              <a16:creationId xmlns:a16="http://schemas.microsoft.com/office/drawing/2014/main" id="{4B9B4F17-4FB9-495F-9B2A-6FF170DC99DF}"/>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63" name="フローチャート: 判断 662">
          <a:extLst>
            <a:ext uri="{FF2B5EF4-FFF2-40B4-BE49-F238E27FC236}">
              <a16:creationId xmlns:a16="http://schemas.microsoft.com/office/drawing/2014/main" id="{293D8BF5-717F-40D4-8040-706F4D6F7463}"/>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64" name="フローチャート: 判断 663">
          <a:extLst>
            <a:ext uri="{FF2B5EF4-FFF2-40B4-BE49-F238E27FC236}">
              <a16:creationId xmlns:a16="http://schemas.microsoft.com/office/drawing/2014/main" id="{3531AF6B-9426-430C-A0D6-3A69B3EAABA0}"/>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5A0CDD5A-53E8-4E08-BBEA-3396830C20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A3F3644C-703E-4212-85E0-06D0B0C6D75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489B340B-5581-4DE7-98ED-B760823FE9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F8B835CF-483A-4CE8-A457-E70027E43D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A8B6A890-1186-41A0-8ADD-CCB7BA681D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78360</xdr:rowOff>
    </xdr:from>
    <xdr:to>
      <xdr:col>116</xdr:col>
      <xdr:colOff>114300</xdr:colOff>
      <xdr:row>108</xdr:row>
      <xdr:rowOff>8510</xdr:rowOff>
    </xdr:to>
    <xdr:sp macro="" textlink="">
      <xdr:nvSpPr>
        <xdr:cNvPr id="670" name="楕円 669">
          <a:extLst>
            <a:ext uri="{FF2B5EF4-FFF2-40B4-BE49-F238E27FC236}">
              <a16:creationId xmlns:a16="http://schemas.microsoft.com/office/drawing/2014/main" id="{EB707185-50E3-40BC-B28C-4FFA158FDA95}"/>
            </a:ext>
          </a:extLst>
        </xdr:cNvPr>
        <xdr:cNvSpPr/>
      </xdr:nvSpPr>
      <xdr:spPr>
        <a:xfrm>
          <a:off x="22110700" y="184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56787</xdr:rowOff>
    </xdr:from>
    <xdr:ext cx="469744" cy="259045"/>
    <xdr:sp macro="" textlink="">
      <xdr:nvSpPr>
        <xdr:cNvPr id="671" name="【庁舎】&#10;一人当たり面積該当値テキスト">
          <a:extLst>
            <a:ext uri="{FF2B5EF4-FFF2-40B4-BE49-F238E27FC236}">
              <a16:creationId xmlns:a16="http://schemas.microsoft.com/office/drawing/2014/main" id="{255DE5F6-D29B-46C5-A540-E5A73DA42968}"/>
            </a:ext>
          </a:extLst>
        </xdr:cNvPr>
        <xdr:cNvSpPr txBox="1"/>
      </xdr:nvSpPr>
      <xdr:spPr>
        <a:xfrm>
          <a:off x="22199600" y="184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81407</xdr:rowOff>
    </xdr:from>
    <xdr:to>
      <xdr:col>112</xdr:col>
      <xdr:colOff>38100</xdr:colOff>
      <xdr:row>108</xdr:row>
      <xdr:rowOff>11557</xdr:rowOff>
    </xdr:to>
    <xdr:sp macro="" textlink="">
      <xdr:nvSpPr>
        <xdr:cNvPr id="672" name="楕円 671">
          <a:extLst>
            <a:ext uri="{FF2B5EF4-FFF2-40B4-BE49-F238E27FC236}">
              <a16:creationId xmlns:a16="http://schemas.microsoft.com/office/drawing/2014/main" id="{85EC4DEF-ADBB-42B6-8282-A905046C088C}"/>
            </a:ext>
          </a:extLst>
        </xdr:cNvPr>
        <xdr:cNvSpPr/>
      </xdr:nvSpPr>
      <xdr:spPr>
        <a:xfrm>
          <a:off x="21272500" y="184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129160</xdr:rowOff>
    </xdr:from>
    <xdr:to>
      <xdr:col>116</xdr:col>
      <xdr:colOff>63500</xdr:colOff>
      <xdr:row>107</xdr:row>
      <xdr:rowOff>132207</xdr:rowOff>
    </xdr:to>
    <xdr:cxnSp macro="">
      <xdr:nvCxnSpPr>
        <xdr:cNvPr id="673" name="直線コネクタ 672">
          <a:extLst>
            <a:ext uri="{FF2B5EF4-FFF2-40B4-BE49-F238E27FC236}">
              <a16:creationId xmlns:a16="http://schemas.microsoft.com/office/drawing/2014/main" id="{E65B300C-93D5-4E4A-9553-56071BA2FB3D}"/>
            </a:ext>
          </a:extLst>
        </xdr:cNvPr>
        <xdr:cNvCxnSpPr/>
      </xdr:nvCxnSpPr>
      <xdr:spPr>
        <a:xfrm flipV="1">
          <a:off x="21323300" y="18474310"/>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72644</xdr:rowOff>
    </xdr:from>
    <xdr:to>
      <xdr:col>107</xdr:col>
      <xdr:colOff>101600</xdr:colOff>
      <xdr:row>108</xdr:row>
      <xdr:rowOff>2794</xdr:rowOff>
    </xdr:to>
    <xdr:sp macro="" textlink="">
      <xdr:nvSpPr>
        <xdr:cNvPr id="674" name="楕円 673">
          <a:extLst>
            <a:ext uri="{FF2B5EF4-FFF2-40B4-BE49-F238E27FC236}">
              <a16:creationId xmlns:a16="http://schemas.microsoft.com/office/drawing/2014/main" id="{E9394650-1718-4148-BB48-084147308BE9}"/>
            </a:ext>
          </a:extLst>
        </xdr:cNvPr>
        <xdr:cNvSpPr/>
      </xdr:nvSpPr>
      <xdr:spPr>
        <a:xfrm>
          <a:off x="20383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123444</xdr:rowOff>
    </xdr:from>
    <xdr:to>
      <xdr:col>111</xdr:col>
      <xdr:colOff>177800</xdr:colOff>
      <xdr:row>107</xdr:row>
      <xdr:rowOff>132207</xdr:rowOff>
    </xdr:to>
    <xdr:cxnSp macro="">
      <xdr:nvCxnSpPr>
        <xdr:cNvPr id="675" name="直線コネクタ 674">
          <a:extLst>
            <a:ext uri="{FF2B5EF4-FFF2-40B4-BE49-F238E27FC236}">
              <a16:creationId xmlns:a16="http://schemas.microsoft.com/office/drawing/2014/main" id="{1112A785-228B-41D6-9276-53F8E0734655}"/>
            </a:ext>
          </a:extLst>
        </xdr:cNvPr>
        <xdr:cNvCxnSpPr/>
      </xdr:nvCxnSpPr>
      <xdr:spPr>
        <a:xfrm>
          <a:off x="20434300" y="1846859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676" name="n_1aveValue【庁舎】&#10;一人当たり面積">
          <a:extLst>
            <a:ext uri="{FF2B5EF4-FFF2-40B4-BE49-F238E27FC236}">
              <a16:creationId xmlns:a16="http://schemas.microsoft.com/office/drawing/2014/main" id="{FD66FD29-7E95-408C-AD0E-36DD35B63E62}"/>
            </a:ext>
          </a:extLst>
        </xdr:cNvPr>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677" name="n_2aveValue【庁舎】&#10;一人当たり面積">
          <a:extLst>
            <a:ext uri="{FF2B5EF4-FFF2-40B4-BE49-F238E27FC236}">
              <a16:creationId xmlns:a16="http://schemas.microsoft.com/office/drawing/2014/main" id="{64180F03-CCB1-4D2C-9365-82608DA827A3}"/>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678" name="n_3aveValue【庁舎】&#10;一人当たり面積">
          <a:extLst>
            <a:ext uri="{FF2B5EF4-FFF2-40B4-BE49-F238E27FC236}">
              <a16:creationId xmlns:a16="http://schemas.microsoft.com/office/drawing/2014/main" id="{73BF60BF-6BBF-459A-BCB6-0970F36F4563}"/>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79" name="n_4aveValue【庁舎】&#10;一人当たり面積">
          <a:extLst>
            <a:ext uri="{FF2B5EF4-FFF2-40B4-BE49-F238E27FC236}">
              <a16:creationId xmlns:a16="http://schemas.microsoft.com/office/drawing/2014/main" id="{B0C00337-1118-44AB-BB25-A1C7490ECB44}"/>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2684</xdr:rowOff>
    </xdr:from>
    <xdr:ext cx="469744" cy="259045"/>
    <xdr:sp macro="" textlink="">
      <xdr:nvSpPr>
        <xdr:cNvPr id="680" name="n_1mainValue【庁舎】&#10;一人当たり面積">
          <a:extLst>
            <a:ext uri="{FF2B5EF4-FFF2-40B4-BE49-F238E27FC236}">
              <a16:creationId xmlns:a16="http://schemas.microsoft.com/office/drawing/2014/main" id="{B6FE81D9-96CF-41F0-9024-EA90DD4B9195}"/>
            </a:ext>
          </a:extLst>
        </xdr:cNvPr>
        <xdr:cNvSpPr txBox="1"/>
      </xdr:nvSpPr>
      <xdr:spPr>
        <a:xfrm>
          <a:off x="21075727" y="185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165371</xdr:rowOff>
    </xdr:from>
    <xdr:ext cx="469744" cy="259045"/>
    <xdr:sp macro="" textlink="">
      <xdr:nvSpPr>
        <xdr:cNvPr id="681" name="n_2mainValue【庁舎】&#10;一人当たり面積">
          <a:extLst>
            <a:ext uri="{FF2B5EF4-FFF2-40B4-BE49-F238E27FC236}">
              <a16:creationId xmlns:a16="http://schemas.microsoft.com/office/drawing/2014/main" id="{176285CE-B27F-46FF-A42C-2C2547053D91}"/>
            </a:ext>
          </a:extLst>
        </xdr:cNvPr>
        <xdr:cNvSpPr txBox="1"/>
      </xdr:nvSpPr>
      <xdr:spPr>
        <a:xfrm>
          <a:off x="20199427" y="1851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id="{447A4796-DC2A-4CEF-AF33-7905F8B74C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id="{AA29C9C5-324E-4C6A-BFE3-B4A070EE51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id="{9697AE3C-2B05-406F-9A5E-B33AF1DBFC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東日本大震災により被災した体育館を解体し、平成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年度に屋内プールを併設した屋内体育施設を整備したことにより有形固定資産減価償却率は回復し、類似団体と比較すると低い傾向にある。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東日本大震災後に新たに交流館の整備を行ったこと、コミュニティーセンターの大規模改修を行ったこと等により、有形固定資産減価償却率は類似団体と比較すると低い傾向にある。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役場庁舎は比較的建築年数の経った施設であり、有形固定資産減価償却率は類似団体と比較すると高い傾向にある。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6,845
6,797
103.64
15,019,291
12,211,576
296,649
3,047,409
828,894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所（原子力発電所）の立地に伴う償却資産等の税収があることから、基準財政需要額が増加し、財政力指数は類似団体平均を上回る結果となっている。また、東日本大震災及び原子力災害に伴い継続していた税の減免終了等に伴う増収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年度以降の財政力指数は上昇傾向にあり、令和元年度における財政力指数（</a:t>
          </a:r>
          <a:r>
            <a:rPr kumimoji="1" lang="en-US" altLang="ja-JP" sz="1300">
              <a:latin typeface="ＭＳ Ｐゴシック" panose="020B0600070205080204" pitchFamily="50" charset="-128"/>
              <a:ea typeface="ＭＳ Ｐゴシック" panose="020B0600070205080204" pitchFamily="50" charset="-128"/>
            </a:rPr>
            <a:t>0.87</a:t>
          </a:r>
          <a:r>
            <a:rPr kumimoji="1" lang="ja-JP" altLang="en-US" sz="1300">
              <a:latin typeface="ＭＳ Ｐゴシック" panose="020B0600070205080204" pitchFamily="50" charset="-128"/>
              <a:ea typeface="ＭＳ Ｐゴシック" panose="020B0600070205080204" pitchFamily="50" charset="-128"/>
            </a:rPr>
            <a:t>）についても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が、今後は廃炉の進捗により税が減収していくことが想定され、財政力指数についても悪化の懸念があることから、企業立地促進、移住定住施策等、税収のベースアップに繋がる施策の展開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33972</xdr:rowOff>
    </xdr:from>
    <xdr:to>
      <xdr:col>23</xdr:col>
      <xdr:colOff>133350</xdr:colOff>
      <xdr:row>41</xdr:row>
      <xdr:rowOff>46038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06342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46038</xdr:rowOff>
    </xdr:from>
    <xdr:to>
      <xdr:col>19</xdr:col>
      <xdr:colOff>133350</xdr:colOff>
      <xdr:row>41</xdr:row>
      <xdr:rowOff>58103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075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58103</xdr:rowOff>
    </xdr:from>
    <xdr:to>
      <xdr:col>15</xdr:col>
      <xdr:colOff>82550</xdr:colOff>
      <xdr:row>41</xdr:row>
      <xdr:rowOff>70168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087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64135</xdr:rowOff>
    </xdr:from>
    <xdr:to>
      <xdr:col>11</xdr:col>
      <xdr:colOff>31750</xdr:colOff>
      <xdr:row>41</xdr:row>
      <xdr:rowOff>70168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0935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154622</xdr:rowOff>
    </xdr:from>
    <xdr:to>
      <xdr:col>23</xdr:col>
      <xdr:colOff>184150</xdr:colOff>
      <xdr:row>41</xdr:row>
      <xdr:rowOff>84772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171149</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685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166688</xdr:rowOff>
    </xdr:from>
    <xdr:to>
      <xdr:col>19</xdr:col>
      <xdr:colOff>184150</xdr:colOff>
      <xdr:row>41</xdr:row>
      <xdr:rowOff>96838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107015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67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7303</xdr:rowOff>
    </xdr:from>
    <xdr:to>
      <xdr:col>15</xdr:col>
      <xdr:colOff>133350</xdr:colOff>
      <xdr:row>41</xdr:row>
      <xdr:rowOff>108903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119080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19368</xdr:rowOff>
    </xdr:from>
    <xdr:to>
      <xdr:col>11</xdr:col>
      <xdr:colOff>82550</xdr:colOff>
      <xdr:row>41</xdr:row>
      <xdr:rowOff>120968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131145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13335</xdr:rowOff>
    </xdr:from>
    <xdr:to>
      <xdr:col>7</xdr:col>
      <xdr:colOff>31750</xdr:colOff>
      <xdr:row>41</xdr:row>
      <xdr:rowOff>114935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125112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固定資産税、法人税等）の増加、及び東日本大震災及び原子力災害によって継続していた公営住宅使用料の減免終了に伴う使用料収入の増加等により、前年度と比較すると経常一般財源が増加したことが要因となり、物件費、繰出金等に係る経常収支比率が減少し、令和元年度における全体の経常収支比率（</a:t>
          </a:r>
          <a:r>
            <a:rPr kumimoji="1" lang="en-US" altLang="ja-JP" sz="1300">
              <a:latin typeface="ＭＳ Ｐゴシック" panose="020B0600070205080204" pitchFamily="50" charset="-128"/>
              <a:ea typeface="ＭＳ Ｐゴシック" panose="020B0600070205080204" pitchFamily="50" charset="-128"/>
            </a:rPr>
            <a:t>76.8</a:t>
          </a:r>
          <a:r>
            <a:rPr kumimoji="1" lang="ja-JP" altLang="en-US" sz="1300">
              <a:latin typeface="ＭＳ Ｐゴシック" panose="020B0600070205080204" pitchFamily="50" charset="-128"/>
              <a:ea typeface="ＭＳ Ｐゴシック" panose="020B0600070205080204" pitchFamily="50" charset="-128"/>
            </a:rPr>
            <a:t>％）は前年度と比較して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61</xdr:row>
      <xdr:rowOff>37338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3992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61</xdr:row>
      <xdr:rowOff>37338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4282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63</xdr:row>
      <xdr:rowOff>119126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428224"/>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8636</xdr:rowOff>
    </xdr:from>
    <xdr:to>
      <xdr:col>11</xdr:col>
      <xdr:colOff>31750</xdr:colOff>
      <xdr:row>63</xdr:row>
      <xdr:rowOff>119126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124186"/>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129286</xdr:rowOff>
    </xdr:from>
    <xdr:to>
      <xdr:col>7</xdr:col>
      <xdr:colOff>31750</xdr:colOff>
      <xdr:row>59</xdr:row>
      <xdr:rowOff>59436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69613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件費、物件費及び維持補修費の人口１人当たりの決算額が、前年度及び類似団体平均を上回っているのは、復旧復興に伴い一時的に整備されていた仮設商店や建設副産物仮置場の撤去等に伴う物件費の増加、道路の維持管理等に伴う維持補修費の増加が要因となる。震災以降続いてきた災害復旧事業は目途が立ちつつあるが、復旧復興事業に係る経費は依然として高い比率である。公共施設等総合管理計画及び個別施設計画に基づき、今後の人口推移に合わせて費用対効果を十分に考慮した公共施設の運営・管理を行い、維持管理費の削減に努めていく。</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170230</xdr:rowOff>
    </xdr:from>
    <xdr:to>
      <xdr:col>23</xdr:col>
      <xdr:colOff>133350</xdr:colOff>
      <xdr:row>83</xdr:row>
      <xdr:rowOff>31322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29130"/>
          <a:ext cx="838200" cy="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94159</xdr:rowOff>
    </xdr:from>
    <xdr:to>
      <xdr:col>19</xdr:col>
      <xdr:colOff>133350</xdr:colOff>
      <xdr:row>82</xdr:row>
      <xdr:rowOff>170230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53059"/>
          <a:ext cx="889000" cy="7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94159</xdr:rowOff>
    </xdr:from>
    <xdr:to>
      <xdr:col>15</xdr:col>
      <xdr:colOff>82550</xdr:colOff>
      <xdr:row>82</xdr:row>
      <xdr:rowOff>167021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153059"/>
          <a:ext cx="889000" cy="7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112001</xdr:rowOff>
    </xdr:from>
    <xdr:to>
      <xdr:col>11</xdr:col>
      <xdr:colOff>31750</xdr:colOff>
      <xdr:row>82</xdr:row>
      <xdr:rowOff>167021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70901"/>
          <a:ext cx="8890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151972</xdr:rowOff>
    </xdr:from>
    <xdr:to>
      <xdr:col>23</xdr:col>
      <xdr:colOff>184150</xdr:colOff>
      <xdr:row>83</xdr:row>
      <xdr:rowOff>82122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124049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8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119430</xdr:rowOff>
    </xdr:from>
    <xdr:to>
      <xdr:col>19</xdr:col>
      <xdr:colOff>184150</xdr:colOff>
      <xdr:row>83</xdr:row>
      <xdr:rowOff>49580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34357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43359</xdr:rowOff>
    </xdr:from>
    <xdr:to>
      <xdr:col>15</xdr:col>
      <xdr:colOff>133350</xdr:colOff>
      <xdr:row>82</xdr:row>
      <xdr:rowOff>144959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129736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8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116221</xdr:rowOff>
    </xdr:from>
    <xdr:to>
      <xdr:col>11</xdr:col>
      <xdr:colOff>82550</xdr:colOff>
      <xdr:row>83</xdr:row>
      <xdr:rowOff>46371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31148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6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61201</xdr:rowOff>
    </xdr:from>
    <xdr:to>
      <xdr:col>7</xdr:col>
      <xdr:colOff>31750</xdr:colOff>
      <xdr:row>82</xdr:row>
      <xdr:rowOff>162801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147578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0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により、復旧・復興業務に当たる経験豊富な社会人採用枠職員及び任期付き職員の採用により、類似団体平均を上回っているが、任期付き職員の任期満了等に伴い、令和元年度のラスパイレス指数（</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88477</xdr:rowOff>
    </xdr:from>
    <xdr:to>
      <xdr:col>81</xdr:col>
      <xdr:colOff>44450</xdr:colOff>
      <xdr:row>89</xdr:row>
      <xdr:rowOff>37677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7607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37677</xdr:rowOff>
    </xdr:from>
    <xdr:to>
      <xdr:col>77</xdr:col>
      <xdr:colOff>44450</xdr:colOff>
      <xdr:row>89</xdr:row>
      <xdr:rowOff>85937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2967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77893</xdr:rowOff>
    </xdr:from>
    <xdr:to>
      <xdr:col>72</xdr:col>
      <xdr:colOff>203200</xdr:colOff>
      <xdr:row>89</xdr:row>
      <xdr:rowOff>85937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3369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152823</xdr:rowOff>
    </xdr:from>
    <xdr:to>
      <xdr:col>68</xdr:col>
      <xdr:colOff>152400</xdr:colOff>
      <xdr:row>89</xdr:row>
      <xdr:rowOff>77893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2404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37677</xdr:rowOff>
    </xdr:from>
    <xdr:to>
      <xdr:col>81</xdr:col>
      <xdr:colOff>95250</xdr:colOff>
      <xdr:row>88</xdr:row>
      <xdr:rowOff>139277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9754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158327</xdr:rowOff>
    </xdr:from>
    <xdr:to>
      <xdr:col>77</xdr:col>
      <xdr:colOff>95250</xdr:colOff>
      <xdr:row>89</xdr:row>
      <xdr:rowOff>88477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73254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33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35137</xdr:rowOff>
    </xdr:from>
    <xdr:to>
      <xdr:col>73</xdr:col>
      <xdr:colOff>44450</xdr:colOff>
      <xdr:row>89</xdr:row>
      <xdr:rowOff>136737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121514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27093</xdr:rowOff>
    </xdr:from>
    <xdr:to>
      <xdr:col>68</xdr:col>
      <xdr:colOff>203200</xdr:colOff>
      <xdr:row>89</xdr:row>
      <xdr:rowOff>128693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113470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102023</xdr:rowOff>
    </xdr:from>
    <xdr:to>
      <xdr:col>64</xdr:col>
      <xdr:colOff>152400</xdr:colOff>
      <xdr:row>89</xdr:row>
      <xdr:rowOff>32173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未だ東日本大震災に係る復興業務により、平時に比べて業務量が増加しており、業務を円滑に進めるために必要な人材不足が続いている。早期の復興に向け、町任期付職員の採用、国県任期付職員の派遣、他自治体からの支援等を活用して人材不足の解消を図っている。令和元年度におけ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人当たりの職員数は前年度比で</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増加しているものの、現状として要望する人員が確保できない等、慢性的な人手不足が続いている。今後、町の復興の進捗に応じた組織・業務の見直しを図り、将来の財政運営等を見据えた人員配置を行い、定員管理の適正化に努め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147498</xdr:rowOff>
    </xdr:from>
    <xdr:to>
      <xdr:col>81</xdr:col>
      <xdr:colOff>44450</xdr:colOff>
      <xdr:row>60</xdr:row>
      <xdr:rowOff>154254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434498"/>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147498</xdr:rowOff>
    </xdr:from>
    <xdr:to>
      <xdr:col>77</xdr:col>
      <xdr:colOff>44450</xdr:colOff>
      <xdr:row>60</xdr:row>
      <xdr:rowOff>148946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4344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148946</xdr:rowOff>
    </xdr:from>
    <xdr:to>
      <xdr:col>72</xdr:col>
      <xdr:colOff>203200</xdr:colOff>
      <xdr:row>60</xdr:row>
      <xdr:rowOff>154978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43594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154978</xdr:rowOff>
    </xdr:from>
    <xdr:to>
      <xdr:col>68</xdr:col>
      <xdr:colOff>152400</xdr:colOff>
      <xdr:row>60</xdr:row>
      <xdr:rowOff>163423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441978"/>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103454</xdr:rowOff>
    </xdr:from>
    <xdr:to>
      <xdr:col>81</xdr:col>
      <xdr:colOff>95250</xdr:colOff>
      <xdr:row>61</xdr:row>
      <xdr:rowOff>33604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24731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96698</xdr:rowOff>
    </xdr:from>
    <xdr:to>
      <xdr:col>77</xdr:col>
      <xdr:colOff>95250</xdr:colOff>
      <xdr:row>61</xdr:row>
      <xdr:rowOff>26848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37025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15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98146</xdr:rowOff>
    </xdr:from>
    <xdr:to>
      <xdr:col>73</xdr:col>
      <xdr:colOff>44450</xdr:colOff>
      <xdr:row>61</xdr:row>
      <xdr:rowOff>28296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3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38473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15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104178</xdr:rowOff>
    </xdr:from>
    <xdr:to>
      <xdr:col>68</xdr:col>
      <xdr:colOff>203200</xdr:colOff>
      <xdr:row>61</xdr:row>
      <xdr:rowOff>34328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3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44505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112623</xdr:rowOff>
    </xdr:from>
    <xdr:to>
      <xdr:col>64</xdr:col>
      <xdr:colOff>152400</xdr:colOff>
      <xdr:row>61</xdr:row>
      <xdr:rowOff>42773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52950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新たな起債の発行を抑制し、借り入れた町債を計画的に償還していることから、実質公債費比率は年々減少傾向にあり、令和元年度における実質公債費比率（</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％）は前年度と比較して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ポイント減少しており、類似団体平均を下回っている。今後も継続して健全な財政運営に努めていく。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121496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70348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62654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80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159173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69206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40</xdr:row>
      <xdr:rowOff>159173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3512800" y="7017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新たな起債の発行を抑制しており、地方債未償還残高を上回る基金を保有している為、将来負担比率は健全な状態に保たれている。今後も現在の水準を維持し、健全な財政運営に努めていく。</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6,845
6,797
103.64
15,019,291
12,211,576
296,649
3,047,409
828,894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東日本大震災及び原子力災害以降、地方税等の経常一般財源の減収等の要因により、人件費に係る経常収支比率が高くなっていたが、復旧・復興に係る人件費に基金を充当することにより、平成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年度から人件費に係る経常収支比率は改善し、令和元年度においても類似団体平均を下回っている。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2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104140</xdr:rowOff>
    </xdr:from>
    <xdr:to>
      <xdr:col>19</xdr:col>
      <xdr:colOff>187325</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590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104140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5905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0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53340</xdr:rowOff>
    </xdr:from>
    <xdr:to>
      <xdr:col>15</xdr:col>
      <xdr:colOff>149225</xdr:colOff>
      <xdr:row>32</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町内における公共施設の再開、及び復旧・復興に伴う新たな施設の整備等により、年々増加傾向にある。今後も施設維持管理費等の増加が懸念されるが、公共施設等総合管理計画及び個別施設計画に基づいて適正な管理運営を行う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159004</xdr:rowOff>
    </xdr:from>
    <xdr:to>
      <xdr:col>82</xdr:col>
      <xdr:colOff>107950</xdr:colOff>
      <xdr:row>19</xdr:row>
      <xdr:rowOff>19558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451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122428</xdr:rowOff>
    </xdr:from>
    <xdr:to>
      <xdr:col>78</xdr:col>
      <xdr:colOff>69850</xdr:colOff>
      <xdr:row>18</xdr:row>
      <xdr:rowOff>159004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08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122428</xdr:rowOff>
    </xdr:from>
    <xdr:to>
      <xdr:col>73</xdr:col>
      <xdr:colOff>180975</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08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2768"/>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140208</xdr:rowOff>
    </xdr:from>
    <xdr:to>
      <xdr:col>82</xdr:col>
      <xdr:colOff>158750</xdr:colOff>
      <xdr:row>19</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112285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108204</xdr:rowOff>
    </xdr:from>
    <xdr:to>
      <xdr:col>78</xdr:col>
      <xdr:colOff>120650</xdr:colOff>
      <xdr:row>19</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23131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8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例年大きな数値の変動はないが、類似団体と比較すると平均をやや上回る水準となっている。今後は社会保障の充実した住みやすい町づくりを目指しながら、併せて、町条例に基づいた独自給付等の見直しを検討し、適正化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令和元年度における繰出金の経常収支比率（</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）が前年度と比較して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ポイント減少したこと等により、令和は元年度におけるその他の経常収支比率（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また、下水道事業特別会計においては使用料金改定等を行ってきたものの、一般会計からの繰出金が必要な状態は継続している。令和５年度からの公営企業会計の適用化に向け、独立採算の原則に立ち返り、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53848</xdr:rowOff>
    </xdr:from>
    <xdr:to>
      <xdr:col>82</xdr:col>
      <xdr:colOff>107950</xdr:colOff>
      <xdr:row>58</xdr:row>
      <xdr:rowOff>99568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979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99568</xdr:rowOff>
    </xdr:from>
    <xdr:to>
      <xdr:col>78</xdr:col>
      <xdr:colOff>69850</xdr:colOff>
      <xdr:row>58</xdr:row>
      <xdr:rowOff>159004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43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159004</xdr:rowOff>
    </xdr:from>
    <xdr:to>
      <xdr:col>73</xdr:col>
      <xdr:colOff>180975</xdr:colOff>
      <xdr:row>59</xdr:row>
      <xdr:rowOff>88138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1031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122428</xdr:rowOff>
    </xdr:from>
    <xdr:to>
      <xdr:col>69</xdr:col>
      <xdr:colOff>92075</xdr:colOff>
      <xdr:row>59</xdr:row>
      <xdr:rowOff>88138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665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xdr:rowOff>
    </xdr:from>
    <xdr:to>
      <xdr:col>82</xdr:col>
      <xdr:colOff>158750</xdr:colOff>
      <xdr:row>58</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146575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48768</xdr:rowOff>
    </xdr:from>
    <xdr:to>
      <xdr:col>78</xdr:col>
      <xdr:colOff>120650</xdr:colOff>
      <xdr:row>58</xdr:row>
      <xdr:rowOff>150368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135145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108204</xdr:rowOff>
    </xdr:from>
    <xdr:to>
      <xdr:col>74</xdr:col>
      <xdr:colOff>31750</xdr:colOff>
      <xdr:row>59</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23131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3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37338</xdr:rowOff>
    </xdr:from>
    <xdr:to>
      <xdr:col>69</xdr:col>
      <xdr:colOff>142875</xdr:colOff>
      <xdr:row>59</xdr:row>
      <xdr:rowOff>138938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123715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71628</xdr:rowOff>
    </xdr:from>
    <xdr:to>
      <xdr:col>65</xdr:col>
      <xdr:colOff>53975</xdr:colOff>
      <xdr:row>59</xdr:row>
      <xdr:rowOff>1778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158005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により一時的に活動を停止していた補助団体の活動が再開し、町の復興事業に関連した補助費等の支出が増加したことにより、補助費等に係る経常収支比率は増加傾向にあったが、町補助金規制委員会のもと、補助金の見直しや廃止を進めていること等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年度より徐々に減少傾向にある。今後も引き続き適正化に努めていく。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7335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110998</xdr:rowOff>
    </xdr:from>
    <xdr:to>
      <xdr:col>78</xdr:col>
      <xdr:colOff>69850</xdr:colOff>
      <xdr:row>39</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975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39</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2381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38</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7692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60198</xdr:rowOff>
    </xdr:from>
    <xdr:to>
      <xdr:col>78</xdr:col>
      <xdr:colOff>120650</xdr:colOff>
      <xdr:row>39</xdr:row>
      <xdr:rowOff>161798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146575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96774</xdr:rowOff>
    </xdr:from>
    <xdr:to>
      <xdr:col>74</xdr:col>
      <xdr:colOff>31750</xdr:colOff>
      <xdr:row>40</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11701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新たな起債の発行を抑制し、借り入れた町債を計画的に償還していることから、公債費に係る経常収支比率は年々減少傾向にあり、類似団体平均を下回っている。今後も継続して適正化に努めていく。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73660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722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75</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06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xdr:rowOff>
    </xdr:from>
    <xdr:to>
      <xdr:col>11</xdr:col>
      <xdr:colOff>9525</xdr:colOff>
      <xdr:row>75</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63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66057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補助費等及び繰出金に係る経常収支比率の減少により、令和元年度における公債費以外の経常収支比率（</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1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56261"/>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73660</xdr:rowOff>
    </xdr:from>
    <xdr:to>
      <xdr:col>69</xdr:col>
      <xdr:colOff>92075</xdr:colOff>
      <xdr:row>79</xdr:row>
      <xdr:rowOff>43180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93241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163830</xdr:rowOff>
    </xdr:from>
    <xdr:to>
      <xdr:col>69</xdr:col>
      <xdr:colOff>142875</xdr:colOff>
      <xdr:row>79</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22860</xdr:rowOff>
    </xdr:from>
    <xdr:to>
      <xdr:col>65</xdr:col>
      <xdr:colOff>53975</xdr:colOff>
      <xdr:row>75</xdr:row>
      <xdr:rowOff>124460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134637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98358</xdr:rowOff>
    </xdr:from>
    <xdr:to>
      <xdr:col>29</xdr:col>
      <xdr:colOff>127000</xdr:colOff>
      <xdr:row>18</xdr:row>
      <xdr:rowOff>108581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32083"/>
          <a:ext cx="647700" cy="1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98358</xdr:rowOff>
    </xdr:from>
    <xdr:to>
      <xdr:col>26</xdr:col>
      <xdr:colOff>50800</xdr:colOff>
      <xdr:row>18</xdr:row>
      <xdr:rowOff>109428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2083"/>
          <a:ext cx="698500" cy="11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103833</xdr:rowOff>
    </xdr:from>
    <xdr:to>
      <xdr:col>22</xdr:col>
      <xdr:colOff>114300</xdr:colOff>
      <xdr:row>18</xdr:row>
      <xdr:rowOff>109428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37558"/>
          <a:ext cx="698500" cy="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103833</xdr:rowOff>
    </xdr:from>
    <xdr:to>
      <xdr:col>18</xdr:col>
      <xdr:colOff>177800</xdr:colOff>
      <xdr:row>18</xdr:row>
      <xdr:rowOff>127326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7558"/>
          <a:ext cx="698500" cy="2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57781</xdr:rowOff>
    </xdr:from>
    <xdr:to>
      <xdr:col>29</xdr:col>
      <xdr:colOff>177800</xdr:colOff>
      <xdr:row>18</xdr:row>
      <xdr:rowOff>159381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137808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47558</xdr:rowOff>
    </xdr:from>
    <xdr:to>
      <xdr:col>26</xdr:col>
      <xdr:colOff>101600</xdr:colOff>
      <xdr:row>18</xdr:row>
      <xdr:rowOff>149158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133935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7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58628</xdr:rowOff>
    </xdr:from>
    <xdr:to>
      <xdr:col>22</xdr:col>
      <xdr:colOff>165100</xdr:colOff>
      <xdr:row>18</xdr:row>
      <xdr:rowOff>160228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145005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53033</xdr:rowOff>
    </xdr:from>
    <xdr:to>
      <xdr:col>19</xdr:col>
      <xdr:colOff>38100</xdr:colOff>
      <xdr:row>18</xdr:row>
      <xdr:rowOff>154633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139410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76526</xdr:rowOff>
    </xdr:from>
    <xdr:to>
      <xdr:col>15</xdr:col>
      <xdr:colOff>101600</xdr:colOff>
      <xdr:row>19</xdr:row>
      <xdr:rowOff>6676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1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162903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16891</xdr:rowOff>
    </xdr:from>
    <xdr:to>
      <xdr:col>29</xdr:col>
      <xdr:colOff>127000</xdr:colOff>
      <xdr:row>37</xdr:row>
      <xdr:rowOff>39309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41591"/>
          <a:ext cx="647700" cy="2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141974</xdr:rowOff>
    </xdr:from>
    <xdr:to>
      <xdr:col>26</xdr:col>
      <xdr:colOff>50800</xdr:colOff>
      <xdr:row>37</xdr:row>
      <xdr:rowOff>16891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95224"/>
          <a:ext cx="698500" cy="4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99881</xdr:rowOff>
    </xdr:from>
    <xdr:to>
      <xdr:col>22</xdr:col>
      <xdr:colOff>114300</xdr:colOff>
      <xdr:row>36</xdr:row>
      <xdr:rowOff>141974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53131"/>
          <a:ext cx="698500" cy="4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74041</xdr:rowOff>
    </xdr:from>
    <xdr:to>
      <xdr:col>18</xdr:col>
      <xdr:colOff>177800</xdr:colOff>
      <xdr:row>36</xdr:row>
      <xdr:rowOff>99881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27291"/>
          <a:ext cx="698500" cy="25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159959</xdr:rowOff>
    </xdr:from>
    <xdr:to>
      <xdr:col>29</xdr:col>
      <xdr:colOff>177800</xdr:colOff>
      <xdr:row>37</xdr:row>
      <xdr:rowOff>90109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1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132036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137541</xdr:rowOff>
    </xdr:from>
    <xdr:to>
      <xdr:col>26</xdr:col>
      <xdr:colOff>101600</xdr:colOff>
      <xdr:row>37</xdr:row>
      <xdr:rowOff>67691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9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52468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7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91174</xdr:rowOff>
    </xdr:from>
    <xdr:to>
      <xdr:col>22</xdr:col>
      <xdr:colOff>165100</xdr:colOff>
      <xdr:row>37</xdr:row>
      <xdr:rowOff>21324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3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49081</xdr:rowOff>
    </xdr:from>
    <xdr:to>
      <xdr:col>19</xdr:col>
      <xdr:colOff>38100</xdr:colOff>
      <xdr:row>36</xdr:row>
      <xdr:rowOff>150681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02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135458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8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23241</xdr:rowOff>
    </xdr:from>
    <xdr:to>
      <xdr:col>15</xdr:col>
      <xdr:colOff>101600</xdr:colOff>
      <xdr:row>36</xdr:row>
      <xdr:rowOff>124841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7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109618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6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6,845
6,797
103.64
15,019,291
12,211,576
296,649
3,047,409
828,894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7994</xdr:rowOff>
    </xdr:from>
    <xdr:to>
      <xdr:col>24</xdr:col>
      <xdr:colOff>63500</xdr:colOff>
      <xdr:row>37</xdr:row>
      <xdr:rowOff>12825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51644"/>
          <a:ext cx="8382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6760</xdr:rowOff>
    </xdr:from>
    <xdr:to>
      <xdr:col>19</xdr:col>
      <xdr:colOff>177800</xdr:colOff>
      <xdr:row>37</xdr:row>
      <xdr:rowOff>7994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5041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163628</xdr:rowOff>
    </xdr:from>
    <xdr:to>
      <xdr:col>15</xdr:col>
      <xdr:colOff>50800</xdr:colOff>
      <xdr:row>37</xdr:row>
      <xdr:rowOff>6760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5828"/>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163628</xdr:rowOff>
    </xdr:from>
    <xdr:to>
      <xdr:col>10</xdr:col>
      <xdr:colOff>114300</xdr:colOff>
      <xdr:row>37</xdr:row>
      <xdr:rowOff>16800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5828"/>
          <a:ext cx="889000" cy="2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133475</xdr:rowOff>
    </xdr:from>
    <xdr:to>
      <xdr:col>24</xdr:col>
      <xdr:colOff>114300</xdr:colOff>
      <xdr:row>37</xdr:row>
      <xdr:rowOff>63625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48402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2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128644</xdr:rowOff>
    </xdr:from>
    <xdr:to>
      <xdr:col>20</xdr:col>
      <xdr:colOff>38100</xdr:colOff>
      <xdr:row>37</xdr:row>
      <xdr:rowOff>58794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49921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127410</xdr:rowOff>
    </xdr:from>
    <xdr:to>
      <xdr:col>15</xdr:col>
      <xdr:colOff>101600</xdr:colOff>
      <xdr:row>37</xdr:row>
      <xdr:rowOff>57560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48687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112828</xdr:rowOff>
    </xdr:from>
    <xdr:to>
      <xdr:col>10</xdr:col>
      <xdr:colOff>165100</xdr:colOff>
      <xdr:row>37</xdr:row>
      <xdr:rowOff>42978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34105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137450</xdr:rowOff>
    </xdr:from>
    <xdr:to>
      <xdr:col>6</xdr:col>
      <xdr:colOff>38100</xdr:colOff>
      <xdr:row>37</xdr:row>
      <xdr:rowOff>67600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58727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15612</xdr:rowOff>
    </xdr:from>
    <xdr:to>
      <xdr:col>24</xdr:col>
      <xdr:colOff>63500</xdr:colOff>
      <xdr:row>56</xdr:row>
      <xdr:rowOff>62309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16812"/>
          <a:ext cx="838200" cy="4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62309</xdr:rowOff>
    </xdr:from>
    <xdr:to>
      <xdr:col>19</xdr:col>
      <xdr:colOff>177800</xdr:colOff>
      <xdr:row>57</xdr:row>
      <xdr:rowOff>5466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63509"/>
          <a:ext cx="889000" cy="1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41124</xdr:rowOff>
    </xdr:from>
    <xdr:to>
      <xdr:col>15</xdr:col>
      <xdr:colOff>50800</xdr:colOff>
      <xdr:row>57</xdr:row>
      <xdr:rowOff>5466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642324"/>
          <a:ext cx="889000" cy="1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41124</xdr:rowOff>
    </xdr:from>
    <xdr:to>
      <xdr:col>10</xdr:col>
      <xdr:colOff>114300</xdr:colOff>
      <xdr:row>56</xdr:row>
      <xdr:rowOff>107400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42324"/>
          <a:ext cx="889000" cy="6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136262</xdr:rowOff>
    </xdr:from>
    <xdr:to>
      <xdr:col>24</xdr:col>
      <xdr:colOff>114300</xdr:colOff>
      <xdr:row>56</xdr:row>
      <xdr:rowOff>66412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159139</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11509</xdr:rowOff>
    </xdr:from>
    <xdr:to>
      <xdr:col>20</xdr:col>
      <xdr:colOff>38100</xdr:colOff>
      <xdr:row>56</xdr:row>
      <xdr:rowOff>113109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129636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8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126116</xdr:rowOff>
    </xdr:from>
    <xdr:to>
      <xdr:col>15</xdr:col>
      <xdr:colOff>101600</xdr:colOff>
      <xdr:row>57</xdr:row>
      <xdr:rowOff>56266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72793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50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161774</xdr:rowOff>
    </xdr:from>
    <xdr:to>
      <xdr:col>10</xdr:col>
      <xdr:colOff>165100</xdr:colOff>
      <xdr:row>56</xdr:row>
      <xdr:rowOff>91924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108451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36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56600</xdr:rowOff>
    </xdr:from>
    <xdr:to>
      <xdr:col>6</xdr:col>
      <xdr:colOff>38100</xdr:colOff>
      <xdr:row>56</xdr:row>
      <xdr:rowOff>158200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3277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49061</xdr:rowOff>
    </xdr:from>
    <xdr:to>
      <xdr:col>24</xdr:col>
      <xdr:colOff>63500</xdr:colOff>
      <xdr:row>77</xdr:row>
      <xdr:rowOff>28142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79261"/>
          <a:ext cx="838200" cy="15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28142</xdr:rowOff>
    </xdr:from>
    <xdr:to>
      <xdr:col>19</xdr:col>
      <xdr:colOff>177800</xdr:colOff>
      <xdr:row>77</xdr:row>
      <xdr:rowOff>75398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29792"/>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75398</xdr:rowOff>
    </xdr:from>
    <xdr:to>
      <xdr:col>15</xdr:col>
      <xdr:colOff>50800</xdr:colOff>
      <xdr:row>78</xdr:row>
      <xdr:rowOff>72296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77048"/>
          <a:ext cx="889000" cy="1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72296</xdr:rowOff>
    </xdr:from>
    <xdr:to>
      <xdr:col>10</xdr:col>
      <xdr:colOff>114300</xdr:colOff>
      <xdr:row>78</xdr:row>
      <xdr:rowOff>126098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5396"/>
          <a:ext cx="889000" cy="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169711</xdr:rowOff>
    </xdr:from>
    <xdr:to>
      <xdr:col>24</xdr:col>
      <xdr:colOff>114300</xdr:colOff>
      <xdr:row>76</xdr:row>
      <xdr:rowOff>99861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21137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148792</xdr:rowOff>
    </xdr:from>
    <xdr:to>
      <xdr:col>20</xdr:col>
      <xdr:colOff>38100</xdr:colOff>
      <xdr:row>77</xdr:row>
      <xdr:rowOff>78942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95470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24598</xdr:rowOff>
    </xdr:from>
    <xdr:to>
      <xdr:col>15</xdr:col>
      <xdr:colOff>101600</xdr:colOff>
      <xdr:row>77</xdr:row>
      <xdr:rowOff>126198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117325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31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21496</xdr:rowOff>
    </xdr:from>
    <xdr:to>
      <xdr:col>10</xdr:col>
      <xdr:colOff>165100</xdr:colOff>
      <xdr:row>78</xdr:row>
      <xdr:rowOff>123096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114223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75298</xdr:rowOff>
    </xdr:from>
    <xdr:to>
      <xdr:col>6</xdr:col>
      <xdr:colOff>38100</xdr:colOff>
      <xdr:row>79</xdr:row>
      <xdr:rowOff>5448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168025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112573</xdr:rowOff>
    </xdr:from>
    <xdr:to>
      <xdr:col>24</xdr:col>
      <xdr:colOff>63500</xdr:colOff>
      <xdr:row>97</xdr:row>
      <xdr:rowOff>165849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43223"/>
          <a:ext cx="838200" cy="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107747</xdr:rowOff>
    </xdr:from>
    <xdr:to>
      <xdr:col>19</xdr:col>
      <xdr:colOff>177800</xdr:colOff>
      <xdr:row>97</xdr:row>
      <xdr:rowOff>165849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38397"/>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24067</xdr:rowOff>
    </xdr:from>
    <xdr:to>
      <xdr:col>15</xdr:col>
      <xdr:colOff>50800</xdr:colOff>
      <xdr:row>97</xdr:row>
      <xdr:rowOff>107747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654717"/>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24067</xdr:rowOff>
    </xdr:from>
    <xdr:to>
      <xdr:col>10</xdr:col>
      <xdr:colOff>114300</xdr:colOff>
      <xdr:row>97</xdr:row>
      <xdr:rowOff>137948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54717"/>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61773</xdr:rowOff>
    </xdr:from>
    <xdr:to>
      <xdr:col>24</xdr:col>
      <xdr:colOff>114300</xdr:colOff>
      <xdr:row>97</xdr:row>
      <xdr:rowOff>163373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40200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115049</xdr:rowOff>
    </xdr:from>
    <xdr:to>
      <xdr:col>20</xdr:col>
      <xdr:colOff>38100</xdr:colOff>
      <xdr:row>98</xdr:row>
      <xdr:rowOff>45199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36326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56947</xdr:rowOff>
    </xdr:from>
    <xdr:to>
      <xdr:col>15</xdr:col>
      <xdr:colOff>101600</xdr:colOff>
      <xdr:row>97</xdr:row>
      <xdr:rowOff>158547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149674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144717</xdr:rowOff>
    </xdr:from>
    <xdr:to>
      <xdr:col>10</xdr:col>
      <xdr:colOff>165100</xdr:colOff>
      <xdr:row>97</xdr:row>
      <xdr:rowOff>74867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65994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87148</xdr:rowOff>
    </xdr:from>
    <xdr:to>
      <xdr:col>6</xdr:col>
      <xdr:colOff>38100</xdr:colOff>
      <xdr:row>98</xdr:row>
      <xdr:rowOff>17298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122563</xdr:rowOff>
    </xdr:from>
    <xdr:to>
      <xdr:col>55</xdr:col>
      <xdr:colOff>0</xdr:colOff>
      <xdr:row>35</xdr:row>
      <xdr:rowOff>66510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780413"/>
          <a:ext cx="838200" cy="28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122563</xdr:rowOff>
    </xdr:from>
    <xdr:to>
      <xdr:col>50</xdr:col>
      <xdr:colOff>114300</xdr:colOff>
      <xdr:row>35</xdr:row>
      <xdr:rowOff>78576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780413"/>
          <a:ext cx="889000" cy="29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144866</xdr:rowOff>
    </xdr:from>
    <xdr:to>
      <xdr:col>45</xdr:col>
      <xdr:colOff>177800</xdr:colOff>
      <xdr:row>35</xdr:row>
      <xdr:rowOff>78576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974166"/>
          <a:ext cx="889000" cy="10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144866</xdr:rowOff>
    </xdr:from>
    <xdr:to>
      <xdr:col>41</xdr:col>
      <xdr:colOff>50800</xdr:colOff>
      <xdr:row>36</xdr:row>
      <xdr:rowOff>128678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5974166"/>
          <a:ext cx="889000" cy="32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15710</xdr:rowOff>
    </xdr:from>
    <xdr:to>
      <xdr:col>55</xdr:col>
      <xdr:colOff>50800</xdr:colOff>
      <xdr:row>35</xdr:row>
      <xdr:rowOff>117310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38587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6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71763</xdr:rowOff>
    </xdr:from>
    <xdr:to>
      <xdr:col>50</xdr:col>
      <xdr:colOff>165100</xdr:colOff>
      <xdr:row>34</xdr:row>
      <xdr:rowOff>1913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18440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50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27776</xdr:rowOff>
    </xdr:from>
    <xdr:to>
      <xdr:col>46</xdr:col>
      <xdr:colOff>38100</xdr:colOff>
      <xdr:row>35</xdr:row>
      <xdr:rowOff>129376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145903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0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94066</xdr:rowOff>
    </xdr:from>
    <xdr:to>
      <xdr:col>41</xdr:col>
      <xdr:colOff>101600</xdr:colOff>
      <xdr:row>35</xdr:row>
      <xdr:rowOff>24216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9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40743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69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77878</xdr:rowOff>
    </xdr:from>
    <xdr:to>
      <xdr:col>36</xdr:col>
      <xdr:colOff>165100</xdr:colOff>
      <xdr:row>37</xdr:row>
      <xdr:rowOff>8028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170605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4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142681</xdr:rowOff>
    </xdr:from>
    <xdr:to>
      <xdr:col>55</xdr:col>
      <xdr:colOff>0</xdr:colOff>
      <xdr:row>56</xdr:row>
      <xdr:rowOff>7150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229531"/>
          <a:ext cx="838200" cy="37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142681</xdr:rowOff>
    </xdr:from>
    <xdr:to>
      <xdr:col>50</xdr:col>
      <xdr:colOff>114300</xdr:colOff>
      <xdr:row>54</xdr:row>
      <xdr:rowOff>146804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229531"/>
          <a:ext cx="889000" cy="17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146804</xdr:rowOff>
    </xdr:from>
    <xdr:to>
      <xdr:col>45</xdr:col>
      <xdr:colOff>177800</xdr:colOff>
      <xdr:row>55</xdr:row>
      <xdr:rowOff>35638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405104"/>
          <a:ext cx="889000" cy="6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35638</xdr:rowOff>
    </xdr:from>
    <xdr:to>
      <xdr:col>41</xdr:col>
      <xdr:colOff>50800</xdr:colOff>
      <xdr:row>55</xdr:row>
      <xdr:rowOff>164474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465388"/>
          <a:ext cx="889000" cy="1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127800</xdr:rowOff>
    </xdr:from>
    <xdr:to>
      <xdr:col>55</xdr:col>
      <xdr:colOff>50800</xdr:colOff>
      <xdr:row>56</xdr:row>
      <xdr:rowOff>57950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150677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0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91881</xdr:rowOff>
    </xdr:from>
    <xdr:to>
      <xdr:col>50</xdr:col>
      <xdr:colOff>165100</xdr:colOff>
      <xdr:row>54</xdr:row>
      <xdr:rowOff>22031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17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38558</xdr:rowOff>
    </xdr:from>
    <xdr:ext cx="690189"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294205" y="89539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96004</xdr:rowOff>
    </xdr:from>
    <xdr:to>
      <xdr:col>46</xdr:col>
      <xdr:colOff>38100</xdr:colOff>
      <xdr:row>55</xdr:row>
      <xdr:rowOff>26154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3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42681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12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156288</xdr:rowOff>
    </xdr:from>
    <xdr:to>
      <xdr:col>41</xdr:col>
      <xdr:colOff>101600</xdr:colOff>
      <xdr:row>55</xdr:row>
      <xdr:rowOff>86438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1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102965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18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113674</xdr:rowOff>
    </xdr:from>
    <xdr:to>
      <xdr:col>36</xdr:col>
      <xdr:colOff>165100</xdr:colOff>
      <xdr:row>56</xdr:row>
      <xdr:rowOff>43824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60351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31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119897</xdr:rowOff>
    </xdr:from>
    <xdr:to>
      <xdr:col>55</xdr:col>
      <xdr:colOff>0</xdr:colOff>
      <xdr:row>76</xdr:row>
      <xdr:rowOff>95408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292847"/>
          <a:ext cx="838200" cy="8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119897</xdr:rowOff>
    </xdr:from>
    <xdr:to>
      <xdr:col>50</xdr:col>
      <xdr:colOff>114300</xdr:colOff>
      <xdr:row>73</xdr:row>
      <xdr:rowOff>113620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292847"/>
          <a:ext cx="889000" cy="3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113620</xdr:rowOff>
    </xdr:from>
    <xdr:to>
      <xdr:col>45</xdr:col>
      <xdr:colOff>177800</xdr:colOff>
      <xdr:row>74</xdr:row>
      <xdr:rowOff>82138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629470"/>
          <a:ext cx="8890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125914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82138</xdr:rowOff>
    </xdr:from>
    <xdr:to>
      <xdr:col>41</xdr:col>
      <xdr:colOff>50800</xdr:colOff>
      <xdr:row>76</xdr:row>
      <xdr:rowOff>156829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769438"/>
          <a:ext cx="889000" cy="4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44608</xdr:rowOff>
    </xdr:from>
    <xdr:to>
      <xdr:col>55</xdr:col>
      <xdr:colOff>50800</xdr:colOff>
      <xdr:row>76</xdr:row>
      <xdr:rowOff>146208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0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67486</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92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69097</xdr:rowOff>
    </xdr:from>
    <xdr:to>
      <xdr:col>50</xdr:col>
      <xdr:colOff>165100</xdr:colOff>
      <xdr:row>71</xdr:row>
      <xdr:rowOff>170697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2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70</xdr:row>
      <xdr:rowOff>15774</xdr:rowOff>
    </xdr:from>
    <xdr:ext cx="69018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294205" y="12017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62820</xdr:rowOff>
    </xdr:from>
    <xdr:to>
      <xdr:col>46</xdr:col>
      <xdr:colOff>38100</xdr:colOff>
      <xdr:row>73</xdr:row>
      <xdr:rowOff>164420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5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9497</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235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31338</xdr:rowOff>
    </xdr:from>
    <xdr:to>
      <xdr:col>41</xdr:col>
      <xdr:colOff>101600</xdr:colOff>
      <xdr:row>74</xdr:row>
      <xdr:rowOff>132938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149465</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49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106029</xdr:rowOff>
    </xdr:from>
    <xdr:to>
      <xdr:col>36</xdr:col>
      <xdr:colOff>165100</xdr:colOff>
      <xdr:row>77</xdr:row>
      <xdr:rowOff>36179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52707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291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69052</xdr:rowOff>
    </xdr:from>
    <xdr:to>
      <xdr:col>55</xdr:col>
      <xdr:colOff>0</xdr:colOff>
      <xdr:row>98</xdr:row>
      <xdr:rowOff>90551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71152"/>
          <a:ext cx="8382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71207</xdr:rowOff>
    </xdr:from>
    <xdr:to>
      <xdr:col>50</xdr:col>
      <xdr:colOff>114300</xdr:colOff>
      <xdr:row>98</xdr:row>
      <xdr:rowOff>90551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73307"/>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71207</xdr:rowOff>
    </xdr:from>
    <xdr:to>
      <xdr:col>45</xdr:col>
      <xdr:colOff>177800</xdr:colOff>
      <xdr:row>98</xdr:row>
      <xdr:rowOff>73261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73307"/>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39804</xdr:rowOff>
    </xdr:from>
    <xdr:to>
      <xdr:col>41</xdr:col>
      <xdr:colOff>50800</xdr:colOff>
      <xdr:row>98</xdr:row>
      <xdr:rowOff>73261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41904"/>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18252</xdr:rowOff>
    </xdr:from>
    <xdr:to>
      <xdr:col>55</xdr:col>
      <xdr:colOff>50800</xdr:colOff>
      <xdr:row>98</xdr:row>
      <xdr:rowOff>119852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41129</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7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39751</xdr:rowOff>
    </xdr:from>
    <xdr:to>
      <xdr:col>50</xdr:col>
      <xdr:colOff>165100</xdr:colOff>
      <xdr:row>98</xdr:row>
      <xdr:rowOff>141351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157878</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61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20407</xdr:rowOff>
    </xdr:from>
    <xdr:to>
      <xdr:col>46</xdr:col>
      <xdr:colOff>38100</xdr:colOff>
      <xdr:row>98</xdr:row>
      <xdr:rowOff>122007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138534</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59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22461</xdr:rowOff>
    </xdr:from>
    <xdr:to>
      <xdr:col>41</xdr:col>
      <xdr:colOff>101600</xdr:colOff>
      <xdr:row>98</xdr:row>
      <xdr:rowOff>124061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140588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59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160454</xdr:rowOff>
    </xdr:from>
    <xdr:to>
      <xdr:col>36</xdr:col>
      <xdr:colOff>165100</xdr:colOff>
      <xdr:row>98</xdr:row>
      <xdr:rowOff>90604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107131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56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27918</xdr:rowOff>
    </xdr:from>
    <xdr:to>
      <xdr:col>85</xdr:col>
      <xdr:colOff>127000</xdr:colOff>
      <xdr:row>38</xdr:row>
      <xdr:rowOff>144415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43018"/>
          <a:ext cx="838200" cy="1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27918</xdr:rowOff>
    </xdr:from>
    <xdr:to>
      <xdr:col>81</xdr:col>
      <xdr:colOff>50800</xdr:colOff>
      <xdr:row>38</xdr:row>
      <xdr:rowOff>147031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43018"/>
          <a:ext cx="889000" cy="1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18799</xdr:rowOff>
    </xdr:from>
    <xdr:to>
      <xdr:col>76</xdr:col>
      <xdr:colOff>114300</xdr:colOff>
      <xdr:row>38</xdr:row>
      <xdr:rowOff>147031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33899"/>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65319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19772</xdr:rowOff>
    </xdr:from>
    <xdr:to>
      <xdr:col>71</xdr:col>
      <xdr:colOff>177800</xdr:colOff>
      <xdr:row>38</xdr:row>
      <xdr:rowOff>18799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191972"/>
          <a:ext cx="889000" cy="3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93615</xdr:rowOff>
    </xdr:from>
    <xdr:to>
      <xdr:col>85</xdr:col>
      <xdr:colOff>177800</xdr:colOff>
      <xdr:row>39</xdr:row>
      <xdr:rowOff>23765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52992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148568</xdr:rowOff>
    </xdr:from>
    <xdr:to>
      <xdr:col>81</xdr:col>
      <xdr:colOff>101600</xdr:colOff>
      <xdr:row>38</xdr:row>
      <xdr:rowOff>78718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95245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2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96231</xdr:rowOff>
    </xdr:from>
    <xdr:to>
      <xdr:col>76</xdr:col>
      <xdr:colOff>165100</xdr:colOff>
      <xdr:row>39</xdr:row>
      <xdr:rowOff>26381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42908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3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139449</xdr:rowOff>
    </xdr:from>
    <xdr:to>
      <xdr:col>72</xdr:col>
      <xdr:colOff>38100</xdr:colOff>
      <xdr:row>38</xdr:row>
      <xdr:rowOff>69599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86126</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03795" y="625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140422</xdr:rowOff>
    </xdr:from>
    <xdr:to>
      <xdr:col>67</xdr:col>
      <xdr:colOff>101600</xdr:colOff>
      <xdr:row>36</xdr:row>
      <xdr:rowOff>70572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14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87099</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14795" y="591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19453</xdr:rowOff>
    </xdr:from>
    <xdr:to>
      <xdr:col>85</xdr:col>
      <xdr:colOff>127000</xdr:colOff>
      <xdr:row>79</xdr:row>
      <xdr:rowOff>25606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564003"/>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12497</xdr:rowOff>
    </xdr:from>
    <xdr:to>
      <xdr:col>81</xdr:col>
      <xdr:colOff>50800</xdr:colOff>
      <xdr:row>79</xdr:row>
      <xdr:rowOff>19453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557047"/>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2811</xdr:rowOff>
    </xdr:from>
    <xdr:to>
      <xdr:col>76</xdr:col>
      <xdr:colOff>114300</xdr:colOff>
      <xdr:row>79</xdr:row>
      <xdr:rowOff>12497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547361"/>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165740</xdr:rowOff>
    </xdr:from>
    <xdr:to>
      <xdr:col>71</xdr:col>
      <xdr:colOff>177800</xdr:colOff>
      <xdr:row>79</xdr:row>
      <xdr:rowOff>2811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538840"/>
          <a:ext cx="8890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146256</xdr:rowOff>
    </xdr:from>
    <xdr:to>
      <xdr:col>85</xdr:col>
      <xdr:colOff>177800</xdr:colOff>
      <xdr:row>79</xdr:row>
      <xdr:rowOff>76406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5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61183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140103</xdr:rowOff>
    </xdr:from>
    <xdr:to>
      <xdr:col>81</xdr:col>
      <xdr:colOff>101600</xdr:colOff>
      <xdr:row>79</xdr:row>
      <xdr:rowOff>70253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5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61380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6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133147</xdr:rowOff>
    </xdr:from>
    <xdr:to>
      <xdr:col>76</xdr:col>
      <xdr:colOff>165100</xdr:colOff>
      <xdr:row>79</xdr:row>
      <xdr:rowOff>63297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5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54424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5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123461</xdr:rowOff>
    </xdr:from>
    <xdr:to>
      <xdr:col>72</xdr:col>
      <xdr:colOff>38100</xdr:colOff>
      <xdr:row>79</xdr:row>
      <xdr:rowOff>53611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4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44738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114940</xdr:rowOff>
    </xdr:from>
    <xdr:to>
      <xdr:col>67</xdr:col>
      <xdr:colOff>101600</xdr:colOff>
      <xdr:row>79</xdr:row>
      <xdr:rowOff>45090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4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36217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58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131048</xdr:rowOff>
    </xdr:from>
    <xdr:to>
      <xdr:col>85</xdr:col>
      <xdr:colOff>126364</xdr:colOff>
      <xdr:row>99</xdr:row>
      <xdr:rowOff>41821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6418798"/>
          <a:ext cx="1269" cy="59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45648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41821</xdr:rowOff>
    </xdr:from>
    <xdr:to>
      <xdr:col>86</xdr:col>
      <xdr:colOff>25400</xdr:colOff>
      <xdr:row>99</xdr:row>
      <xdr:rowOff>41821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77725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619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131048</xdr:rowOff>
    </xdr:from>
    <xdr:to>
      <xdr:col>86</xdr:col>
      <xdr:colOff>25400</xdr:colOff>
      <xdr:row>95</xdr:row>
      <xdr:rowOff>131048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4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103279</xdr:rowOff>
    </xdr:from>
    <xdr:to>
      <xdr:col>85</xdr:col>
      <xdr:colOff>127000</xdr:colOff>
      <xdr:row>95</xdr:row>
      <xdr:rowOff>131048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048129"/>
          <a:ext cx="838200" cy="37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36847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83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58420</xdr:rowOff>
    </xdr:from>
    <xdr:to>
      <xdr:col>85</xdr:col>
      <xdr:colOff>177800</xdr:colOff>
      <xdr:row>98</xdr:row>
      <xdr:rowOff>160020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37906</xdr:rowOff>
    </xdr:from>
    <xdr:to>
      <xdr:col>81</xdr:col>
      <xdr:colOff>50800</xdr:colOff>
      <xdr:row>93</xdr:row>
      <xdr:rowOff>103279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5468406"/>
          <a:ext cx="889000" cy="5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158848</xdr:rowOff>
    </xdr:from>
    <xdr:to>
      <xdr:col>81</xdr:col>
      <xdr:colOff>101600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80125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37906</xdr:rowOff>
    </xdr:from>
    <xdr:to>
      <xdr:col>76</xdr:col>
      <xdr:colOff>114300</xdr:colOff>
      <xdr:row>92</xdr:row>
      <xdr:rowOff>115455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5468406"/>
          <a:ext cx="889000" cy="42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110765</xdr:rowOff>
    </xdr:from>
    <xdr:to>
      <xdr:col>76</xdr:col>
      <xdr:colOff>165100</xdr:colOff>
      <xdr:row>98</xdr:row>
      <xdr:rowOff>40915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32042</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292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67987</xdr:rowOff>
    </xdr:from>
    <xdr:to>
      <xdr:col>71</xdr:col>
      <xdr:colOff>177800</xdr:colOff>
      <xdr:row>92</xdr:row>
      <xdr:rowOff>115455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5841387"/>
          <a:ext cx="889000" cy="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42393</xdr:rowOff>
    </xdr:from>
    <xdr:to>
      <xdr:col>72</xdr:col>
      <xdr:colOff>38100</xdr:colOff>
      <xdr:row>98</xdr:row>
      <xdr:rowOff>143993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11088</xdr:rowOff>
    </xdr:from>
    <xdr:to>
      <xdr:col>67</xdr:col>
      <xdr:colOff>101600</xdr:colOff>
      <xdr:row>98</xdr:row>
      <xdr:rowOff>112688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103815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80248</xdr:rowOff>
    </xdr:from>
    <xdr:to>
      <xdr:col>85</xdr:col>
      <xdr:colOff>177800</xdr:colOff>
      <xdr:row>96</xdr:row>
      <xdr:rowOff>10398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33275</xdr:rowOff>
    </xdr:from>
    <xdr:ext cx="599010"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2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52479</xdr:rowOff>
    </xdr:from>
    <xdr:to>
      <xdr:col>81</xdr:col>
      <xdr:colOff>101600</xdr:colOff>
      <xdr:row>93</xdr:row>
      <xdr:rowOff>154079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9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170606</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77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158556</xdr:rowOff>
    </xdr:from>
    <xdr:to>
      <xdr:col>76</xdr:col>
      <xdr:colOff>165100</xdr:colOff>
      <xdr:row>90</xdr:row>
      <xdr:rowOff>88706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5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105233</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292795" y="151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64655</xdr:rowOff>
    </xdr:from>
    <xdr:to>
      <xdr:col>72</xdr:col>
      <xdr:colOff>38100</xdr:colOff>
      <xdr:row>92</xdr:row>
      <xdr:rowOff>166255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5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11332</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6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17187</xdr:rowOff>
    </xdr:from>
    <xdr:to>
      <xdr:col>67</xdr:col>
      <xdr:colOff>101600</xdr:colOff>
      <xdr:row>92</xdr:row>
      <xdr:rowOff>118787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7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135314</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556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48679</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6563779"/>
          <a:ext cx="1269" cy="16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90543</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770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166806</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63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48679</xdr:rowOff>
    </xdr:from>
    <xdr:to>
      <xdr:col>116</xdr:col>
      <xdr:colOff>152400</xdr:colOff>
      <xdr:row>38</xdr:row>
      <xdr:rowOff>48679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7993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230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156566</xdr:rowOff>
    </xdr:from>
    <xdr:to>
      <xdr:col>116</xdr:col>
      <xdr:colOff>114300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159309</xdr:rowOff>
    </xdr:from>
    <xdr:to>
      <xdr:col>112</xdr:col>
      <xdr:colOff>38100</xdr:colOff>
      <xdr:row>39</xdr:row>
      <xdr:rowOff>89459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105986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158814</xdr:rowOff>
    </xdr:from>
    <xdr:to>
      <xdr:col>107</xdr:col>
      <xdr:colOff>101600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21780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336730"/>
          <a:ext cx="889000" cy="13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146621</xdr:rowOff>
    </xdr:from>
    <xdr:to>
      <xdr:col>102</xdr:col>
      <xdr:colOff>165100</xdr:colOff>
      <xdr:row>39</xdr:row>
      <xdr:rowOff>76771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93299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43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130086</xdr:rowOff>
    </xdr:from>
    <xdr:to>
      <xdr:col>98</xdr:col>
      <xdr:colOff>38100</xdr:colOff>
      <xdr:row>39</xdr:row>
      <xdr:rowOff>60236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51363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73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134993</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500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142430</xdr:rowOff>
    </xdr:from>
    <xdr:to>
      <xdr:col>98</xdr:col>
      <xdr:colOff>38100</xdr:colOff>
      <xdr:row>31</xdr:row>
      <xdr:rowOff>72580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2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89107</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0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94282</xdr:rowOff>
    </xdr:from>
    <xdr:to>
      <xdr:col>116</xdr:col>
      <xdr:colOff>63500</xdr:colOff>
      <xdr:row>58</xdr:row>
      <xdr:rowOff>97729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3838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97729</xdr:rowOff>
    </xdr:from>
    <xdr:to>
      <xdr:col>111</xdr:col>
      <xdr:colOff>177800</xdr:colOff>
      <xdr:row>58</xdr:row>
      <xdr:rowOff>98735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4182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98735</xdr:rowOff>
    </xdr:from>
    <xdr:to>
      <xdr:col>107</xdr:col>
      <xdr:colOff>50800</xdr:colOff>
      <xdr:row>58</xdr:row>
      <xdr:rowOff>99530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42835"/>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99530</xdr:rowOff>
    </xdr:from>
    <xdr:to>
      <xdr:col>102</xdr:col>
      <xdr:colOff>114300</xdr:colOff>
      <xdr:row>58</xdr:row>
      <xdr:rowOff>100043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43630"/>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43482</xdr:rowOff>
    </xdr:from>
    <xdr:to>
      <xdr:col>116</xdr:col>
      <xdr:colOff>114300</xdr:colOff>
      <xdr:row>58</xdr:row>
      <xdr:rowOff>145082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138714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46929</xdr:rowOff>
    </xdr:from>
    <xdr:to>
      <xdr:col>112</xdr:col>
      <xdr:colOff>38100</xdr:colOff>
      <xdr:row>58</xdr:row>
      <xdr:rowOff>148529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139656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8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47935</xdr:rowOff>
    </xdr:from>
    <xdr:to>
      <xdr:col>107</xdr:col>
      <xdr:colOff>101600</xdr:colOff>
      <xdr:row>58</xdr:row>
      <xdr:rowOff>149535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140662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48730</xdr:rowOff>
    </xdr:from>
    <xdr:to>
      <xdr:col>102</xdr:col>
      <xdr:colOff>165100</xdr:colOff>
      <xdr:row>58</xdr:row>
      <xdr:rowOff>150330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141457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8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49243</xdr:rowOff>
    </xdr:from>
    <xdr:to>
      <xdr:col>98</xdr:col>
      <xdr:colOff>38100</xdr:colOff>
      <xdr:row>58</xdr:row>
      <xdr:rowOff>150843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141970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8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65849</xdr:rowOff>
    </xdr:from>
    <xdr:to>
      <xdr:col>116</xdr:col>
      <xdr:colOff>63500</xdr:colOff>
      <xdr:row>76</xdr:row>
      <xdr:rowOff>41078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753149"/>
          <a:ext cx="838200" cy="3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65849</xdr:rowOff>
    </xdr:from>
    <xdr:to>
      <xdr:col>111</xdr:col>
      <xdr:colOff>177800</xdr:colOff>
      <xdr:row>74</xdr:row>
      <xdr:rowOff>84672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753149"/>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84672</xdr:rowOff>
    </xdr:from>
    <xdr:to>
      <xdr:col>107</xdr:col>
      <xdr:colOff>50800</xdr:colOff>
      <xdr:row>75</xdr:row>
      <xdr:rowOff>63928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71972"/>
          <a:ext cx="889000" cy="1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63928</xdr:rowOff>
    </xdr:from>
    <xdr:to>
      <xdr:col>102</xdr:col>
      <xdr:colOff>114300</xdr:colOff>
      <xdr:row>75</xdr:row>
      <xdr:rowOff>98630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22678"/>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161728</xdr:rowOff>
    </xdr:from>
    <xdr:to>
      <xdr:col>116</xdr:col>
      <xdr:colOff>114300</xdr:colOff>
      <xdr:row>76</xdr:row>
      <xdr:rowOff>91878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140155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15049</xdr:rowOff>
    </xdr:from>
    <xdr:to>
      <xdr:col>112</xdr:col>
      <xdr:colOff>38100</xdr:colOff>
      <xdr:row>74</xdr:row>
      <xdr:rowOff>116649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133176</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4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33872</xdr:rowOff>
    </xdr:from>
    <xdr:to>
      <xdr:col>107</xdr:col>
      <xdr:colOff>101600</xdr:colOff>
      <xdr:row>74</xdr:row>
      <xdr:rowOff>135472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151999</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4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13128</xdr:rowOff>
    </xdr:from>
    <xdr:to>
      <xdr:col>102</xdr:col>
      <xdr:colOff>165100</xdr:colOff>
      <xdr:row>75</xdr:row>
      <xdr:rowOff>114728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131255</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64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47830</xdr:rowOff>
    </xdr:from>
    <xdr:to>
      <xdr:col>98</xdr:col>
      <xdr:colOff>38100</xdr:colOff>
      <xdr:row>75</xdr:row>
      <xdr:rowOff>149430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165957</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68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1,784,014</a:t>
          </a:r>
          <a:r>
            <a:rPr kumimoji="1" lang="ja-JP" altLang="en-US" sz="1300">
              <a:latin typeface="ＭＳ Ｐゴシック" panose="020B0600070205080204" pitchFamily="50" charset="-128"/>
              <a:ea typeface="ＭＳ Ｐゴシック" panose="020B0600070205080204" pitchFamily="50" charset="-128"/>
            </a:rPr>
            <a:t>円となっている。各構成項目において、人件費は復旧復興にあたる任期付き職員等の雇用により年々増加傾向にあったが、職員の退職等に伴い平成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年度から徐々に減少傾向にあり、住民一人当たりコスト（</a:t>
          </a:r>
          <a:r>
            <a:rPr kumimoji="1" lang="en-US" altLang="ja-JP" sz="1300">
              <a:latin typeface="ＭＳ Ｐゴシック" panose="020B0600070205080204" pitchFamily="50" charset="-128"/>
              <a:ea typeface="ＭＳ Ｐゴシック" panose="020B0600070205080204" pitchFamily="50" charset="-128"/>
            </a:rPr>
            <a:t>130,501</a:t>
          </a:r>
          <a:r>
            <a:rPr kumimoji="1" lang="ja-JP" altLang="en-US" sz="1300">
              <a:latin typeface="ＭＳ Ｐゴシック" panose="020B0600070205080204" pitchFamily="50" charset="-128"/>
              <a:ea typeface="ＭＳ Ｐゴシック" panose="020B0600070205080204" pitchFamily="50" charset="-128"/>
            </a:rPr>
            <a:t>円）は前年度比</a:t>
          </a:r>
          <a:r>
            <a:rPr kumimoji="1" lang="en-US" altLang="ja-JP" sz="1300">
              <a:latin typeface="ＭＳ Ｐゴシック" panose="020B0600070205080204" pitchFamily="50" charset="-128"/>
              <a:ea typeface="ＭＳ Ｐゴシック" panose="020B0600070205080204" pitchFamily="50" charset="-128"/>
            </a:rPr>
            <a:t>2,113</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％）となっている。維持補修費は道路橋りょう及び公共施設に係る修繕費等が嵩み、住民一人当たりコスト（</a:t>
          </a:r>
          <a:r>
            <a:rPr kumimoji="1" lang="en-US" altLang="ja-JP" sz="1300">
              <a:latin typeface="ＭＳ Ｐゴシック" panose="020B0600070205080204" pitchFamily="50" charset="-128"/>
              <a:ea typeface="ＭＳ Ｐゴシック" panose="020B0600070205080204" pitchFamily="50" charset="-128"/>
            </a:rPr>
            <a:t>34,551</a:t>
          </a:r>
          <a:r>
            <a:rPr kumimoji="1" lang="ja-JP" altLang="en-US" sz="1300">
              <a:latin typeface="ＭＳ Ｐゴシック" panose="020B0600070205080204" pitchFamily="50" charset="-128"/>
              <a:ea typeface="ＭＳ Ｐゴシック" panose="020B0600070205080204" pitchFamily="50" charset="-128"/>
            </a:rPr>
            <a:t>円）は前年度比</a:t>
          </a:r>
          <a:r>
            <a:rPr kumimoji="1" lang="en-US" altLang="ja-JP" sz="1300">
              <a:latin typeface="ＭＳ Ｐゴシック" panose="020B0600070205080204" pitchFamily="50" charset="-128"/>
              <a:ea typeface="ＭＳ Ｐゴシック" panose="020B0600070205080204" pitchFamily="50" charset="-128"/>
            </a:rPr>
            <a:t>9,219</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％）となった。補助費等の住民一人当たりコスト（</a:t>
          </a:r>
          <a:r>
            <a:rPr kumimoji="1" lang="en-US" altLang="ja-JP" sz="1300">
              <a:latin typeface="ＭＳ Ｐゴシック" panose="020B0600070205080204" pitchFamily="50" charset="-128"/>
              <a:ea typeface="ＭＳ Ｐゴシック" panose="020B0600070205080204" pitchFamily="50" charset="-128"/>
            </a:rPr>
            <a:t>174,210</a:t>
          </a:r>
          <a:r>
            <a:rPr kumimoji="1" lang="ja-JP" altLang="en-US" sz="1300">
              <a:latin typeface="ＭＳ Ｐゴシック" panose="020B0600070205080204" pitchFamily="50" charset="-128"/>
              <a:ea typeface="ＭＳ Ｐゴシック" panose="020B0600070205080204" pitchFamily="50" charset="-128"/>
            </a:rPr>
            <a:t>円）は前年度比</a:t>
          </a:r>
          <a:r>
            <a:rPr kumimoji="1" lang="en-US" altLang="ja-JP" sz="1300">
              <a:latin typeface="ＭＳ Ｐゴシック" panose="020B0600070205080204" pitchFamily="50" charset="-128"/>
              <a:ea typeface="ＭＳ Ｐゴシック" panose="020B0600070205080204" pitchFamily="50" charset="-128"/>
            </a:rPr>
            <a:t>75,288</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となっており、これは、国からの交付金により造成されていた基金の精算返還金が前年度に生じていたことが要因となる。普通建設事業費は復旧復興に係る公共（農業、体育、商業）施設の建設事業が落ち着いてきたことにより、新規整備の住民一人当たりコスト（</a:t>
          </a:r>
          <a:r>
            <a:rPr kumimoji="1" lang="en-US" altLang="ja-JP" sz="1300">
              <a:latin typeface="ＭＳ Ｐゴシック" panose="020B0600070205080204" pitchFamily="50" charset="-128"/>
              <a:ea typeface="ＭＳ Ｐゴシック" panose="020B0600070205080204" pitchFamily="50" charset="-128"/>
            </a:rPr>
            <a:t>364,875</a:t>
          </a:r>
          <a:r>
            <a:rPr kumimoji="1" lang="ja-JP" altLang="en-US" sz="1300">
              <a:latin typeface="ＭＳ Ｐゴシック" panose="020B0600070205080204" pitchFamily="50" charset="-128"/>
              <a:ea typeface="ＭＳ Ｐゴシック" panose="020B0600070205080204" pitchFamily="50" charset="-128"/>
            </a:rPr>
            <a:t>円）は前年度比</a:t>
          </a:r>
          <a:r>
            <a:rPr kumimoji="1" lang="en-US" altLang="ja-JP" sz="1300">
              <a:latin typeface="ＭＳ Ｐゴシック" panose="020B0600070205080204" pitchFamily="50" charset="-128"/>
              <a:ea typeface="ＭＳ Ｐゴシック" panose="020B0600070205080204" pitchFamily="50" charset="-128"/>
            </a:rPr>
            <a:t>655,718</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64.2</a:t>
          </a:r>
          <a:r>
            <a:rPr kumimoji="1" lang="ja-JP" altLang="en-US" sz="1300">
              <a:latin typeface="ＭＳ Ｐゴシック" panose="020B0600070205080204" pitchFamily="50" charset="-128"/>
              <a:ea typeface="ＭＳ Ｐゴシック" panose="020B0600070205080204" pitchFamily="50" charset="-128"/>
            </a:rPr>
            <a:t>％）となり、更新整備の住民一人当たりコスト（</a:t>
          </a:r>
          <a:r>
            <a:rPr kumimoji="1" lang="en-US" altLang="ja-JP" sz="1300">
              <a:latin typeface="ＭＳ Ｐゴシック" panose="020B0600070205080204" pitchFamily="50" charset="-128"/>
              <a:ea typeface="ＭＳ Ｐゴシック" panose="020B0600070205080204" pitchFamily="50" charset="-128"/>
            </a:rPr>
            <a:t>192,715</a:t>
          </a:r>
          <a:r>
            <a:rPr kumimoji="1" lang="ja-JP" altLang="en-US" sz="1300">
              <a:latin typeface="ＭＳ Ｐゴシック" panose="020B0600070205080204" pitchFamily="50" charset="-128"/>
              <a:ea typeface="ＭＳ Ｐゴシック" panose="020B0600070205080204" pitchFamily="50" charset="-128"/>
            </a:rPr>
            <a:t>円）は災害公営住宅への再生可能エネルギー設備導入等が要因となり、前年度比</a:t>
          </a:r>
          <a:r>
            <a:rPr kumimoji="1" lang="en-US" altLang="ja-JP" sz="1300">
              <a:latin typeface="ＭＳ Ｐゴシック" panose="020B0600070205080204" pitchFamily="50" charset="-128"/>
              <a:ea typeface="ＭＳ Ｐゴシック" panose="020B0600070205080204" pitchFamily="50" charset="-128"/>
            </a:rPr>
            <a:t>28,216</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％）となった。災害復旧事業費は、東日本大震災に係る被災箇所の復旧は落ち着いてきており、住民一人当たりコスト（</a:t>
          </a:r>
          <a:r>
            <a:rPr kumimoji="1" lang="en-US" altLang="ja-JP" sz="1300">
              <a:latin typeface="ＭＳ Ｐゴシック" panose="020B0600070205080204" pitchFamily="50" charset="-128"/>
              <a:ea typeface="ＭＳ Ｐゴシック" panose="020B0600070205080204" pitchFamily="50" charset="-128"/>
            </a:rPr>
            <a:t>37,525</a:t>
          </a:r>
          <a:r>
            <a:rPr kumimoji="1" lang="ja-JP" altLang="en-US" sz="1300">
              <a:latin typeface="ＭＳ Ｐゴシック" panose="020B0600070205080204" pitchFamily="50" charset="-128"/>
              <a:ea typeface="ＭＳ Ｐゴシック" panose="020B0600070205080204" pitchFamily="50" charset="-128"/>
            </a:rPr>
            <a:t>円）は前年度比</a:t>
          </a:r>
          <a:r>
            <a:rPr kumimoji="1" lang="en-US" altLang="ja-JP" sz="1300">
              <a:latin typeface="ＭＳ Ｐゴシック" panose="020B0600070205080204" pitchFamily="50" charset="-128"/>
              <a:ea typeface="ＭＳ Ｐゴシック" panose="020B0600070205080204" pitchFamily="50" charset="-128"/>
            </a:rPr>
            <a:t>61,153</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％）となったものの、令和元年度台風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号等災害復旧事業費が嵩み、類似団体平均を上回っている。積立金は復旧復興に係る基金の積み増しが減少したこと等により、住民一人当たりコスト（</a:t>
          </a:r>
          <a:r>
            <a:rPr kumimoji="1" lang="en-US" altLang="ja-JP" sz="1300">
              <a:latin typeface="ＭＳ Ｐゴシック" panose="020B0600070205080204" pitchFamily="50" charset="-128"/>
              <a:ea typeface="ＭＳ Ｐゴシック" panose="020B0600070205080204" pitchFamily="50" charset="-128"/>
            </a:rPr>
            <a:t>314,542</a:t>
          </a:r>
          <a:r>
            <a:rPr kumimoji="1" lang="ja-JP" altLang="en-US" sz="1300">
              <a:latin typeface="ＭＳ Ｐゴシック" panose="020B0600070205080204" pitchFamily="50" charset="-128"/>
              <a:ea typeface="ＭＳ Ｐゴシック" panose="020B0600070205080204" pitchFamily="50" charset="-128"/>
            </a:rPr>
            <a:t>円）は前年度比</a:t>
          </a:r>
          <a:r>
            <a:rPr kumimoji="1" lang="en-US" altLang="ja-JP" sz="1300">
              <a:latin typeface="ＭＳ Ｐゴシック" panose="020B0600070205080204" pitchFamily="50" charset="-128"/>
              <a:ea typeface="ＭＳ Ｐゴシック" panose="020B0600070205080204" pitchFamily="50" charset="-128"/>
            </a:rPr>
            <a:t>194,577</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となっているが、電源立地地域交付金の積立等があることから、類似団体平均を上回る状況となっている。繰出金は住宅用地造成事業特別会計による分譲地の造成事業が終了に伴い特別会計繰出金が減少したこと等により、住民一人当たりコスト（</a:t>
          </a:r>
          <a:r>
            <a:rPr kumimoji="1" lang="en-US" altLang="ja-JP" sz="1300">
              <a:latin typeface="ＭＳ Ｐゴシック" panose="020B0600070205080204" pitchFamily="50" charset="-128"/>
              <a:ea typeface="ＭＳ Ｐゴシック" panose="020B0600070205080204" pitchFamily="50" charset="-128"/>
            </a:rPr>
            <a:t>96,571</a:t>
          </a:r>
          <a:r>
            <a:rPr kumimoji="1" lang="ja-JP" altLang="en-US" sz="1300">
              <a:latin typeface="ＭＳ Ｐゴシック" panose="020B0600070205080204" pitchFamily="50" charset="-128"/>
              <a:ea typeface="ＭＳ Ｐゴシック" panose="020B0600070205080204" pitchFamily="50" charset="-128"/>
            </a:rPr>
            <a:t>円）は前年度比</a:t>
          </a:r>
          <a:r>
            <a:rPr kumimoji="1" lang="en-US" altLang="ja-JP" sz="1300">
              <a:latin typeface="ＭＳ Ｐゴシック" panose="020B0600070205080204" pitchFamily="50" charset="-128"/>
              <a:ea typeface="ＭＳ Ｐゴシック" panose="020B0600070205080204" pitchFamily="50" charset="-128"/>
            </a:rPr>
            <a:t>69,582</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+41.9</a:t>
          </a:r>
          <a:r>
            <a:rPr kumimoji="1" lang="ja-JP" altLang="en-US" sz="1300">
              <a:latin typeface="ＭＳ Ｐゴシック" panose="020B0600070205080204" pitchFamily="50" charset="-128"/>
              <a:ea typeface="ＭＳ Ｐゴシック" panose="020B0600070205080204" pitchFamily="50" charset="-128"/>
            </a:rPr>
            <a:t>％）となり、類似団体平均を下回った。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6,845
6,797
103.64
15,019,291
12,211,576
296,649
3,047,409
828,894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89490</xdr:rowOff>
    </xdr:from>
    <xdr:to>
      <xdr:col>24</xdr:col>
      <xdr:colOff>63500</xdr:colOff>
      <xdr:row>38</xdr:row>
      <xdr:rowOff>92657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04590"/>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81946</xdr:rowOff>
    </xdr:from>
    <xdr:to>
      <xdr:col>19</xdr:col>
      <xdr:colOff>177800</xdr:colOff>
      <xdr:row>38</xdr:row>
      <xdr:rowOff>92657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97046"/>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77211</xdr:rowOff>
    </xdr:from>
    <xdr:to>
      <xdr:col>15</xdr:col>
      <xdr:colOff>50800</xdr:colOff>
      <xdr:row>38</xdr:row>
      <xdr:rowOff>81946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9231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70059</xdr:rowOff>
    </xdr:from>
    <xdr:to>
      <xdr:col>10</xdr:col>
      <xdr:colOff>114300</xdr:colOff>
      <xdr:row>38</xdr:row>
      <xdr:rowOff>77211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8515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38690</xdr:rowOff>
    </xdr:from>
    <xdr:to>
      <xdr:col>24</xdr:col>
      <xdr:colOff>114300</xdr:colOff>
      <xdr:row>38</xdr:row>
      <xdr:rowOff>140290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125067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41857</xdr:rowOff>
    </xdr:from>
    <xdr:to>
      <xdr:col>20</xdr:col>
      <xdr:colOff>38100</xdr:colOff>
      <xdr:row>38</xdr:row>
      <xdr:rowOff>143457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134584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31146</xdr:rowOff>
    </xdr:from>
    <xdr:to>
      <xdr:col>15</xdr:col>
      <xdr:colOff>101600</xdr:colOff>
      <xdr:row>38</xdr:row>
      <xdr:rowOff>132746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123873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26411</xdr:rowOff>
    </xdr:from>
    <xdr:to>
      <xdr:col>10</xdr:col>
      <xdr:colOff>165100</xdr:colOff>
      <xdr:row>38</xdr:row>
      <xdr:rowOff>128011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119138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19259</xdr:rowOff>
    </xdr:from>
    <xdr:to>
      <xdr:col>6</xdr:col>
      <xdr:colOff>38100</xdr:colOff>
      <xdr:row>38</xdr:row>
      <xdr:rowOff>120859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111986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108029</xdr:rowOff>
    </xdr:from>
    <xdr:to>
      <xdr:col>24</xdr:col>
      <xdr:colOff>63500</xdr:colOff>
      <xdr:row>54</xdr:row>
      <xdr:rowOff>143044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023429"/>
          <a:ext cx="838200" cy="3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3985</xdr:rowOff>
    </xdr:from>
    <xdr:to>
      <xdr:col>19</xdr:col>
      <xdr:colOff>177800</xdr:colOff>
      <xdr:row>52</xdr:row>
      <xdr:rowOff>108029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19385"/>
          <a:ext cx="889000" cy="10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3985</xdr:rowOff>
    </xdr:from>
    <xdr:to>
      <xdr:col>15</xdr:col>
      <xdr:colOff>50800</xdr:colOff>
      <xdr:row>53</xdr:row>
      <xdr:rowOff>79370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19385"/>
          <a:ext cx="889000" cy="2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22686</xdr:rowOff>
    </xdr:from>
    <xdr:to>
      <xdr:col>10</xdr:col>
      <xdr:colOff>114300</xdr:colOff>
      <xdr:row>53</xdr:row>
      <xdr:rowOff>79370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109536"/>
          <a:ext cx="889000" cy="5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92244</xdr:rowOff>
    </xdr:from>
    <xdr:to>
      <xdr:col>24</xdr:col>
      <xdr:colOff>114300</xdr:colOff>
      <xdr:row>55</xdr:row>
      <xdr:rowOff>22394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115121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0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57229</xdr:rowOff>
    </xdr:from>
    <xdr:to>
      <xdr:col>20</xdr:col>
      <xdr:colOff>38100</xdr:colOff>
      <xdr:row>52</xdr:row>
      <xdr:rowOff>158829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9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3906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74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124635</xdr:rowOff>
    </xdr:from>
    <xdr:to>
      <xdr:col>15</xdr:col>
      <xdr:colOff>101600</xdr:colOff>
      <xdr:row>52</xdr:row>
      <xdr:rowOff>54785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71312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64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28570</xdr:rowOff>
    </xdr:from>
    <xdr:to>
      <xdr:col>10</xdr:col>
      <xdr:colOff>165100</xdr:colOff>
      <xdr:row>53</xdr:row>
      <xdr:rowOff>130170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11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146697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889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143336</xdr:rowOff>
    </xdr:from>
    <xdr:to>
      <xdr:col>6</xdr:col>
      <xdr:colOff>38100</xdr:colOff>
      <xdr:row>53</xdr:row>
      <xdr:rowOff>73486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0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90013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83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97847</xdr:rowOff>
    </xdr:from>
    <xdr:to>
      <xdr:col>24</xdr:col>
      <xdr:colOff>63500</xdr:colOff>
      <xdr:row>78</xdr:row>
      <xdr:rowOff>25197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299497"/>
          <a:ext cx="838200" cy="9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123822</xdr:rowOff>
    </xdr:from>
    <xdr:to>
      <xdr:col>19</xdr:col>
      <xdr:colOff>177800</xdr:colOff>
      <xdr:row>77</xdr:row>
      <xdr:rowOff>97847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154022"/>
          <a:ext cx="889000" cy="1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123822</xdr:rowOff>
    </xdr:from>
    <xdr:to>
      <xdr:col>15</xdr:col>
      <xdr:colOff>50800</xdr:colOff>
      <xdr:row>77</xdr:row>
      <xdr:rowOff>7934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54022"/>
          <a:ext cx="889000" cy="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123639</xdr:rowOff>
    </xdr:from>
    <xdr:to>
      <xdr:col>10</xdr:col>
      <xdr:colOff>114300</xdr:colOff>
      <xdr:row>77</xdr:row>
      <xdr:rowOff>7934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53839"/>
          <a:ext cx="889000" cy="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145847</xdr:rowOff>
    </xdr:from>
    <xdr:to>
      <xdr:col>24</xdr:col>
      <xdr:colOff>114300</xdr:colOff>
      <xdr:row>78</xdr:row>
      <xdr:rowOff>75997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60774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6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47047</xdr:rowOff>
    </xdr:from>
    <xdr:to>
      <xdr:col>20</xdr:col>
      <xdr:colOff>38100</xdr:colOff>
      <xdr:row>77</xdr:row>
      <xdr:rowOff>148647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139774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4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73022</xdr:rowOff>
    </xdr:from>
    <xdr:to>
      <xdr:col>15</xdr:col>
      <xdr:colOff>101600</xdr:colOff>
      <xdr:row>77</xdr:row>
      <xdr:rowOff>3172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165749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128584</xdr:rowOff>
    </xdr:from>
    <xdr:to>
      <xdr:col>10</xdr:col>
      <xdr:colOff>165100</xdr:colOff>
      <xdr:row>77</xdr:row>
      <xdr:rowOff>58734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49861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5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72839</xdr:rowOff>
    </xdr:from>
    <xdr:to>
      <xdr:col>6</xdr:col>
      <xdr:colOff>38100</xdr:colOff>
      <xdr:row>77</xdr:row>
      <xdr:rowOff>2989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149081</xdr:rowOff>
    </xdr:from>
    <xdr:to>
      <xdr:col>24</xdr:col>
      <xdr:colOff>63500</xdr:colOff>
      <xdr:row>98</xdr:row>
      <xdr:rowOff>166599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51181"/>
          <a:ext cx="8382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166599</xdr:rowOff>
    </xdr:from>
    <xdr:to>
      <xdr:col>19</xdr:col>
      <xdr:colOff>177800</xdr:colOff>
      <xdr:row>98</xdr:row>
      <xdr:rowOff>167125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8699"/>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111633</xdr:rowOff>
    </xdr:from>
    <xdr:to>
      <xdr:col>15</xdr:col>
      <xdr:colOff>50800</xdr:colOff>
      <xdr:row>98</xdr:row>
      <xdr:rowOff>167125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13733"/>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111633</xdr:rowOff>
    </xdr:from>
    <xdr:to>
      <xdr:col>10</xdr:col>
      <xdr:colOff>114300</xdr:colOff>
      <xdr:row>98</xdr:row>
      <xdr:rowOff>160551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3733"/>
          <a:ext cx="889000" cy="4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98281</xdr:rowOff>
    </xdr:from>
    <xdr:to>
      <xdr:col>24</xdr:col>
      <xdr:colOff>114300</xdr:colOff>
      <xdr:row>99</xdr:row>
      <xdr:rowOff>28431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115799</xdr:rowOff>
    </xdr:from>
    <xdr:to>
      <xdr:col>20</xdr:col>
      <xdr:colOff>38100</xdr:colOff>
      <xdr:row>99</xdr:row>
      <xdr:rowOff>45949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37076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116325</xdr:rowOff>
    </xdr:from>
    <xdr:to>
      <xdr:col>15</xdr:col>
      <xdr:colOff>101600</xdr:colOff>
      <xdr:row>99</xdr:row>
      <xdr:rowOff>46475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37602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60833</xdr:rowOff>
    </xdr:from>
    <xdr:to>
      <xdr:col>10</xdr:col>
      <xdr:colOff>165100</xdr:colOff>
      <xdr:row>98</xdr:row>
      <xdr:rowOff>162433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153560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109751</xdr:rowOff>
    </xdr:from>
    <xdr:to>
      <xdr:col>6</xdr:col>
      <xdr:colOff>38100</xdr:colOff>
      <xdr:row>99</xdr:row>
      <xdr:rowOff>39901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31028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120955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950255"/>
          <a:ext cx="1270" cy="7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67632</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7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120955</xdr:rowOff>
    </xdr:from>
    <xdr:to>
      <xdr:col>55</xdr:col>
      <xdr:colOff>88900</xdr:colOff>
      <xdr:row>34</xdr:row>
      <xdr:rowOff>120955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9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128727</xdr:rowOff>
    </xdr:from>
    <xdr:to>
      <xdr:col>55</xdr:col>
      <xdr:colOff>0</xdr:colOff>
      <xdr:row>37</xdr:row>
      <xdr:rowOff>134061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7237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63593</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8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85166</xdr:rowOff>
    </xdr:from>
    <xdr:to>
      <xdr:col>55</xdr:col>
      <xdr:colOff>50800</xdr:colOff>
      <xdr:row>39</xdr:row>
      <xdr:rowOff>15316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134061</xdr:rowOff>
    </xdr:from>
    <xdr:to>
      <xdr:col>50</xdr:col>
      <xdr:colOff>114300</xdr:colOff>
      <xdr:row>37</xdr:row>
      <xdr:rowOff>142367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77711"/>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85776</xdr:rowOff>
    </xdr:from>
    <xdr:to>
      <xdr:col>50</xdr:col>
      <xdr:colOff>165100</xdr:colOff>
      <xdr:row>39</xdr:row>
      <xdr:rowOff>15926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7053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31648</xdr:rowOff>
    </xdr:from>
    <xdr:to>
      <xdr:col>45</xdr:col>
      <xdr:colOff>177800</xdr:colOff>
      <xdr:row>37</xdr:row>
      <xdr:rowOff>142367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860948"/>
          <a:ext cx="889000" cy="6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68173</xdr:rowOff>
    </xdr:from>
    <xdr:to>
      <xdr:col>46</xdr:col>
      <xdr:colOff>38100</xdr:colOff>
      <xdr:row>38</xdr:row>
      <xdr:rowOff>169773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160900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7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71044</xdr:rowOff>
    </xdr:from>
    <xdr:to>
      <xdr:col>41</xdr:col>
      <xdr:colOff>50800</xdr:colOff>
      <xdr:row>34</xdr:row>
      <xdr:rowOff>31648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214544"/>
          <a:ext cx="889000" cy="64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47676</xdr:rowOff>
    </xdr:from>
    <xdr:to>
      <xdr:col>41</xdr:col>
      <xdr:colOff>101600</xdr:colOff>
      <xdr:row>38</xdr:row>
      <xdr:rowOff>149276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140403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136982</xdr:rowOff>
    </xdr:from>
    <xdr:to>
      <xdr:col>36</xdr:col>
      <xdr:colOff>165100</xdr:colOff>
      <xdr:row>38</xdr:row>
      <xdr:rowOff>67132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58259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5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77927</xdr:rowOff>
    </xdr:from>
    <xdr:to>
      <xdr:col>55</xdr:col>
      <xdr:colOff>50800</xdr:colOff>
      <xdr:row>38</xdr:row>
      <xdr:rowOff>8077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100804</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7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83261</xdr:rowOff>
    </xdr:from>
    <xdr:to>
      <xdr:col>50</xdr:col>
      <xdr:colOff>165100</xdr:colOff>
      <xdr:row>38</xdr:row>
      <xdr:rowOff>13412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26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29938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91567</xdr:rowOff>
    </xdr:from>
    <xdr:to>
      <xdr:col>46</xdr:col>
      <xdr:colOff>38100</xdr:colOff>
      <xdr:row>38</xdr:row>
      <xdr:rowOff>21717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38244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152298</xdr:rowOff>
    </xdr:from>
    <xdr:to>
      <xdr:col>41</xdr:col>
      <xdr:colOff>101600</xdr:colOff>
      <xdr:row>34</xdr:row>
      <xdr:rowOff>82448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98975</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94111" y="55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20244</xdr:rowOff>
    </xdr:from>
    <xdr:to>
      <xdr:col>36</xdr:col>
      <xdr:colOff>165100</xdr:colOff>
      <xdr:row>30</xdr:row>
      <xdr:rowOff>121844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1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138371</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05111" y="49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91128</xdr:rowOff>
    </xdr:from>
    <xdr:to>
      <xdr:col>55</xdr:col>
      <xdr:colOff>0</xdr:colOff>
      <xdr:row>56</xdr:row>
      <xdr:rowOff>127132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92328"/>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91128</xdr:rowOff>
    </xdr:from>
    <xdr:to>
      <xdr:col>50</xdr:col>
      <xdr:colOff>114300</xdr:colOff>
      <xdr:row>57</xdr:row>
      <xdr:rowOff>131335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92328"/>
          <a:ext cx="889000" cy="2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127024</xdr:rowOff>
    </xdr:from>
    <xdr:to>
      <xdr:col>45</xdr:col>
      <xdr:colOff>177800</xdr:colOff>
      <xdr:row>57</xdr:row>
      <xdr:rowOff>131335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99674"/>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127024</xdr:rowOff>
    </xdr:from>
    <xdr:to>
      <xdr:col>41</xdr:col>
      <xdr:colOff>50800</xdr:colOff>
      <xdr:row>57</xdr:row>
      <xdr:rowOff>149191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99674"/>
          <a:ext cx="889000" cy="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76332</xdr:rowOff>
    </xdr:from>
    <xdr:to>
      <xdr:col>55</xdr:col>
      <xdr:colOff>50800</xdr:colOff>
      <xdr:row>57</xdr:row>
      <xdr:rowOff>6482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99209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40328</xdr:rowOff>
    </xdr:from>
    <xdr:to>
      <xdr:col>50</xdr:col>
      <xdr:colOff>165100</xdr:colOff>
      <xdr:row>56</xdr:row>
      <xdr:rowOff>141928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158455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1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80535</xdr:rowOff>
    </xdr:from>
    <xdr:to>
      <xdr:col>46</xdr:col>
      <xdr:colOff>38100</xdr:colOff>
      <xdr:row>58</xdr:row>
      <xdr:rowOff>10685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27212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2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76224</xdr:rowOff>
    </xdr:from>
    <xdr:to>
      <xdr:col>41</xdr:col>
      <xdr:colOff>101600</xdr:colOff>
      <xdr:row>58</xdr:row>
      <xdr:rowOff>6374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22901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98391</xdr:rowOff>
    </xdr:from>
    <xdr:to>
      <xdr:col>36</xdr:col>
      <xdr:colOff>165100</xdr:colOff>
      <xdr:row>58</xdr:row>
      <xdr:rowOff>28541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19668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6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77164</xdr:rowOff>
    </xdr:from>
    <xdr:to>
      <xdr:col>55</xdr:col>
      <xdr:colOff>0</xdr:colOff>
      <xdr:row>76</xdr:row>
      <xdr:rowOff>107155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64464"/>
          <a:ext cx="838200" cy="37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77164</xdr:rowOff>
    </xdr:from>
    <xdr:to>
      <xdr:col>50</xdr:col>
      <xdr:colOff>114300</xdr:colOff>
      <xdr:row>74</xdr:row>
      <xdr:rowOff>116125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64464"/>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116125</xdr:rowOff>
    </xdr:from>
    <xdr:to>
      <xdr:col>45</xdr:col>
      <xdr:colOff>177800</xdr:colOff>
      <xdr:row>76</xdr:row>
      <xdr:rowOff>58675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803425"/>
          <a:ext cx="889000" cy="28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58675</xdr:rowOff>
    </xdr:from>
    <xdr:to>
      <xdr:col>41</xdr:col>
      <xdr:colOff>50800</xdr:colOff>
      <xdr:row>77</xdr:row>
      <xdr:rowOff>107838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88875"/>
          <a:ext cx="889000" cy="2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56355</xdr:rowOff>
    </xdr:from>
    <xdr:to>
      <xdr:col>55</xdr:col>
      <xdr:colOff>50800</xdr:colOff>
      <xdr:row>76</xdr:row>
      <xdr:rowOff>157955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79231</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3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26364</xdr:rowOff>
    </xdr:from>
    <xdr:to>
      <xdr:col>50</xdr:col>
      <xdr:colOff>165100</xdr:colOff>
      <xdr:row>74</xdr:row>
      <xdr:rowOff>127964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144491</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48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65325</xdr:rowOff>
    </xdr:from>
    <xdr:to>
      <xdr:col>46</xdr:col>
      <xdr:colOff>38100</xdr:colOff>
      <xdr:row>74</xdr:row>
      <xdr:rowOff>166925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7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12002</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52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7875</xdr:rowOff>
    </xdr:from>
    <xdr:to>
      <xdr:col>41</xdr:col>
      <xdr:colOff>101600</xdr:colOff>
      <xdr:row>76</xdr:row>
      <xdr:rowOff>109475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126002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8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57038</xdr:rowOff>
    </xdr:from>
    <xdr:to>
      <xdr:col>36</xdr:col>
      <xdr:colOff>165100</xdr:colOff>
      <xdr:row>77</xdr:row>
      <xdr:rowOff>158638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62578</xdr:rowOff>
    </xdr:from>
    <xdr:to>
      <xdr:col>54</xdr:col>
      <xdr:colOff>189865</xdr:colOff>
      <xdr:row>98</xdr:row>
      <xdr:rowOff>140550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6350328"/>
          <a:ext cx="1270" cy="592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144377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4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140550</xdr:rowOff>
    </xdr:from>
    <xdr:to>
      <xdr:col>55</xdr:col>
      <xdr:colOff>88900</xdr:colOff>
      <xdr:row>98</xdr:row>
      <xdr:rowOff>140550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4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9255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612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62578</xdr:rowOff>
    </xdr:from>
    <xdr:to>
      <xdr:col>55</xdr:col>
      <xdr:colOff>88900</xdr:colOff>
      <xdr:row>95</xdr:row>
      <xdr:rowOff>62578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35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156967</xdr:rowOff>
    </xdr:from>
    <xdr:to>
      <xdr:col>55</xdr:col>
      <xdr:colOff>0</xdr:colOff>
      <xdr:row>96</xdr:row>
      <xdr:rowOff>139722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44717"/>
          <a:ext cx="838200" cy="15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84758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54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106331</xdr:rowOff>
    </xdr:from>
    <xdr:to>
      <xdr:col>55</xdr:col>
      <xdr:colOff>50800</xdr:colOff>
      <xdr:row>98</xdr:row>
      <xdr:rowOff>36481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108765</xdr:rowOff>
    </xdr:from>
    <xdr:to>
      <xdr:col>50</xdr:col>
      <xdr:colOff>114300</xdr:colOff>
      <xdr:row>95</xdr:row>
      <xdr:rowOff>156967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053615"/>
          <a:ext cx="889000" cy="39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94721</xdr:rowOff>
    </xdr:from>
    <xdr:to>
      <xdr:col>50</xdr:col>
      <xdr:colOff>165100</xdr:colOff>
      <xdr:row>98</xdr:row>
      <xdr:rowOff>24871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15998</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84782</xdr:rowOff>
    </xdr:from>
    <xdr:to>
      <xdr:col>45</xdr:col>
      <xdr:colOff>177800</xdr:colOff>
      <xdr:row>93</xdr:row>
      <xdr:rowOff>108765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5515282"/>
          <a:ext cx="889000" cy="5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49981</xdr:rowOff>
    </xdr:from>
    <xdr:to>
      <xdr:col>46</xdr:col>
      <xdr:colOff>38100</xdr:colOff>
      <xdr:row>97</xdr:row>
      <xdr:rowOff>151581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142708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84782</xdr:rowOff>
    </xdr:from>
    <xdr:to>
      <xdr:col>41</xdr:col>
      <xdr:colOff>50800</xdr:colOff>
      <xdr:row>92</xdr:row>
      <xdr:rowOff>150310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5515282"/>
          <a:ext cx="889000" cy="40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87402</xdr:rowOff>
    </xdr:from>
    <xdr:to>
      <xdr:col>41</xdr:col>
      <xdr:colOff>101600</xdr:colOff>
      <xdr:row>98</xdr:row>
      <xdr:rowOff>17552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8679</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81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69743</xdr:rowOff>
    </xdr:from>
    <xdr:to>
      <xdr:col>36</xdr:col>
      <xdr:colOff>165100</xdr:colOff>
      <xdr:row>97</xdr:row>
      <xdr:rowOff>171343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162470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88922</xdr:rowOff>
    </xdr:from>
    <xdr:to>
      <xdr:col>55</xdr:col>
      <xdr:colOff>50800</xdr:colOff>
      <xdr:row>97</xdr:row>
      <xdr:rowOff>19072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111799</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106167</xdr:rowOff>
    </xdr:from>
    <xdr:to>
      <xdr:col>50</xdr:col>
      <xdr:colOff>165100</xdr:colOff>
      <xdr:row>96</xdr:row>
      <xdr:rowOff>36317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52844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16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57965</xdr:rowOff>
    </xdr:from>
    <xdr:to>
      <xdr:col>46</xdr:col>
      <xdr:colOff>38100</xdr:colOff>
      <xdr:row>93</xdr:row>
      <xdr:rowOff>159565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0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4642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77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33982</xdr:rowOff>
    </xdr:from>
    <xdr:to>
      <xdr:col>41</xdr:col>
      <xdr:colOff>101600</xdr:colOff>
      <xdr:row>90</xdr:row>
      <xdr:rowOff>135582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152109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523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99510</xdr:rowOff>
    </xdr:from>
    <xdr:to>
      <xdr:col>36</xdr:col>
      <xdr:colOff>165100</xdr:colOff>
      <xdr:row>93</xdr:row>
      <xdr:rowOff>29660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8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46187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64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167370</xdr:rowOff>
    </xdr:from>
    <xdr:to>
      <xdr:col>85</xdr:col>
      <xdr:colOff>127000</xdr:colOff>
      <xdr:row>37</xdr:row>
      <xdr:rowOff>168119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11020"/>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121407</xdr:rowOff>
    </xdr:from>
    <xdr:to>
      <xdr:col>81</xdr:col>
      <xdr:colOff>50800</xdr:colOff>
      <xdr:row>37</xdr:row>
      <xdr:rowOff>168119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65057"/>
          <a:ext cx="889000" cy="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121407</xdr:rowOff>
    </xdr:from>
    <xdr:to>
      <xdr:col>76</xdr:col>
      <xdr:colOff>114300</xdr:colOff>
      <xdr:row>37</xdr:row>
      <xdr:rowOff>152186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65057"/>
          <a:ext cx="8890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152186</xdr:rowOff>
    </xdr:from>
    <xdr:to>
      <xdr:col>71</xdr:col>
      <xdr:colOff>177800</xdr:colOff>
      <xdr:row>38</xdr:row>
      <xdr:rowOff>13805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95836"/>
          <a:ext cx="889000" cy="3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116570</xdr:rowOff>
    </xdr:from>
    <xdr:to>
      <xdr:col>85</xdr:col>
      <xdr:colOff>177800</xdr:colOff>
      <xdr:row>38</xdr:row>
      <xdr:rowOff>46720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31497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7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117320</xdr:rowOff>
    </xdr:from>
    <xdr:to>
      <xdr:col>81</xdr:col>
      <xdr:colOff>101600</xdr:colOff>
      <xdr:row>38</xdr:row>
      <xdr:rowOff>47470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6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38596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5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70607</xdr:rowOff>
    </xdr:from>
    <xdr:to>
      <xdr:col>76</xdr:col>
      <xdr:colOff>165100</xdr:colOff>
      <xdr:row>38</xdr:row>
      <xdr:rowOff>757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163334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101386</xdr:rowOff>
    </xdr:from>
    <xdr:to>
      <xdr:col>72</xdr:col>
      <xdr:colOff>38100</xdr:colOff>
      <xdr:row>38</xdr:row>
      <xdr:rowOff>31536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4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22663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134455</xdr:rowOff>
    </xdr:from>
    <xdr:to>
      <xdr:col>67</xdr:col>
      <xdr:colOff>101600</xdr:colOff>
      <xdr:row>38</xdr:row>
      <xdr:rowOff>64605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55732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68024</xdr:rowOff>
    </xdr:from>
    <xdr:to>
      <xdr:col>85</xdr:col>
      <xdr:colOff>126364</xdr:colOff>
      <xdr:row>58</xdr:row>
      <xdr:rowOff>96256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1974"/>
          <a:ext cx="1269" cy="122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100083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96256</xdr:rowOff>
    </xdr:from>
    <xdr:to>
      <xdr:col>86</xdr:col>
      <xdr:colOff>25400</xdr:colOff>
      <xdr:row>58</xdr:row>
      <xdr:rowOff>96256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4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14701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8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68024</xdr:rowOff>
    </xdr:from>
    <xdr:to>
      <xdr:col>86</xdr:col>
      <xdr:colOff>25400</xdr:colOff>
      <xdr:row>51</xdr:row>
      <xdr:rowOff>68024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17340</xdr:rowOff>
    </xdr:from>
    <xdr:to>
      <xdr:col>85</xdr:col>
      <xdr:colOff>127000</xdr:colOff>
      <xdr:row>57</xdr:row>
      <xdr:rowOff>166136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8761290"/>
          <a:ext cx="838200" cy="11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52733</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5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29856</xdr:rowOff>
    </xdr:from>
    <xdr:to>
      <xdr:col>85</xdr:col>
      <xdr:colOff>177800</xdr:colOff>
      <xdr:row>57</xdr:row>
      <xdr:rowOff>131456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17340</xdr:rowOff>
    </xdr:from>
    <xdr:to>
      <xdr:col>81</xdr:col>
      <xdr:colOff>50800</xdr:colOff>
      <xdr:row>52</xdr:row>
      <xdr:rowOff>94006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8761290"/>
          <a:ext cx="889000" cy="2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31907</xdr:rowOff>
    </xdr:from>
    <xdr:to>
      <xdr:col>81</xdr:col>
      <xdr:colOff>101600</xdr:colOff>
      <xdr:row>57</xdr:row>
      <xdr:rowOff>133507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124634</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94006</xdr:rowOff>
    </xdr:from>
    <xdr:to>
      <xdr:col>76</xdr:col>
      <xdr:colOff>114300</xdr:colOff>
      <xdr:row>57</xdr:row>
      <xdr:rowOff>103973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009406"/>
          <a:ext cx="889000" cy="8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161999</xdr:rowOff>
    </xdr:from>
    <xdr:to>
      <xdr:col>76</xdr:col>
      <xdr:colOff>165100</xdr:colOff>
      <xdr:row>57</xdr:row>
      <xdr:rowOff>92149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83276</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44498</xdr:rowOff>
    </xdr:from>
    <xdr:to>
      <xdr:col>71</xdr:col>
      <xdr:colOff>177800</xdr:colOff>
      <xdr:row>57</xdr:row>
      <xdr:rowOff>103973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17148"/>
          <a:ext cx="889000" cy="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42158</xdr:rowOff>
    </xdr:from>
    <xdr:to>
      <xdr:col>72</xdr:col>
      <xdr:colOff>38100</xdr:colOff>
      <xdr:row>57</xdr:row>
      <xdr:rowOff>143758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160285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59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76082</xdr:rowOff>
    </xdr:from>
    <xdr:to>
      <xdr:col>67</xdr:col>
      <xdr:colOff>101600</xdr:colOff>
      <xdr:row>58</xdr:row>
      <xdr:rowOff>6232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4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168809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9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115336</xdr:rowOff>
    </xdr:from>
    <xdr:to>
      <xdr:col>85</xdr:col>
      <xdr:colOff>177800</xdr:colOff>
      <xdr:row>58</xdr:row>
      <xdr:rowOff>45486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30263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137990</xdr:rowOff>
    </xdr:from>
    <xdr:to>
      <xdr:col>81</xdr:col>
      <xdr:colOff>101600</xdr:colOff>
      <xdr:row>51</xdr:row>
      <xdr:rowOff>68140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7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84667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48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43206</xdr:rowOff>
    </xdr:from>
    <xdr:to>
      <xdr:col>76</xdr:col>
      <xdr:colOff>165100</xdr:colOff>
      <xdr:row>52</xdr:row>
      <xdr:rowOff>144806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9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161333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73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53173</xdr:rowOff>
    </xdr:from>
    <xdr:to>
      <xdr:col>72</xdr:col>
      <xdr:colOff>38100</xdr:colOff>
      <xdr:row>57</xdr:row>
      <xdr:rowOff>154773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145900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91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165148</xdr:rowOff>
    </xdr:from>
    <xdr:to>
      <xdr:col>67</xdr:col>
      <xdr:colOff>101600</xdr:colOff>
      <xdr:row>57</xdr:row>
      <xdr:rowOff>95298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6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111825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54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27918</xdr:rowOff>
    </xdr:from>
    <xdr:to>
      <xdr:col>85</xdr:col>
      <xdr:colOff>127000</xdr:colOff>
      <xdr:row>78</xdr:row>
      <xdr:rowOff>144414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01018"/>
          <a:ext cx="838200" cy="1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27918</xdr:rowOff>
    </xdr:from>
    <xdr:to>
      <xdr:col>81</xdr:col>
      <xdr:colOff>50800</xdr:colOff>
      <xdr:row>78</xdr:row>
      <xdr:rowOff>147030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01018"/>
          <a:ext cx="889000" cy="1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18799</xdr:rowOff>
    </xdr:from>
    <xdr:to>
      <xdr:col>76</xdr:col>
      <xdr:colOff>114300</xdr:colOff>
      <xdr:row>78</xdr:row>
      <xdr:rowOff>147030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91899"/>
          <a:ext cx="889000" cy="1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65319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19772</xdr:rowOff>
    </xdr:from>
    <xdr:to>
      <xdr:col>71</xdr:col>
      <xdr:colOff>177800</xdr:colOff>
      <xdr:row>78</xdr:row>
      <xdr:rowOff>18799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049972"/>
          <a:ext cx="889000" cy="3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63338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6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93614</xdr:rowOff>
    </xdr:from>
    <xdr:to>
      <xdr:col>85</xdr:col>
      <xdr:colOff>177800</xdr:colOff>
      <xdr:row>79</xdr:row>
      <xdr:rowOff>23764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52991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148568</xdr:rowOff>
    </xdr:from>
    <xdr:to>
      <xdr:col>81</xdr:col>
      <xdr:colOff>101600</xdr:colOff>
      <xdr:row>78</xdr:row>
      <xdr:rowOff>78718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95245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1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96230</xdr:rowOff>
    </xdr:from>
    <xdr:to>
      <xdr:col>76</xdr:col>
      <xdr:colOff>165100</xdr:colOff>
      <xdr:row>79</xdr:row>
      <xdr:rowOff>26380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42907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2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139449</xdr:rowOff>
    </xdr:from>
    <xdr:to>
      <xdr:col>72</xdr:col>
      <xdr:colOff>38100</xdr:colOff>
      <xdr:row>78</xdr:row>
      <xdr:rowOff>69599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86126</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03795" y="1311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140422</xdr:rowOff>
    </xdr:from>
    <xdr:to>
      <xdr:col>67</xdr:col>
      <xdr:colOff>101600</xdr:colOff>
      <xdr:row>76</xdr:row>
      <xdr:rowOff>70572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9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87099</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14795" y="1277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19453</xdr:rowOff>
    </xdr:from>
    <xdr:to>
      <xdr:col>85</xdr:col>
      <xdr:colOff>127000</xdr:colOff>
      <xdr:row>99</xdr:row>
      <xdr:rowOff>25606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993003"/>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12497</xdr:rowOff>
    </xdr:from>
    <xdr:to>
      <xdr:col>81</xdr:col>
      <xdr:colOff>50800</xdr:colOff>
      <xdr:row>99</xdr:row>
      <xdr:rowOff>19453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986047"/>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2811</xdr:rowOff>
    </xdr:from>
    <xdr:to>
      <xdr:col>76</xdr:col>
      <xdr:colOff>114300</xdr:colOff>
      <xdr:row>99</xdr:row>
      <xdr:rowOff>12497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976361"/>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165740</xdr:rowOff>
    </xdr:from>
    <xdr:to>
      <xdr:col>71</xdr:col>
      <xdr:colOff>177800</xdr:colOff>
      <xdr:row>99</xdr:row>
      <xdr:rowOff>2811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967840"/>
          <a:ext cx="8890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146256</xdr:rowOff>
    </xdr:from>
    <xdr:to>
      <xdr:col>85</xdr:col>
      <xdr:colOff>177800</xdr:colOff>
      <xdr:row>99</xdr:row>
      <xdr:rowOff>76406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9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61183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8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140103</xdr:rowOff>
    </xdr:from>
    <xdr:to>
      <xdr:col>81</xdr:col>
      <xdr:colOff>101600</xdr:colOff>
      <xdr:row>99</xdr:row>
      <xdr:rowOff>70253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61380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703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133147</xdr:rowOff>
    </xdr:from>
    <xdr:to>
      <xdr:col>76</xdr:col>
      <xdr:colOff>165100</xdr:colOff>
      <xdr:row>99</xdr:row>
      <xdr:rowOff>63297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9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54424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70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123461</xdr:rowOff>
    </xdr:from>
    <xdr:to>
      <xdr:col>72</xdr:col>
      <xdr:colOff>38100</xdr:colOff>
      <xdr:row>99</xdr:row>
      <xdr:rowOff>53611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9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44738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70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114940</xdr:rowOff>
    </xdr:from>
    <xdr:to>
      <xdr:col>67</xdr:col>
      <xdr:colOff>101600</xdr:colOff>
      <xdr:row>99</xdr:row>
      <xdr:rowOff>45090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9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36217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70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令和元年度の住民一人当たりコストに係る各構成項目において、総務費（</a:t>
          </a:r>
          <a:r>
            <a:rPr kumimoji="1" lang="en-US" altLang="ja-JP" sz="1300">
              <a:latin typeface="ＭＳ Ｐゴシック" panose="020B0600070205080204" pitchFamily="50" charset="-128"/>
              <a:ea typeface="ＭＳ Ｐゴシック" panose="020B0600070205080204" pitchFamily="50" charset="-128"/>
            </a:rPr>
            <a:t>597,367</a:t>
          </a:r>
          <a:r>
            <a:rPr kumimoji="1" lang="ja-JP" altLang="en-US" sz="1300">
              <a:latin typeface="ＭＳ Ｐゴシック" panose="020B0600070205080204" pitchFamily="50" charset="-128"/>
              <a:ea typeface="ＭＳ Ｐゴシック" panose="020B0600070205080204" pitchFamily="50" charset="-128"/>
            </a:rPr>
            <a:t>円）は、国庫交付金に係る基金積立の減少、及び交流館建設事業の終了等により、前年度比</a:t>
          </a:r>
          <a:r>
            <a:rPr kumimoji="1" lang="en-US" altLang="ja-JP" sz="1300">
              <a:latin typeface="ＭＳ Ｐゴシック" panose="020B0600070205080204" pitchFamily="50" charset="-128"/>
              <a:ea typeface="ＭＳ Ｐゴシック" panose="020B0600070205080204" pitchFamily="50" charset="-128"/>
            </a:rPr>
            <a:t>297,571</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％）となった。民生費（</a:t>
          </a:r>
          <a:r>
            <a:rPr kumimoji="1" lang="en-US" altLang="ja-JP" sz="1300">
              <a:latin typeface="ＭＳ Ｐゴシック" panose="020B0600070205080204" pitchFamily="50" charset="-128"/>
              <a:ea typeface="ＭＳ Ｐゴシック" panose="020B0600070205080204" pitchFamily="50" charset="-128"/>
            </a:rPr>
            <a:t>137,531</a:t>
          </a:r>
          <a:r>
            <a:rPr kumimoji="1" lang="ja-JP" altLang="en-US" sz="1300">
              <a:latin typeface="ＭＳ Ｐゴシック" panose="020B0600070205080204" pitchFamily="50" charset="-128"/>
              <a:ea typeface="ＭＳ Ｐゴシック" panose="020B0600070205080204" pitchFamily="50" charset="-128"/>
            </a:rPr>
            <a:t>円）は、給付金等の災害救助費の減少により、前年度比</a:t>
          </a:r>
          <a:r>
            <a:rPr kumimoji="1" lang="en-US" altLang="ja-JP" sz="1300">
              <a:latin typeface="ＭＳ Ｐゴシック" panose="020B0600070205080204" pitchFamily="50" charset="-128"/>
              <a:ea typeface="ＭＳ Ｐゴシック" panose="020B0600070205080204" pitchFamily="50" charset="-128"/>
            </a:rPr>
            <a:t>15,127</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％）となった。衛生費（</a:t>
          </a:r>
          <a:r>
            <a:rPr kumimoji="1" lang="en-US" altLang="ja-JP" sz="1300">
              <a:latin typeface="ＭＳ Ｐゴシック" panose="020B0600070205080204" pitchFamily="50" charset="-128"/>
              <a:ea typeface="ＭＳ Ｐゴシック" panose="020B0600070205080204" pitchFamily="50" charset="-128"/>
            </a:rPr>
            <a:t>52,614</a:t>
          </a:r>
          <a:r>
            <a:rPr kumimoji="1" lang="ja-JP" altLang="en-US" sz="1300">
              <a:latin typeface="ＭＳ Ｐゴシック" panose="020B0600070205080204" pitchFamily="50" charset="-128"/>
              <a:ea typeface="ＭＳ Ｐゴシック" panose="020B0600070205080204" pitchFamily="50" charset="-128"/>
            </a:rPr>
            <a:t>円）は薬局整備事業等に伴い、前年度比</a:t>
          </a:r>
          <a:r>
            <a:rPr kumimoji="1" lang="en-US" altLang="ja-JP" sz="1300">
              <a:latin typeface="ＭＳ Ｐゴシック" panose="020B0600070205080204" pitchFamily="50" charset="-128"/>
              <a:ea typeface="ＭＳ Ｐゴシック" panose="020B0600070205080204" pitchFamily="50" charset="-128"/>
            </a:rPr>
            <a:t>13,795</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％）となった。商工費（</a:t>
          </a:r>
          <a:r>
            <a:rPr kumimoji="1" lang="en-US" altLang="ja-JP" sz="1300">
              <a:latin typeface="ＭＳ Ｐゴシック" panose="020B0600070205080204" pitchFamily="50" charset="-128"/>
              <a:ea typeface="ＭＳ Ｐゴシック" panose="020B0600070205080204" pitchFamily="50" charset="-128"/>
            </a:rPr>
            <a:t>164,237</a:t>
          </a:r>
          <a:r>
            <a:rPr kumimoji="1" lang="ja-JP" altLang="en-US" sz="1300">
              <a:latin typeface="ＭＳ Ｐゴシック" panose="020B0600070205080204" pitchFamily="50" charset="-128"/>
              <a:ea typeface="ＭＳ Ｐゴシック" panose="020B0600070205080204" pitchFamily="50" charset="-128"/>
            </a:rPr>
            <a:t>円）は商業施設整備事業の終了等により、前年度比</a:t>
          </a:r>
          <a:r>
            <a:rPr kumimoji="1" lang="en-US" altLang="ja-JP" sz="1300">
              <a:latin typeface="ＭＳ Ｐゴシック" panose="020B0600070205080204" pitchFamily="50" charset="-128"/>
              <a:ea typeface="ＭＳ Ｐゴシック" panose="020B0600070205080204" pitchFamily="50" charset="-128"/>
            </a:rPr>
            <a:t>163,119</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％）となった。土木費（</a:t>
          </a:r>
          <a:r>
            <a:rPr kumimoji="1" lang="en-US" altLang="ja-JP" sz="1300">
              <a:latin typeface="ＭＳ Ｐゴシック" panose="020B0600070205080204" pitchFamily="50" charset="-128"/>
              <a:ea typeface="ＭＳ Ｐゴシック" panose="020B0600070205080204" pitchFamily="50" charset="-128"/>
            </a:rPr>
            <a:t>219,989</a:t>
          </a:r>
          <a:r>
            <a:rPr kumimoji="1" lang="ja-JP" altLang="en-US" sz="1300">
              <a:latin typeface="ＭＳ Ｐゴシック" panose="020B0600070205080204" pitchFamily="50" charset="-128"/>
              <a:ea typeface="ＭＳ Ｐゴシック" panose="020B0600070205080204" pitchFamily="50" charset="-128"/>
            </a:rPr>
            <a:t>円）は復旧復興に係る事業の減少により平成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年度より減少を続けており、住宅用地造成事業に係る特別会計繰出金の減少、及びスマートインターチェンジ整備に係る負担金の減少等により、前年度比</a:t>
          </a:r>
          <a:r>
            <a:rPr kumimoji="1" lang="en-US" altLang="ja-JP" sz="1300">
              <a:latin typeface="ＭＳ Ｐゴシック" panose="020B0600070205080204" pitchFamily="50" charset="-128"/>
              <a:ea typeface="ＭＳ Ｐゴシック" panose="020B0600070205080204" pitchFamily="50" charset="-128"/>
            </a:rPr>
            <a:t>80,947</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％）となった。教育費（</a:t>
          </a:r>
          <a:r>
            <a:rPr kumimoji="1" lang="en-US" altLang="ja-JP" sz="1300">
              <a:latin typeface="ＭＳ Ｐゴシック" panose="020B0600070205080204" pitchFamily="50" charset="-128"/>
              <a:ea typeface="ＭＳ Ｐゴシック" panose="020B0600070205080204" pitchFamily="50" charset="-128"/>
            </a:rPr>
            <a:t>84,405</a:t>
          </a:r>
          <a:r>
            <a:rPr kumimoji="1" lang="ja-JP" altLang="en-US" sz="1300">
              <a:latin typeface="ＭＳ Ｐゴシック" panose="020B0600070205080204" pitchFamily="50" charset="-128"/>
              <a:ea typeface="ＭＳ Ｐゴシック" panose="020B0600070205080204" pitchFamily="50" charset="-128"/>
            </a:rPr>
            <a:t>円）は、屋内体育施設整備事業の終了等により、前年度比</a:t>
          </a:r>
          <a:r>
            <a:rPr kumimoji="1" lang="en-US" altLang="ja-JP" sz="1300">
              <a:latin typeface="ＭＳ Ｐゴシック" panose="020B0600070205080204" pitchFamily="50" charset="-128"/>
              <a:ea typeface="ＭＳ Ｐゴシック" panose="020B0600070205080204" pitchFamily="50" charset="-128"/>
            </a:rPr>
            <a:t>360,563</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81.0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不測の災害等へ対応する為に財政調整基金へ積み立てを行っている。令和元年度は定額基金の上限額変更による取崩分、及び歳計剰余金の積立等の要因により、標準財政規模比の財政調整基金残高は前年度比</a:t>
          </a:r>
          <a:r>
            <a:rPr kumimoji="1" lang="en-US" altLang="ja-JP" sz="1300">
              <a:latin typeface="ＭＳ ゴシック" pitchFamily="49" charset="-128"/>
              <a:ea typeface="ＭＳ ゴシック" pitchFamily="49" charset="-128"/>
            </a:rPr>
            <a:t>13.65</a:t>
          </a:r>
          <a:r>
            <a:rPr kumimoji="1" lang="ja-JP" altLang="en-US" sz="1300">
              <a:latin typeface="ＭＳ ゴシック" pitchFamily="49" charset="-128"/>
              <a:ea typeface="ＭＳ ゴシック" pitchFamily="49" charset="-128"/>
            </a:rPr>
            <a:t>ポイントの増</a:t>
          </a:r>
          <a:r>
            <a:rPr kumimoji="1" lang="en-US" altLang="ja-JP" sz="1300">
              <a:latin typeface="ＭＳ ゴシック" pitchFamily="49" charset="-128"/>
              <a:ea typeface="ＭＳ ゴシック" pitchFamily="49" charset="-128"/>
            </a:rPr>
            <a:t>(+8.3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となった。また、令和元年度の形式収支は</a:t>
          </a:r>
          <a:r>
            <a:rPr kumimoji="1" lang="en-US" altLang="ja-JP" sz="1300">
              <a:latin typeface="ＭＳ ゴシック" pitchFamily="49" charset="-128"/>
              <a:ea typeface="ＭＳ ゴシック" pitchFamily="49" charset="-128"/>
            </a:rPr>
            <a:t>2,807,715</a:t>
          </a:r>
          <a:r>
            <a:rPr kumimoji="1" lang="ja-JP" altLang="en-US" sz="1300">
              <a:latin typeface="ＭＳ ゴシック" pitchFamily="49" charset="-128"/>
              <a:ea typeface="ＭＳ ゴシック" pitchFamily="49" charset="-128"/>
            </a:rPr>
            <a:t>千円となったが、繰越事業の増加に伴い翌年度へ繰り越すべき財源が多額となったことで実質収支は</a:t>
          </a:r>
          <a:r>
            <a:rPr kumimoji="1" lang="en-US" altLang="ja-JP" sz="1300">
              <a:latin typeface="ＭＳ ゴシック" pitchFamily="49" charset="-128"/>
              <a:ea typeface="ＭＳ ゴシック" pitchFamily="49" charset="-128"/>
            </a:rPr>
            <a:t>296,649</a:t>
          </a:r>
          <a:r>
            <a:rPr kumimoji="1" lang="ja-JP" altLang="en-US" sz="1300">
              <a:latin typeface="ＭＳ ゴシック" pitchFamily="49" charset="-128"/>
              <a:ea typeface="ＭＳ ゴシック" pitchFamily="49" charset="-128"/>
            </a:rPr>
            <a:t>千円に留まり、財政標準規模比の実質収支額は前年度比</a:t>
          </a:r>
          <a:r>
            <a:rPr kumimoji="1" lang="en-US" altLang="ja-JP" sz="1300">
              <a:latin typeface="ＭＳ ゴシック" pitchFamily="49" charset="-128"/>
              <a:ea typeface="ＭＳ ゴシック" pitchFamily="49" charset="-128"/>
            </a:rPr>
            <a:t>15.37</a:t>
          </a:r>
          <a:r>
            <a:rPr kumimoji="1" lang="ja-JP" altLang="en-US" sz="1300">
              <a:latin typeface="ＭＳ ゴシック" pitchFamily="49" charset="-128"/>
              <a:ea typeface="ＭＳ ゴシック" pitchFamily="49" charset="-128"/>
            </a:rPr>
            <a:t>ポイントの減</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61.2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各会計とも赤字額は発生しておらず、健全な状態を保っている。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15019291</v>
      </c>
      <c r="BO4" s="431"/>
      <c r="BP4" s="431"/>
      <c r="BQ4" s="431"/>
      <c r="BR4" s="431"/>
      <c r="BS4" s="431"/>
      <c r="BT4" s="431"/>
      <c r="BU4" s="432"/>
      <c r="BV4" s="430">
        <v>21147621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9.6999999999999993</v>
      </c>
      <c r="CU4" s="437"/>
      <c r="CV4" s="437"/>
      <c r="CW4" s="437"/>
      <c r="CX4" s="437"/>
      <c r="CY4" s="437"/>
      <c r="CZ4" s="437"/>
      <c r="DA4" s="438"/>
      <c r="DB4" s="436">
        <v>25.1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12211576</v>
      </c>
      <c r="BO5" s="468"/>
      <c r="BP5" s="468"/>
      <c r="BQ5" s="468"/>
      <c r="BR5" s="468"/>
      <c r="BS5" s="468"/>
      <c r="BT5" s="468"/>
      <c r="BU5" s="469"/>
      <c r="BV5" s="467">
        <v>19613322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76.8</v>
      </c>
      <c r="CU5" s="465"/>
      <c r="CV5" s="465"/>
      <c r="CW5" s="465"/>
      <c r="CX5" s="465"/>
      <c r="CY5" s="465"/>
      <c r="CZ5" s="465"/>
      <c r="DA5" s="466"/>
      <c r="DB5" s="464">
        <v>78.8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2807715</v>
      </c>
      <c r="BO6" s="468"/>
      <c r="BP6" s="468"/>
      <c r="BQ6" s="468"/>
      <c r="BR6" s="468"/>
      <c r="BS6" s="468"/>
      <c r="BT6" s="468"/>
      <c r="BU6" s="469"/>
      <c r="BV6" s="467">
        <v>1534299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76.8</v>
      </c>
      <c r="CU6" s="505"/>
      <c r="CV6" s="505"/>
      <c r="CW6" s="505"/>
      <c r="CX6" s="505"/>
      <c r="CY6" s="505"/>
      <c r="CZ6" s="505"/>
      <c r="DA6" s="506"/>
      <c r="DB6" s="504">
        <v>78.8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2511066</v>
      </c>
      <c r="BO7" s="468"/>
      <c r="BP7" s="468"/>
      <c r="BQ7" s="468"/>
      <c r="BR7" s="468"/>
      <c r="BS7" s="468"/>
      <c r="BT7" s="468"/>
      <c r="BU7" s="469"/>
      <c r="BV7" s="467">
        <v>794787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3047409</v>
      </c>
      <c r="CU7" s="468"/>
      <c r="CV7" s="468"/>
      <c r="CW7" s="468"/>
      <c r="CX7" s="468"/>
      <c r="CY7" s="468"/>
      <c r="CZ7" s="468"/>
      <c r="DA7" s="469"/>
      <c r="DB7" s="467">
        <v>2946802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296649</v>
      </c>
      <c r="BO8" s="468"/>
      <c r="BP8" s="468"/>
      <c r="BQ8" s="468"/>
      <c r="BR8" s="468"/>
      <c r="BS8" s="468"/>
      <c r="BT8" s="468"/>
      <c r="BU8" s="469"/>
      <c r="BV8" s="467">
        <v>739512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0.87</v>
      </c>
      <c r="CU8" s="508"/>
      <c r="CV8" s="508"/>
      <c r="CW8" s="508"/>
      <c r="CX8" s="508"/>
      <c r="CY8" s="508"/>
      <c r="CZ8" s="508"/>
      <c r="DA8" s="509"/>
      <c r="DB8" s="507">
        <v>0.85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975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-442863</v>
      </c>
      <c r="BO9" s="468"/>
      <c r="BP9" s="468"/>
      <c r="BQ9" s="468"/>
      <c r="BR9" s="468"/>
      <c r="BS9" s="468"/>
      <c r="BT9" s="468"/>
      <c r="BU9" s="469"/>
      <c r="BV9" s="467">
        <v>-2126216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1.8</v>
      </c>
      <c r="CU9" s="465"/>
      <c r="CV9" s="465"/>
      <c r="CW9" s="465"/>
      <c r="CX9" s="465"/>
      <c r="CY9" s="465"/>
      <c r="CZ9" s="465"/>
      <c r="DA9" s="466"/>
      <c r="DB9" s="464">
        <v>2.1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7700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210779</v>
      </c>
      <c r="BO10" s="468"/>
      <c r="BP10" s="468"/>
      <c r="BQ10" s="468"/>
      <c r="BR10" s="468"/>
      <c r="BS10" s="468"/>
      <c r="BT10" s="468"/>
      <c r="BU10" s="469"/>
      <c r="BV10" s="467">
        <v>83780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6845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6797</v>
      </c>
      <c r="S13" s="552"/>
      <c r="T13" s="552"/>
      <c r="U13" s="552"/>
      <c r="V13" s="553"/>
      <c r="W13" s="483" t="s">
        <v>140</v>
      </c>
      <c r="X13" s="484"/>
      <c r="Y13" s="484"/>
      <c r="Z13" s="484"/>
      <c r="AA13" s="484"/>
      <c r="AB13" s="474"/>
      <c r="AC13" s="518">
        <v>9</v>
      </c>
      <c r="AD13" s="519"/>
      <c r="AE13" s="519"/>
      <c r="AF13" s="519"/>
      <c r="AG13" s="561"/>
      <c r="AH13" s="518">
        <v>244</v>
      </c>
      <c r="AI13" s="519"/>
      <c r="AJ13" s="519"/>
      <c r="AK13" s="519"/>
      <c r="AL13" s="520"/>
      <c r="AM13" s="496" t="s">
        <v>141</v>
      </c>
      <c r="AN13" s="497"/>
      <c r="AO13" s="497"/>
      <c r="AP13" s="497"/>
      <c r="AQ13" s="497"/>
      <c r="AR13" s="497"/>
      <c r="AS13" s="497"/>
      <c r="AT13" s="498"/>
      <c r="AU13" s="499" t="s">
        <v>135</v>
      </c>
      <c r="AV13" s="500"/>
      <c r="AW13" s="500"/>
      <c r="AX13" s="500"/>
      <c r="AY13" s="501" t="s">
        <v>142</v>
      </c>
      <c r="AZ13" s="502"/>
      <c r="BA13" s="502"/>
      <c r="BB13" s="502"/>
      <c r="BC13" s="502"/>
      <c r="BD13" s="502"/>
      <c r="BE13" s="502"/>
      <c r="BF13" s="502"/>
      <c r="BG13" s="502"/>
      <c r="BH13" s="502"/>
      <c r="BI13" s="502"/>
      <c r="BJ13" s="502"/>
      <c r="BK13" s="502"/>
      <c r="BL13" s="502"/>
      <c r="BM13" s="503"/>
      <c r="BN13" s="467">
        <v>-232084</v>
      </c>
      <c r="BO13" s="468"/>
      <c r="BP13" s="468"/>
      <c r="BQ13" s="468"/>
      <c r="BR13" s="468"/>
      <c r="BS13" s="468"/>
      <c r="BT13" s="468"/>
      <c r="BU13" s="469"/>
      <c r="BV13" s="467">
        <v>-2042436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1.5</v>
      </c>
      <c r="CU13" s="465"/>
      <c r="CV13" s="465"/>
      <c r="CW13" s="465"/>
      <c r="CX13" s="465"/>
      <c r="CY13" s="465"/>
      <c r="CZ13" s="465"/>
      <c r="DA13" s="466"/>
      <c r="DB13" s="464">
        <v>2.8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6972</v>
      </c>
      <c r="S14" s="552"/>
      <c r="T14" s="552"/>
      <c r="U14" s="552"/>
      <c r="V14" s="553"/>
      <c r="W14" s="457"/>
      <c r="X14" s="458"/>
      <c r="Y14" s="458"/>
      <c r="Z14" s="458"/>
      <c r="AA14" s="458"/>
      <c r="AB14" s="447"/>
      <c r="AC14" s="554">
        <v>1.2</v>
      </c>
      <c r="AD14" s="555"/>
      <c r="AE14" s="555"/>
      <c r="AF14" s="555"/>
      <c r="AG14" s="556"/>
      <c r="AH14" s="554">
        <v>6.8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6941</v>
      </c>
      <c r="S15" s="552"/>
      <c r="T15" s="552"/>
      <c r="U15" s="552"/>
      <c r="V15" s="553"/>
      <c r="W15" s="483" t="s">
        <v>147</v>
      </c>
      <c r="X15" s="484"/>
      <c r="Y15" s="484"/>
      <c r="Z15" s="484"/>
      <c r="AA15" s="484"/>
      <c r="AB15" s="474"/>
      <c r="AC15" s="518">
        <v>520</v>
      </c>
      <c r="AD15" s="519"/>
      <c r="AE15" s="519"/>
      <c r="AF15" s="519"/>
      <c r="AG15" s="561"/>
      <c r="AH15" s="518">
        <v>1211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2044623</v>
      </c>
      <c r="BO15" s="431"/>
      <c r="BP15" s="431"/>
      <c r="BQ15" s="431"/>
      <c r="BR15" s="431"/>
      <c r="BS15" s="431"/>
      <c r="BT15" s="431"/>
      <c r="BU15" s="432"/>
      <c r="BV15" s="430">
        <v>1849950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69.900000000000006</v>
      </c>
      <c r="AD16" s="555"/>
      <c r="AE16" s="555"/>
      <c r="AF16" s="555"/>
      <c r="AG16" s="556"/>
      <c r="AH16" s="554">
        <v>33.799999999999997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2285488</v>
      </c>
      <c r="BO16" s="468"/>
      <c r="BP16" s="468"/>
      <c r="BQ16" s="468"/>
      <c r="BR16" s="468"/>
      <c r="BS16" s="468"/>
      <c r="BT16" s="468"/>
      <c r="BU16" s="469"/>
      <c r="BV16" s="467">
        <v>2190303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215</v>
      </c>
      <c r="AD17" s="519"/>
      <c r="AE17" s="519"/>
      <c r="AF17" s="519"/>
      <c r="AG17" s="561"/>
      <c r="AH17" s="518">
        <v>2129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2682538</v>
      </c>
      <c r="BO17" s="468"/>
      <c r="BP17" s="468"/>
      <c r="BQ17" s="468"/>
      <c r="BR17" s="468"/>
      <c r="BS17" s="468"/>
      <c r="BT17" s="468"/>
      <c r="BU17" s="469"/>
      <c r="BV17" s="467">
        <v>2414013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103.64</v>
      </c>
      <c r="M18" s="583"/>
      <c r="N18" s="583"/>
      <c r="O18" s="583"/>
      <c r="P18" s="583"/>
      <c r="Q18" s="583"/>
      <c r="R18" s="584"/>
      <c r="S18" s="584"/>
      <c r="T18" s="584"/>
      <c r="U18" s="584"/>
      <c r="V18" s="585"/>
      <c r="W18" s="485"/>
      <c r="X18" s="486"/>
      <c r="Y18" s="486"/>
      <c r="Z18" s="486"/>
      <c r="AA18" s="486"/>
      <c r="AB18" s="477"/>
      <c r="AC18" s="586">
        <v>28.9</v>
      </c>
      <c r="AD18" s="587"/>
      <c r="AE18" s="587"/>
      <c r="AF18" s="587"/>
      <c r="AG18" s="588"/>
      <c r="AH18" s="586">
        <v>59.4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2109780</v>
      </c>
      <c r="BO18" s="468"/>
      <c r="BP18" s="468"/>
      <c r="BQ18" s="468"/>
      <c r="BR18" s="468"/>
      <c r="BS18" s="468"/>
      <c r="BT18" s="468"/>
      <c r="BU18" s="469"/>
      <c r="BV18" s="467">
        <v>1980093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8469506</v>
      </c>
      <c r="BO19" s="468"/>
      <c r="BP19" s="468"/>
      <c r="BQ19" s="468"/>
      <c r="BR19" s="468"/>
      <c r="BS19" s="468"/>
      <c r="BT19" s="468"/>
      <c r="BU19" s="469"/>
      <c r="BV19" s="467">
        <v>7906297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839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828894</v>
      </c>
      <c r="BO23" s="468"/>
      <c r="BP23" s="468"/>
      <c r="BQ23" s="468"/>
      <c r="BR23" s="468"/>
      <c r="BS23" s="468"/>
      <c r="BT23" s="468"/>
      <c r="BU23" s="469"/>
      <c r="BV23" s="467">
        <v>975222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7780</v>
      </c>
      <c r="R24" s="519"/>
      <c r="S24" s="519"/>
      <c r="T24" s="519"/>
      <c r="U24" s="519"/>
      <c r="V24" s="561"/>
      <c r="W24" s="620"/>
      <c r="X24" s="608"/>
      <c r="Y24" s="609"/>
      <c r="Z24" s="517" t="s">
        <v>171</v>
      </c>
      <c r="AA24" s="497"/>
      <c r="AB24" s="497"/>
      <c r="AC24" s="497"/>
      <c r="AD24" s="497"/>
      <c r="AE24" s="497"/>
      <c r="AF24" s="497"/>
      <c r="AG24" s="498"/>
      <c r="AH24" s="518">
        <v>100</v>
      </c>
      <c r="AI24" s="519"/>
      <c r="AJ24" s="519"/>
      <c r="AK24" s="519"/>
      <c r="AL24" s="561"/>
      <c r="AM24" s="518">
        <v>294900</v>
      </c>
      <c r="AN24" s="519"/>
      <c r="AO24" s="519"/>
      <c r="AP24" s="519"/>
      <c r="AQ24" s="519"/>
      <c r="AR24" s="561"/>
      <c r="AS24" s="518">
        <v>2949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811052</v>
      </c>
      <c r="BO24" s="468"/>
      <c r="BP24" s="468"/>
      <c r="BQ24" s="468"/>
      <c r="BR24" s="468"/>
      <c r="BS24" s="468"/>
      <c r="BT24" s="468"/>
      <c r="BU24" s="469"/>
      <c r="BV24" s="467">
        <v>957151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6170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1016344</v>
      </c>
      <c r="BO25" s="431"/>
      <c r="BP25" s="431"/>
      <c r="BQ25" s="431"/>
      <c r="BR25" s="431"/>
      <c r="BS25" s="431"/>
      <c r="BT25" s="431"/>
      <c r="BU25" s="432"/>
      <c r="BV25" s="430">
        <v>1566308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5660</v>
      </c>
      <c r="R26" s="519"/>
      <c r="S26" s="519"/>
      <c r="T26" s="519"/>
      <c r="U26" s="519"/>
      <c r="V26" s="561"/>
      <c r="W26" s="620"/>
      <c r="X26" s="608"/>
      <c r="Y26" s="609"/>
      <c r="Z26" s="517" t="s">
        <v>177</v>
      </c>
      <c r="AA26" s="630"/>
      <c r="AB26" s="630"/>
      <c r="AC26" s="630"/>
      <c r="AD26" s="630"/>
      <c r="AE26" s="630"/>
      <c r="AF26" s="630"/>
      <c r="AG26" s="631"/>
      <c r="AH26" s="518">
        <v>1</v>
      </c>
      <c r="AI26" s="519"/>
      <c r="AJ26" s="519"/>
      <c r="AK26" s="519"/>
      <c r="AL26" s="561"/>
      <c r="AM26" s="518" t="s">
        <v>178</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2960</v>
      </c>
      <c r="R27" s="519"/>
      <c r="S27" s="519"/>
      <c r="T27" s="519"/>
      <c r="U27" s="519"/>
      <c r="V27" s="561"/>
      <c r="W27" s="620"/>
      <c r="X27" s="608"/>
      <c r="Y27" s="609"/>
      <c r="Z27" s="517" t="s">
        <v>181</v>
      </c>
      <c r="AA27" s="497"/>
      <c r="AB27" s="497"/>
      <c r="AC27" s="497"/>
      <c r="AD27" s="497"/>
      <c r="AE27" s="497"/>
      <c r="AF27" s="497"/>
      <c r="AG27" s="498"/>
      <c r="AH27" s="518">
        <v>5</v>
      </c>
      <c r="AI27" s="519"/>
      <c r="AJ27" s="519"/>
      <c r="AK27" s="519"/>
      <c r="AL27" s="561"/>
      <c r="AM27" s="518">
        <v>16345</v>
      </c>
      <c r="AN27" s="519"/>
      <c r="AO27" s="519"/>
      <c r="AP27" s="519"/>
      <c r="AQ27" s="519"/>
      <c r="AR27" s="561"/>
      <c r="AS27" s="518">
        <v>3269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300000</v>
      </c>
      <c r="BO27" s="644"/>
      <c r="BP27" s="644"/>
      <c r="BQ27" s="644"/>
      <c r="BR27" s="644"/>
      <c r="BS27" s="644"/>
      <c r="BT27" s="644"/>
      <c r="BU27" s="645"/>
      <c r="BV27" s="643">
        <v>500000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2540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5411743</v>
      </c>
      <c r="BO28" s="431"/>
      <c r="BP28" s="431"/>
      <c r="BQ28" s="431"/>
      <c r="BR28" s="431"/>
      <c r="BS28" s="431"/>
      <c r="BT28" s="431"/>
      <c r="BU28" s="432"/>
      <c r="BV28" s="430">
        <v>4830964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9</v>
      </c>
      <c r="M29" s="519"/>
      <c r="N29" s="519"/>
      <c r="O29" s="519"/>
      <c r="P29" s="561"/>
      <c r="Q29" s="518">
        <v>2380</v>
      </c>
      <c r="R29" s="519"/>
      <c r="S29" s="519"/>
      <c r="T29" s="519"/>
      <c r="U29" s="519"/>
      <c r="V29" s="561"/>
      <c r="W29" s="621"/>
      <c r="X29" s="622"/>
      <c r="Y29" s="623"/>
      <c r="Z29" s="517" t="s">
        <v>187</v>
      </c>
      <c r="AA29" s="497"/>
      <c r="AB29" s="497"/>
      <c r="AC29" s="497"/>
      <c r="AD29" s="497"/>
      <c r="AE29" s="497"/>
      <c r="AF29" s="497"/>
      <c r="AG29" s="498"/>
      <c r="AH29" s="518">
        <v>105</v>
      </c>
      <c r="AI29" s="519"/>
      <c r="AJ29" s="519"/>
      <c r="AK29" s="519"/>
      <c r="AL29" s="561"/>
      <c r="AM29" s="518">
        <v>311245</v>
      </c>
      <c r="AN29" s="519"/>
      <c r="AO29" s="519"/>
      <c r="AP29" s="519"/>
      <c r="AQ29" s="519"/>
      <c r="AR29" s="561"/>
      <c r="AS29" s="518">
        <v>2964</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82906</v>
      </c>
      <c r="BO29" s="468"/>
      <c r="BP29" s="468"/>
      <c r="BQ29" s="468"/>
      <c r="BR29" s="468"/>
      <c r="BS29" s="468"/>
      <c r="BT29" s="468"/>
      <c r="BU29" s="469"/>
      <c r="BV29" s="467">
        <v>82898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10055984</v>
      </c>
      <c r="BO30" s="644"/>
      <c r="BP30" s="644"/>
      <c r="BQ30" s="644"/>
      <c r="BR30" s="644"/>
      <c r="BS30" s="644"/>
      <c r="BT30" s="644"/>
      <c r="BU30" s="645"/>
      <c r="BV30" s="643">
        <v>10588705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双葉地方水道企業団　水道事業会計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一般社団法人ならはみらい</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住宅用地造成事業特別会計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双葉地方水道企業団　工業用水道事業会計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一般社団法人楢葉町スポーツ協会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双葉地方広域市町村圏組合　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双葉地方広域市町村圏組合　下水道事業特別会計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福島県市町村総合事務組合　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福島県市町村総合事務組合　消防補償等特別会計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福島県市町村総合事務組合　消防賞じゅつ金特別会計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福島県市町村総合事務組合　非常勤職員公務災害補償特別会計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福島県市町村総合事務組合　自治会館管理特別会計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福島県後期高齢者医療広域連合　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0yqfub6F9NnkKGrSF2e/Up0RM0Uebi4agaFcycqY4V8BE+JHSLwxVTpylOWwMck1XWN65cDL636MpAwnnvxeA==" saltValue="iOiFmhpbfv+bSc/Uponw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50" zoomScaleNormal="50"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558</v>
      </c>
      <c r="D34" s="1248"/>
      <c r="E34" s="1249"/>
      <c r="F34" s="32">
        <v>3.58</v>
      </c>
      <c r="G34" s="33">
        <v>8.81</v>
      </c>
      <c r="H34" s="33">
        <v>2.81</v>
      </c>
      <c r="I34" s="33">
        <v>15.53</v>
      </c>
      <c r="J34" s="34">
        <v>12.7</v>
      </c>
      <c r="K34" s="22"/>
      <c r="L34" s="22"/>
      <c r="M34" s="22"/>
      <c r="N34" s="22"/>
      <c r="O34" s="22"/>
      <c r="P34" s="22"/>
    </row>
    <row r="35" spans="1:16" ht="39" customHeight="1" x14ac:dyDescent="0.15">
      <c r="A35" s="22"/>
      <c r="B35" s="35"/>
      <c r="C35" s="1242" t="s">
        <v>559</v>
      </c>
      <c r="D35" s="1243"/>
      <c r="E35" s="1244"/>
      <c r="F35" s="36">
        <v>8.85</v>
      </c>
      <c r="G35" s="37">
        <v>47.95</v>
      </c>
      <c r="H35" s="37">
        <v>96.68</v>
      </c>
      <c r="I35" s="37">
        <v>25.09</v>
      </c>
      <c r="J35" s="38">
        <v>9.73</v>
      </c>
      <c r="K35" s="22"/>
      <c r="L35" s="22"/>
      <c r="M35" s="22"/>
      <c r="N35" s="22"/>
      <c r="O35" s="22"/>
      <c r="P35" s="22"/>
    </row>
    <row r="36" spans="1:16" ht="39" customHeight="1" x14ac:dyDescent="0.15">
      <c r="A36" s="22"/>
      <c r="B36" s="35"/>
      <c r="C36" s="1242" t="s">
        <v>560</v>
      </c>
      <c r="D36" s="1243"/>
      <c r="E36" s="1244"/>
      <c r="F36" s="36">
        <v>15.39</v>
      </c>
      <c r="G36" s="37">
        <v>18.98</v>
      </c>
      <c r="H36" s="37">
        <v>17.600000000000001</v>
      </c>
      <c r="I36" s="37">
        <v>2.65</v>
      </c>
      <c r="J36" s="38">
        <v>5.67</v>
      </c>
      <c r="K36" s="22"/>
      <c r="L36" s="22"/>
      <c r="M36" s="22"/>
      <c r="N36" s="22"/>
      <c r="O36" s="22"/>
      <c r="P36" s="22"/>
    </row>
    <row r="37" spans="1:16" ht="39" customHeight="1" x14ac:dyDescent="0.15">
      <c r="A37" s="22"/>
      <c r="B37" s="35"/>
      <c r="C37" s="1242" t="s">
        <v>561</v>
      </c>
      <c r="D37" s="1243"/>
      <c r="E37" s="1244"/>
      <c r="F37" s="36">
        <v>3.51</v>
      </c>
      <c r="G37" s="37">
        <v>4.4800000000000004</v>
      </c>
      <c r="H37" s="37">
        <v>3.42</v>
      </c>
      <c r="I37" s="37">
        <v>3.82</v>
      </c>
      <c r="J37" s="38">
        <v>2.5</v>
      </c>
      <c r="K37" s="22"/>
      <c r="L37" s="22"/>
      <c r="M37" s="22"/>
      <c r="N37" s="22"/>
      <c r="O37" s="22"/>
      <c r="P37" s="22"/>
    </row>
    <row r="38" spans="1:16" ht="39" customHeight="1" x14ac:dyDescent="0.15">
      <c r="A38" s="22"/>
      <c r="B38" s="35"/>
      <c r="C38" s="1242" t="s">
        <v>562</v>
      </c>
      <c r="D38" s="1243"/>
      <c r="E38" s="1244"/>
      <c r="F38" s="36">
        <v>4.6399999999999997</v>
      </c>
      <c r="G38" s="37">
        <v>1.5</v>
      </c>
      <c r="H38" s="37">
        <v>2.15</v>
      </c>
      <c r="I38" s="37">
        <v>1.28</v>
      </c>
      <c r="J38" s="38">
        <v>0.2</v>
      </c>
      <c r="K38" s="22"/>
      <c r="L38" s="22"/>
      <c r="M38" s="22"/>
      <c r="N38" s="22"/>
      <c r="O38" s="22"/>
      <c r="P38" s="22"/>
    </row>
    <row r="39" spans="1:16" ht="39" customHeight="1" x14ac:dyDescent="0.15">
      <c r="A39" s="22"/>
      <c r="B39" s="35"/>
      <c r="C39" s="1242" t="s">
        <v>563</v>
      </c>
      <c r="D39" s="1243"/>
      <c r="E39" s="1244"/>
      <c r="F39" s="36">
        <v>0.04</v>
      </c>
      <c r="G39" s="37">
        <v>0</v>
      </c>
      <c r="H39" s="37">
        <v>0</v>
      </c>
      <c r="I39" s="37">
        <v>0.01</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565</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AiAbiwiGOFFSbTA3Gusq8ZX1cMe+XGA8CFR+Bo16w8nIS20OIDb5n/ZR+qdAbQgFHObPaPTtk/E1g0y+BpajA==" saltValue="ubGPw0OiJFoiMg6ETWRG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60" zoomScaleNormal="60" zoomScaleSheetLayoutView="55" workbookViewId="0">
      <selection activeCell="M50" sqref="M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236</v>
      </c>
      <c r="L45" s="60">
        <v>214</v>
      </c>
      <c r="M45" s="60">
        <v>189</v>
      </c>
      <c r="N45" s="60">
        <v>170</v>
      </c>
      <c r="O45" s="61">
        <v>154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x14ac:dyDescent="0.15">
      <c r="A48" s="48"/>
      <c r="B48" s="1252"/>
      <c r="C48" s="1253"/>
      <c r="D48" s="62"/>
      <c r="E48" s="1258" t="s">
        <v>15</v>
      </c>
      <c r="F48" s="1258"/>
      <c r="G48" s="1258"/>
      <c r="H48" s="1258"/>
      <c r="I48" s="1258"/>
      <c r="J48" s="1259"/>
      <c r="K48" s="63">
        <v>212</v>
      </c>
      <c r="L48" s="64">
        <v>217</v>
      </c>
      <c r="M48" s="64">
        <v>216</v>
      </c>
      <c r="N48" s="64">
        <v>214</v>
      </c>
      <c r="O48" s="65">
        <v>217</v>
      </c>
      <c r="P48" s="48"/>
      <c r="Q48" s="48"/>
      <c r="R48" s="48"/>
      <c r="S48" s="48"/>
      <c r="T48" s="48"/>
      <c r="U48" s="48"/>
    </row>
    <row r="49" spans="1:21" ht="30.75" customHeight="1" x14ac:dyDescent="0.15">
      <c r="A49" s="48"/>
      <c r="B49" s="1252"/>
      <c r="C49" s="1253"/>
      <c r="D49" s="62"/>
      <c r="E49" s="1258" t="s">
        <v>16</v>
      </c>
      <c r="F49" s="1258"/>
      <c r="G49" s="1258"/>
      <c r="H49" s="1258"/>
      <c r="I49" s="1258"/>
      <c r="J49" s="1259"/>
      <c r="K49" s="63">
        <v>58</v>
      </c>
      <c r="L49" s="64">
        <v>61</v>
      </c>
      <c r="M49" s="64">
        <v>58</v>
      </c>
      <c r="N49" s="64">
        <v>47</v>
      </c>
      <c r="O49" s="65">
        <v>41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508</v>
      </c>
      <c r="L50" s="64" t="s">
        <v>508</v>
      </c>
      <c r="M50" s="64" t="s">
        <v>508</v>
      </c>
      <c r="N50" s="64" t="s">
        <v>508</v>
      </c>
      <c r="O50" s="65" t="s">
        <v>508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508</v>
      </c>
      <c r="L51" s="64" t="s">
        <v>508</v>
      </c>
      <c r="M51" s="64" t="s">
        <v>508</v>
      </c>
      <c r="N51" s="64" t="s">
        <v>508</v>
      </c>
      <c r="O51" s="65" t="s">
        <v>508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362</v>
      </c>
      <c r="L52" s="64">
        <v>375</v>
      </c>
      <c r="M52" s="64">
        <v>388</v>
      </c>
      <c r="N52" s="64">
        <v>400</v>
      </c>
      <c r="O52" s="65">
        <v>401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144</v>
      </c>
      <c r="L53" s="69">
        <v>117</v>
      </c>
      <c r="M53" s="69">
        <v>75</v>
      </c>
      <c r="N53" s="69">
        <v>31</v>
      </c>
      <c r="O53" s="70">
        <v>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amPmhakcfqvbSs/419gVcLTajSwtG+Mw1yIZvExtIxF9LVpgDzQTq4bOqyaBZivGNXdgasGMxIT+veCDzomBA==" saltValue="LG+1ONy8qwboCV0QYZha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6" t="s">
        <v>30</v>
      </c>
      <c r="C41" s="1277"/>
      <c r="D41" s="102"/>
      <c r="E41" s="1282" t="s">
        <v>31</v>
      </c>
      <c r="F41" s="1282"/>
      <c r="G41" s="1282"/>
      <c r="H41" s="1283"/>
      <c r="I41" s="103">
        <v>1510</v>
      </c>
      <c r="J41" s="104">
        <v>1312</v>
      </c>
      <c r="K41" s="104">
        <v>1133</v>
      </c>
      <c r="L41" s="104">
        <v>975</v>
      </c>
      <c r="M41" s="105">
        <v>829</v>
      </c>
    </row>
    <row r="42" spans="2:13" ht="27.75" customHeight="1" x14ac:dyDescent="0.15">
      <c r="B42" s="1278"/>
      <c r="C42" s="1279"/>
      <c r="D42" s="106"/>
      <c r="E42" s="1284" t="s">
        <v>32</v>
      </c>
      <c r="F42" s="1284"/>
      <c r="G42" s="1284"/>
      <c r="H42" s="1285"/>
      <c r="I42" s="107" t="s">
        <v>508</v>
      </c>
      <c r="J42" s="108" t="s">
        <v>508</v>
      </c>
      <c r="K42" s="108" t="s">
        <v>508</v>
      </c>
      <c r="L42" s="108" t="s">
        <v>508</v>
      </c>
      <c r="M42" s="109" t="s">
        <v>508</v>
      </c>
    </row>
    <row r="43" spans="2:13" ht="27.75" customHeight="1" x14ac:dyDescent="0.15">
      <c r="B43" s="1278"/>
      <c r="C43" s="1279"/>
      <c r="D43" s="106"/>
      <c r="E43" s="1284" t="s">
        <v>33</v>
      </c>
      <c r="F43" s="1284"/>
      <c r="G43" s="1284"/>
      <c r="H43" s="1285"/>
      <c r="I43" s="107">
        <v>1996</v>
      </c>
      <c r="J43" s="108">
        <v>2026</v>
      </c>
      <c r="K43" s="108">
        <v>1842</v>
      </c>
      <c r="L43" s="108">
        <v>1655</v>
      </c>
      <c r="M43" s="109">
        <v>1462</v>
      </c>
    </row>
    <row r="44" spans="2:13" ht="27.75" customHeight="1" x14ac:dyDescent="0.15">
      <c r="B44" s="1278"/>
      <c r="C44" s="1279"/>
      <c r="D44" s="106"/>
      <c r="E44" s="1284" t="s">
        <v>34</v>
      </c>
      <c r="F44" s="1284"/>
      <c r="G44" s="1284"/>
      <c r="H44" s="1285"/>
      <c r="I44" s="107">
        <v>106</v>
      </c>
      <c r="J44" s="108">
        <v>94</v>
      </c>
      <c r="K44" s="108">
        <v>83</v>
      </c>
      <c r="L44" s="108">
        <v>71</v>
      </c>
      <c r="M44" s="109">
        <v>60</v>
      </c>
    </row>
    <row r="45" spans="2:13" ht="27.75" customHeight="1" x14ac:dyDescent="0.15">
      <c r="B45" s="1278"/>
      <c r="C45" s="1279"/>
      <c r="D45" s="106"/>
      <c r="E45" s="1284" t="s">
        <v>35</v>
      </c>
      <c r="F45" s="1284"/>
      <c r="G45" s="1284"/>
      <c r="H45" s="1285"/>
      <c r="I45" s="107">
        <v>547</v>
      </c>
      <c r="J45" s="108">
        <v>584</v>
      </c>
      <c r="K45" s="108">
        <v>841</v>
      </c>
      <c r="L45" s="108">
        <v>542</v>
      </c>
      <c r="M45" s="109">
        <v>452</v>
      </c>
    </row>
    <row r="46" spans="2:13" ht="27.75" customHeight="1" x14ac:dyDescent="0.15">
      <c r="B46" s="1278"/>
      <c r="C46" s="1279"/>
      <c r="D46" s="110"/>
      <c r="E46" s="1284" t="s">
        <v>36</v>
      </c>
      <c r="F46" s="1284"/>
      <c r="G46" s="1284"/>
      <c r="H46" s="1285"/>
      <c r="I46" s="107">
        <v>9</v>
      </c>
      <c r="J46" s="108">
        <v>8</v>
      </c>
      <c r="K46" s="108">
        <v>7</v>
      </c>
      <c r="L46" s="108">
        <v>5</v>
      </c>
      <c r="M46" s="109">
        <v>4</v>
      </c>
    </row>
    <row r="47" spans="2:13" ht="27.75" customHeight="1" x14ac:dyDescent="0.15">
      <c r="B47" s="1278"/>
      <c r="C47" s="1279"/>
      <c r="D47" s="111"/>
      <c r="E47" s="1286" t="s">
        <v>37</v>
      </c>
      <c r="F47" s="1287"/>
      <c r="G47" s="1287"/>
      <c r="H47" s="1288"/>
      <c r="I47" s="107" t="s">
        <v>508</v>
      </c>
      <c r="J47" s="108" t="s">
        <v>508</v>
      </c>
      <c r="K47" s="108" t="s">
        <v>508</v>
      </c>
      <c r="L47" s="108" t="s">
        <v>508</v>
      </c>
      <c r="M47" s="109" t="s">
        <v>508</v>
      </c>
    </row>
    <row r="48" spans="2:13" ht="27.75" customHeight="1" x14ac:dyDescent="0.15">
      <c r="B48" s="1278"/>
      <c r="C48" s="1279"/>
      <c r="D48" s="106"/>
      <c r="E48" s="1284" t="s">
        <v>38</v>
      </c>
      <c r="F48" s="1284"/>
      <c r="G48" s="1284"/>
      <c r="H48" s="1285"/>
      <c r="I48" s="107" t="s">
        <v>508</v>
      </c>
      <c r="J48" s="108" t="s">
        <v>508</v>
      </c>
      <c r="K48" s="108" t="s">
        <v>508</v>
      </c>
      <c r="L48" s="108" t="s">
        <v>508</v>
      </c>
      <c r="M48" s="109" t="s">
        <v>508</v>
      </c>
    </row>
    <row r="49" spans="2:13" ht="27.75" customHeight="1" x14ac:dyDescent="0.15">
      <c r="B49" s="1280"/>
      <c r="C49" s="1281"/>
      <c r="D49" s="106"/>
      <c r="E49" s="1284" t="s">
        <v>39</v>
      </c>
      <c r="F49" s="1284"/>
      <c r="G49" s="1284"/>
      <c r="H49" s="1285"/>
      <c r="I49" s="107" t="s">
        <v>508</v>
      </c>
      <c r="J49" s="108" t="s">
        <v>508</v>
      </c>
      <c r="K49" s="108" t="s">
        <v>508</v>
      </c>
      <c r="L49" s="108" t="s">
        <v>508</v>
      </c>
      <c r="M49" s="109" t="s">
        <v>508</v>
      </c>
    </row>
    <row r="50" spans="2:13" ht="27.75" customHeight="1" x14ac:dyDescent="0.15">
      <c r="B50" s="1289" t="s">
        <v>40</v>
      </c>
      <c r="C50" s="1290"/>
      <c r="D50" s="112"/>
      <c r="E50" s="1284" t="s">
        <v>41</v>
      </c>
      <c r="F50" s="1284"/>
      <c r="G50" s="1284"/>
      <c r="H50" s="1285"/>
      <c r="I50" s="107">
        <v>5594</v>
      </c>
      <c r="J50" s="108">
        <v>6184</v>
      </c>
      <c r="K50" s="108">
        <v>6324</v>
      </c>
      <c r="L50" s="108">
        <v>8267</v>
      </c>
      <c r="M50" s="109">
        <v>9202</v>
      </c>
    </row>
    <row r="51" spans="2:13" ht="27.75" customHeight="1" x14ac:dyDescent="0.15">
      <c r="B51" s="1278"/>
      <c r="C51" s="1279"/>
      <c r="D51" s="106"/>
      <c r="E51" s="1284" t="s">
        <v>42</v>
      </c>
      <c r="F51" s="1284"/>
      <c r="G51" s="1284"/>
      <c r="H51" s="1285"/>
      <c r="I51" s="107" t="s">
        <v>508</v>
      </c>
      <c r="J51" s="108">
        <v>21</v>
      </c>
      <c r="K51" s="108">
        <v>21</v>
      </c>
      <c r="L51" s="108">
        <v>18</v>
      </c>
      <c r="M51" s="109">
        <v>18</v>
      </c>
    </row>
    <row r="52" spans="2:13" ht="27.75" customHeight="1" x14ac:dyDescent="0.15">
      <c r="B52" s="1280"/>
      <c r="C52" s="1281"/>
      <c r="D52" s="106"/>
      <c r="E52" s="1284" t="s">
        <v>43</v>
      </c>
      <c r="F52" s="1284"/>
      <c r="G52" s="1284"/>
      <c r="H52" s="1285"/>
      <c r="I52" s="107">
        <v>4660</v>
      </c>
      <c r="J52" s="108">
        <v>4571</v>
      </c>
      <c r="K52" s="108">
        <v>4370</v>
      </c>
      <c r="L52" s="108">
        <v>4209</v>
      </c>
      <c r="M52" s="109">
        <v>3696</v>
      </c>
    </row>
    <row r="53" spans="2:13" ht="27.75" customHeight="1" thickBot="1" x14ac:dyDescent="0.2">
      <c r="B53" s="1291" t="s">
        <v>44</v>
      </c>
      <c r="C53" s="1292"/>
      <c r="D53" s="113"/>
      <c r="E53" s="1293" t="s">
        <v>45</v>
      </c>
      <c r="F53" s="1293"/>
      <c r="G53" s="1293"/>
      <c r="H53" s="1294"/>
      <c r="I53" s="114">
        <v>-6086</v>
      </c>
      <c r="J53" s="115">
        <v>-6752</v>
      </c>
      <c r="K53" s="115">
        <v>-6811</v>
      </c>
      <c r="L53" s="115">
        <v>-9245</v>
      </c>
      <c r="M53" s="116">
        <v>-10108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wzHd/npcrODPjmXH/eO51KISAbCAZmRN3acimOgn236heYXXA/3Ylua2K0+X8L3kCTL6Nr1+9wIDCVu+2wChg==" saltValue="2np8awe78+kAe0sUoqe7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3312</v>
      </c>
      <c r="G55" s="128">
        <v>4831</v>
      </c>
      <c r="H55" s="129">
        <v>5412</v>
      </c>
    </row>
    <row r="56" spans="2:8" ht="52.5" customHeight="1" x14ac:dyDescent="0.15">
      <c r="B56" s="130"/>
      <c r="C56" s="1305" t="s">
        <v>49</v>
      </c>
      <c r="D56" s="1305"/>
      <c r="E56" s="1306"/>
      <c r="F56" s="131">
        <v>83</v>
      </c>
      <c r="G56" s="131">
        <v>83</v>
      </c>
      <c r="H56" s="132">
        <v>83</v>
      </c>
    </row>
    <row r="57" spans="2:8" ht="53.25" customHeight="1" x14ac:dyDescent="0.15">
      <c r="B57" s="130"/>
      <c r="C57" s="1307" t="s">
        <v>50</v>
      </c>
      <c r="D57" s="1307"/>
      <c r="E57" s="1308"/>
      <c r="F57" s="133">
        <v>10043</v>
      </c>
      <c r="G57" s="133">
        <v>10589</v>
      </c>
      <c r="H57" s="134">
        <v>10056</v>
      </c>
    </row>
    <row r="58" spans="2:8" ht="45.75" customHeight="1" x14ac:dyDescent="0.15">
      <c r="B58" s="135"/>
      <c r="C58" s="1295" t="s">
        <v>574</v>
      </c>
      <c r="D58" s="1296"/>
      <c r="E58" s="1297"/>
      <c r="F58" s="136">
        <v>3974</v>
      </c>
      <c r="G58" s="136">
        <v>3270</v>
      </c>
      <c r="H58" s="137">
        <v>2814</v>
      </c>
    </row>
    <row r="59" spans="2:8" ht="45.75" customHeight="1" x14ac:dyDescent="0.15">
      <c r="B59" s="135"/>
      <c r="C59" s="1295" t="s">
        <v>575</v>
      </c>
      <c r="D59" s="1296"/>
      <c r="E59" s="1297"/>
      <c r="F59" s="136">
        <v>990</v>
      </c>
      <c r="G59" s="136">
        <v>1202</v>
      </c>
      <c r="H59" s="137">
        <v>1559</v>
      </c>
    </row>
    <row r="60" spans="2:8" ht="45.75" customHeight="1" x14ac:dyDescent="0.15">
      <c r="B60" s="135"/>
      <c r="C60" s="1295" t="s">
        <v>576</v>
      </c>
      <c r="D60" s="1296"/>
      <c r="E60" s="1297"/>
      <c r="F60" s="136">
        <v>1356</v>
      </c>
      <c r="G60" s="136">
        <v>1418</v>
      </c>
      <c r="H60" s="137">
        <v>1477</v>
      </c>
    </row>
    <row r="61" spans="2:8" ht="45.75" customHeight="1" x14ac:dyDescent="0.15">
      <c r="B61" s="135"/>
      <c r="C61" s="1295" t="s">
        <v>577</v>
      </c>
      <c r="D61" s="1296"/>
      <c r="E61" s="1297"/>
      <c r="F61" s="136">
        <v>15</v>
      </c>
      <c r="G61" s="136">
        <v>1735</v>
      </c>
      <c r="H61" s="137">
        <v>1369</v>
      </c>
    </row>
    <row r="62" spans="2:8" ht="45.75" customHeight="1" thickBot="1" x14ac:dyDescent="0.2">
      <c r="B62" s="138"/>
      <c r="C62" s="1298" t="s">
        <v>578</v>
      </c>
      <c r="D62" s="1299"/>
      <c r="E62" s="1300"/>
      <c r="F62" s="139">
        <v>680</v>
      </c>
      <c r="G62" s="139">
        <v>714</v>
      </c>
      <c r="H62" s="140">
        <v>904</v>
      </c>
    </row>
    <row r="63" spans="2:8" ht="52.5" customHeight="1" thickBot="1" x14ac:dyDescent="0.2">
      <c r="B63" s="141"/>
      <c r="C63" s="1301" t="s">
        <v>51</v>
      </c>
      <c r="D63" s="1301"/>
      <c r="E63" s="1302"/>
      <c r="F63" s="142">
        <v>13438</v>
      </c>
      <c r="G63" s="142">
        <v>15503</v>
      </c>
      <c r="H63" s="143">
        <v>15551</v>
      </c>
    </row>
    <row r="64" spans="2:8" ht="15" customHeight="1" x14ac:dyDescent="0.15"/>
  </sheetData>
  <sheetProtection algorithmName="SHA-512" hashValue="O8JCCIZTQBHaeIDUkfTX5BA/7+xRHFnUvIi87Rf1Qev8uVCzwzKSE8UhqGk/uW27cVJqUenxUpjoZaQH5KFa3A==" saltValue="1vPdvsXZpAp5ozs0MQPa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12F7-A0C4-487F-86D2-CFFAB23E3F1C}">
  <sheetPr>
    <pageSetUpPr fitToPage="1"/>
  </sheetPr>
  <dimension ref="A1:WZM160"/>
  <sheetViews>
    <sheetView showGridLines="0" topLeftCell="A34" zoomScale="70" zoomScaleNormal="70" zoomScaleSheetLayoutView="55" workbookViewId="0">
      <selection activeCell="AM39" sqref="AM3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550</v>
      </c>
      <c r="BQ50" s="1313"/>
      <c r="BR50" s="1313"/>
      <c r="BS50" s="1313"/>
      <c r="BT50" s="1313"/>
      <c r="BU50" s="1313"/>
      <c r="BV50" s="1313"/>
      <c r="BW50" s="1313"/>
      <c r="BX50" s="1313" t="s">
        <v>551</v>
      </c>
      <c r="BY50" s="1313"/>
      <c r="BZ50" s="1313"/>
      <c r="CA50" s="1313"/>
      <c r="CB50" s="1313"/>
      <c r="CC50" s="1313"/>
      <c r="CD50" s="1313"/>
      <c r="CE50" s="1313"/>
      <c r="CF50" s="1313" t="s">
        <v>552</v>
      </c>
      <c r="CG50" s="1313"/>
      <c r="CH50" s="1313"/>
      <c r="CI50" s="1313"/>
      <c r="CJ50" s="1313"/>
      <c r="CK50" s="1313"/>
      <c r="CL50" s="1313"/>
      <c r="CM50" s="1313"/>
      <c r="CN50" s="1313" t="s">
        <v>553</v>
      </c>
      <c r="CO50" s="1313"/>
      <c r="CP50" s="1313"/>
      <c r="CQ50" s="1313"/>
      <c r="CR50" s="1313"/>
      <c r="CS50" s="1313"/>
      <c r="CT50" s="1313"/>
      <c r="CU50" s="1313"/>
      <c r="CV50" s="1313" t="s">
        <v>554</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594</v>
      </c>
      <c r="AO51" s="1316"/>
      <c r="AP51" s="1316"/>
      <c r="AQ51" s="1316"/>
      <c r="AR51" s="1316"/>
      <c r="AS51" s="1316"/>
      <c r="AT51" s="1316"/>
      <c r="AU51" s="1316"/>
      <c r="AV51" s="1316"/>
      <c r="AW51" s="1316"/>
      <c r="AX51" s="1316"/>
      <c r="AY51" s="1316"/>
      <c r="AZ51" s="1316"/>
      <c r="BA51" s="1316"/>
      <c r="BB51" s="1316" t="s">
        <v>595</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5"/>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596</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5"/>
      <c r="BY53" s="1314"/>
      <c r="BZ53" s="1314"/>
      <c r="CA53" s="1314"/>
      <c r="CB53" s="1314"/>
      <c r="CC53" s="1314"/>
      <c r="CD53" s="1314"/>
      <c r="CE53" s="1314"/>
      <c r="CF53" s="1314">
        <v>51.7</v>
      </c>
      <c r="CG53" s="1314"/>
      <c r="CH53" s="1314"/>
      <c r="CI53" s="1314"/>
      <c r="CJ53" s="1314"/>
      <c r="CK53" s="1314"/>
      <c r="CL53" s="1314"/>
      <c r="CM53" s="1314"/>
      <c r="CN53" s="1314">
        <v>46.9</v>
      </c>
      <c r="CO53" s="1314"/>
      <c r="CP53" s="1314"/>
      <c r="CQ53" s="1314"/>
      <c r="CR53" s="1314"/>
      <c r="CS53" s="1314"/>
      <c r="CT53" s="1314"/>
      <c r="CU53" s="1314"/>
      <c r="CV53" s="1314">
        <v>46.1</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597</v>
      </c>
      <c r="AO55" s="1313"/>
      <c r="AP55" s="1313"/>
      <c r="AQ55" s="1313"/>
      <c r="AR55" s="1313"/>
      <c r="AS55" s="1313"/>
      <c r="AT55" s="1313"/>
      <c r="AU55" s="1313"/>
      <c r="AV55" s="1313"/>
      <c r="AW55" s="1313"/>
      <c r="AX55" s="1313"/>
      <c r="AY55" s="1313"/>
      <c r="AZ55" s="1313"/>
      <c r="BA55" s="1313"/>
      <c r="BB55" s="1316" t="s">
        <v>595</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5"/>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596</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5"/>
      <c r="BY57" s="1314"/>
      <c r="BZ57" s="1314"/>
      <c r="CA57" s="1314"/>
      <c r="CB57" s="1314"/>
      <c r="CC57" s="1314"/>
      <c r="CD57" s="1314"/>
      <c r="CE57" s="1314"/>
      <c r="CF57" s="1314">
        <v>58.4</v>
      </c>
      <c r="CG57" s="1314"/>
      <c r="CH57" s="1314"/>
      <c r="CI57" s="1314"/>
      <c r="CJ57" s="1314"/>
      <c r="CK57" s="1314"/>
      <c r="CL57" s="1314"/>
      <c r="CM57" s="1314"/>
      <c r="CN57" s="1314">
        <v>61.8</v>
      </c>
      <c r="CO57" s="1314"/>
      <c r="CP57" s="1314"/>
      <c r="CQ57" s="1314"/>
      <c r="CR57" s="1314"/>
      <c r="CS57" s="1314"/>
      <c r="CT57" s="1314"/>
      <c r="CU57" s="1314"/>
      <c r="CV57" s="1314">
        <v>62.3</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22"/>
    </row>
    <row r="67" spans="2:107" x14ac:dyDescent="0.15">
      <c r="B67" s="395"/>
      <c r="AN67" s="1320"/>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22"/>
    </row>
    <row r="68" spans="2:107" x14ac:dyDescent="0.15">
      <c r="B68" s="395"/>
      <c r="AN68" s="1320"/>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550</v>
      </c>
      <c r="BQ72" s="1313"/>
      <c r="BR72" s="1313"/>
      <c r="BS72" s="1313"/>
      <c r="BT72" s="1313"/>
      <c r="BU72" s="1313"/>
      <c r="BV72" s="1313"/>
      <c r="BW72" s="1313"/>
      <c r="BX72" s="1313" t="s">
        <v>551</v>
      </c>
      <c r="BY72" s="1313"/>
      <c r="BZ72" s="1313"/>
      <c r="CA72" s="1313"/>
      <c r="CB72" s="1313"/>
      <c r="CC72" s="1313"/>
      <c r="CD72" s="1313"/>
      <c r="CE72" s="1313"/>
      <c r="CF72" s="1313" t="s">
        <v>552</v>
      </c>
      <c r="CG72" s="1313"/>
      <c r="CH72" s="1313"/>
      <c r="CI72" s="1313"/>
      <c r="CJ72" s="1313"/>
      <c r="CK72" s="1313"/>
      <c r="CL72" s="1313"/>
      <c r="CM72" s="1313"/>
      <c r="CN72" s="1313" t="s">
        <v>553</v>
      </c>
      <c r="CO72" s="1313"/>
      <c r="CP72" s="1313"/>
      <c r="CQ72" s="1313"/>
      <c r="CR72" s="1313"/>
      <c r="CS72" s="1313"/>
      <c r="CT72" s="1313"/>
      <c r="CU72" s="1313"/>
      <c r="CV72" s="1313" t="s">
        <v>554</v>
      </c>
      <c r="CW72" s="1313"/>
      <c r="CX72" s="1313"/>
      <c r="CY72" s="1313"/>
      <c r="CZ72" s="1313"/>
      <c r="DA72" s="1313"/>
      <c r="DB72" s="1313"/>
      <c r="DC72" s="1313"/>
    </row>
    <row r="73" spans="2:107" x14ac:dyDescent="0.15">
      <c r="B73" s="395"/>
      <c r="G73" s="1327"/>
      <c r="H73" s="1327"/>
      <c r="I73" s="1327"/>
      <c r="J73" s="1327"/>
      <c r="K73" s="1331"/>
      <c r="L73" s="1331"/>
      <c r="M73" s="1331"/>
      <c r="N73" s="1331"/>
      <c r="AM73" s="404"/>
      <c r="AN73" s="1316" t="s">
        <v>594</v>
      </c>
      <c r="AO73" s="1316"/>
      <c r="AP73" s="1316"/>
      <c r="AQ73" s="1316"/>
      <c r="AR73" s="1316"/>
      <c r="AS73" s="1316"/>
      <c r="AT73" s="1316"/>
      <c r="AU73" s="1316"/>
      <c r="AV73" s="1316"/>
      <c r="AW73" s="1316"/>
      <c r="AX73" s="1316"/>
      <c r="AY73" s="1316"/>
      <c r="AZ73" s="1316"/>
      <c r="BA73" s="1316"/>
      <c r="BB73" s="1316" t="s">
        <v>595</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7"/>
      <c r="H74" s="1327"/>
      <c r="I74" s="1327"/>
      <c r="J74" s="1327"/>
      <c r="K74" s="1331"/>
      <c r="L74" s="1331"/>
      <c r="M74" s="1331"/>
      <c r="N74" s="1331"/>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599</v>
      </c>
      <c r="BC75" s="1316"/>
      <c r="BD75" s="1316"/>
      <c r="BE75" s="1316"/>
      <c r="BF75" s="1316"/>
      <c r="BG75" s="1316"/>
      <c r="BH75" s="1316"/>
      <c r="BI75" s="1316"/>
      <c r="BJ75" s="1316"/>
      <c r="BK75" s="1316"/>
      <c r="BL75" s="1316"/>
      <c r="BM75" s="1316"/>
      <c r="BN75" s="1316"/>
      <c r="BO75" s="1316"/>
      <c r="BP75" s="1314">
        <v>5.4</v>
      </c>
      <c r="BQ75" s="1314"/>
      <c r="BR75" s="1314"/>
      <c r="BS75" s="1314"/>
      <c r="BT75" s="1314"/>
      <c r="BU75" s="1314"/>
      <c r="BV75" s="1314"/>
      <c r="BW75" s="1314"/>
      <c r="BX75" s="1314">
        <v>5.4</v>
      </c>
      <c r="BY75" s="1314"/>
      <c r="BZ75" s="1314"/>
      <c r="CA75" s="1314"/>
      <c r="CB75" s="1314"/>
      <c r="CC75" s="1314"/>
      <c r="CD75" s="1314"/>
      <c r="CE75" s="1314"/>
      <c r="CF75" s="1314">
        <v>4.2</v>
      </c>
      <c r="CG75" s="1314"/>
      <c r="CH75" s="1314"/>
      <c r="CI75" s="1314"/>
      <c r="CJ75" s="1314"/>
      <c r="CK75" s="1314"/>
      <c r="CL75" s="1314"/>
      <c r="CM75" s="1314"/>
      <c r="CN75" s="1314">
        <v>2.8</v>
      </c>
      <c r="CO75" s="1314"/>
      <c r="CP75" s="1314"/>
      <c r="CQ75" s="1314"/>
      <c r="CR75" s="1314"/>
      <c r="CS75" s="1314"/>
      <c r="CT75" s="1314"/>
      <c r="CU75" s="1314"/>
      <c r="CV75" s="1314">
        <v>1.5</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1"/>
      <c r="L77" s="1331"/>
      <c r="M77" s="1331"/>
      <c r="N77" s="1331"/>
      <c r="AN77" s="1313" t="s">
        <v>597</v>
      </c>
      <c r="AO77" s="1313"/>
      <c r="AP77" s="1313"/>
      <c r="AQ77" s="1313"/>
      <c r="AR77" s="1313"/>
      <c r="AS77" s="1313"/>
      <c r="AT77" s="1313"/>
      <c r="AU77" s="1313"/>
      <c r="AV77" s="1313"/>
      <c r="AW77" s="1313"/>
      <c r="AX77" s="1313"/>
      <c r="AY77" s="1313"/>
      <c r="AZ77" s="1313"/>
      <c r="BA77" s="1313"/>
      <c r="BB77" s="1316" t="s">
        <v>595</v>
      </c>
      <c r="BC77" s="1316"/>
      <c r="BD77" s="1316"/>
      <c r="BE77" s="1316"/>
      <c r="BF77" s="1316"/>
      <c r="BG77" s="1316"/>
      <c r="BH77" s="1316"/>
      <c r="BI77" s="1316"/>
      <c r="BJ77" s="1316"/>
      <c r="BK77" s="1316"/>
      <c r="BL77" s="1316"/>
      <c r="BM77" s="1316"/>
      <c r="BN77" s="1316"/>
      <c r="BO77" s="1316"/>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31"/>
      <c r="L78" s="1331"/>
      <c r="M78" s="1331"/>
      <c r="N78" s="1331"/>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2"/>
      <c r="L79" s="1332"/>
      <c r="M79" s="1332"/>
      <c r="N79" s="1332"/>
      <c r="AN79" s="1313"/>
      <c r="AO79" s="1313"/>
      <c r="AP79" s="1313"/>
      <c r="AQ79" s="1313"/>
      <c r="AR79" s="1313"/>
      <c r="AS79" s="1313"/>
      <c r="AT79" s="1313"/>
      <c r="AU79" s="1313"/>
      <c r="AV79" s="1313"/>
      <c r="AW79" s="1313"/>
      <c r="AX79" s="1313"/>
      <c r="AY79" s="1313"/>
      <c r="AZ79" s="1313"/>
      <c r="BA79" s="1313"/>
      <c r="BB79" s="1316" t="s">
        <v>599</v>
      </c>
      <c r="BC79" s="1316"/>
      <c r="BD79" s="1316"/>
      <c r="BE79" s="1316"/>
      <c r="BF79" s="1316"/>
      <c r="BG79" s="1316"/>
      <c r="BH79" s="1316"/>
      <c r="BI79" s="1316"/>
      <c r="BJ79" s="1316"/>
      <c r="BK79" s="1316"/>
      <c r="BL79" s="1316"/>
      <c r="BM79" s="1316"/>
      <c r="BN79" s="1316"/>
      <c r="BO79" s="1316"/>
      <c r="BP79" s="1314">
        <v>7.2</v>
      </c>
      <c r="BQ79" s="1314"/>
      <c r="BR79" s="1314"/>
      <c r="BS79" s="1314"/>
      <c r="BT79" s="1314"/>
      <c r="BU79" s="1314"/>
      <c r="BV79" s="1314"/>
      <c r="BW79" s="1314"/>
      <c r="BX79" s="1314">
        <v>6</v>
      </c>
      <c r="BY79" s="1314"/>
      <c r="BZ79" s="1314"/>
      <c r="CA79" s="1314"/>
      <c r="CB79" s="1314"/>
      <c r="CC79" s="1314"/>
      <c r="CD79" s="1314"/>
      <c r="CE79" s="1314"/>
      <c r="CF79" s="1314">
        <v>5.6</v>
      </c>
      <c r="CG79" s="1314"/>
      <c r="CH79" s="1314"/>
      <c r="CI79" s="1314"/>
      <c r="CJ79" s="1314"/>
      <c r="CK79" s="1314"/>
      <c r="CL79" s="1314"/>
      <c r="CM79" s="1314"/>
      <c r="CN79" s="1314">
        <v>5.3</v>
      </c>
      <c r="CO79" s="1314"/>
      <c r="CP79" s="1314"/>
      <c r="CQ79" s="1314"/>
      <c r="CR79" s="1314"/>
      <c r="CS79" s="1314"/>
      <c r="CT79" s="1314"/>
      <c r="CU79" s="1314"/>
      <c r="CV79" s="1314">
        <v>5.8</v>
      </c>
      <c r="CW79" s="1314"/>
      <c r="CX79" s="1314"/>
      <c r="CY79" s="1314"/>
      <c r="CZ79" s="1314"/>
      <c r="DA79" s="1314"/>
      <c r="DB79" s="1314"/>
      <c r="DC79" s="1314"/>
    </row>
    <row r="80" spans="2:107" x14ac:dyDescent="0.15">
      <c r="B80" s="395"/>
      <c r="G80" s="1309"/>
      <c r="H80" s="1309"/>
      <c r="I80" s="1329"/>
      <c r="J80" s="1329"/>
      <c r="K80" s="1332"/>
      <c r="L80" s="1332"/>
      <c r="M80" s="1332"/>
      <c r="N80" s="1332"/>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sziZYhTSVs8xXrGPyOVSpFem/GjDRhG646NaucVJUYUes4Pysjnuq5ZyyA59obcPUD3TUu2U8zqD8FarKtQ==" saltValue="nObUBRb215Z4ebQx65TI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C69A-A7B5-4B9E-B764-C8CCB3C090E7}">
  <sheetPr>
    <pageSetUpPr fitToPage="1"/>
  </sheetPr>
  <dimension ref="A1:DR125"/>
  <sheetViews>
    <sheetView showGridLines="0" tabSelected="1" topLeftCell="A90" zoomScale="70" zoomScaleNormal="70" zoomScaleSheetLayoutView="70" workbookViewId="0">
      <selection activeCell="BK51" sqref="BK5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OTOvI9zYWpTR5/dV1kVzhPlu6o0qbCML4QbbQh/i8EjpTeChoPsGfx1qM8MR7pIyyC7n/KTvGZwSsASPZFxe0g==" saltValue="X5kSyLztXSKn270kpURbe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F24C1-BFE3-4655-854E-303AE9FA1F55}">
  <sheetPr>
    <pageSetUpPr fitToPage="1"/>
  </sheetPr>
  <dimension ref="A1:DR125"/>
  <sheetViews>
    <sheetView showGridLines="0" topLeftCell="A98" zoomScale="70" zoomScaleNormal="70" zoomScaleSheetLayoutView="55" workbookViewId="0">
      <selection activeCell="BJ102" sqref="BJ10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WdFFoRFZNULLyFXti63TYqyd/SwAabf94Yfw2P6+UhjHvzN9H9lMIYXt5aCsSdOqty2WflvX4ktHQMnRc9Ti8g==" saltValue="Yt9paWpY5RnNvbtHsu3AA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656651</v>
      </c>
      <c r="E3" s="162"/>
      <c r="F3" s="163">
        <v>245039</v>
      </c>
      <c r="G3" s="164"/>
      <c r="H3" s="165"/>
    </row>
    <row r="4" spans="1:8" x14ac:dyDescent="0.15">
      <c r="A4" s="166"/>
      <c r="B4" s="167"/>
      <c r="C4" s="168"/>
      <c r="D4" s="169">
        <v>251531</v>
      </c>
      <c r="E4" s="170"/>
      <c r="F4" s="171">
        <v>108922</v>
      </c>
      <c r="G4" s="172"/>
      <c r="H4" s="173"/>
    </row>
    <row r="5" spans="1:8" x14ac:dyDescent="0.15">
      <c r="A5" s="154" t="s">
        <v>542</v>
      </c>
      <c r="B5" s="159"/>
      <c r="C5" s="160"/>
      <c r="D5" s="161">
        <v>882086</v>
      </c>
      <c r="E5" s="162"/>
      <c r="F5" s="163">
        <v>237994</v>
      </c>
      <c r="G5" s="164"/>
      <c r="H5" s="165"/>
    </row>
    <row r="6" spans="1:8" x14ac:dyDescent="0.15">
      <c r="A6" s="166"/>
      <c r="B6" s="167"/>
      <c r="C6" s="168"/>
      <c r="D6" s="169">
        <v>132157</v>
      </c>
      <c r="E6" s="170"/>
      <c r="F6" s="171">
        <v>110361</v>
      </c>
      <c r="G6" s="172"/>
      <c r="H6" s="173"/>
    </row>
    <row r="7" spans="1:8" x14ac:dyDescent="0.15">
      <c r="A7" s="154" t="s">
        <v>543</v>
      </c>
      <c r="B7" s="159"/>
      <c r="C7" s="160"/>
      <c r="D7" s="161">
        <v>987569</v>
      </c>
      <c r="E7" s="162"/>
      <c r="F7" s="163">
        <v>267911</v>
      </c>
      <c r="G7" s="164"/>
      <c r="H7" s="165"/>
    </row>
    <row r="8" spans="1:8" x14ac:dyDescent="0.15">
      <c r="A8" s="166"/>
      <c r="B8" s="167"/>
      <c r="C8" s="168"/>
      <c r="D8" s="169">
        <v>331945</v>
      </c>
      <c r="E8" s="170"/>
      <c r="F8" s="171">
        <v>106425</v>
      </c>
      <c r="G8" s="172"/>
      <c r="H8" s="173"/>
    </row>
    <row r="9" spans="1:8" x14ac:dyDescent="0.15">
      <c r="A9" s="154" t="s">
        <v>544</v>
      </c>
      <c r="B9" s="159"/>
      <c r="C9" s="160"/>
      <c r="D9" s="161">
        <v>1294784</v>
      </c>
      <c r="E9" s="162"/>
      <c r="F9" s="163">
        <v>228215</v>
      </c>
      <c r="G9" s="164"/>
      <c r="H9" s="165"/>
    </row>
    <row r="10" spans="1:8" x14ac:dyDescent="0.15">
      <c r="A10" s="166"/>
      <c r="B10" s="167"/>
      <c r="C10" s="168"/>
      <c r="D10" s="169">
        <v>330938</v>
      </c>
      <c r="E10" s="170"/>
      <c r="F10" s="171">
        <v>117571</v>
      </c>
      <c r="G10" s="172"/>
      <c r="H10" s="173"/>
    </row>
    <row r="11" spans="1:8" x14ac:dyDescent="0.15">
      <c r="A11" s="154" t="s">
        <v>545</v>
      </c>
      <c r="B11" s="159"/>
      <c r="C11" s="160"/>
      <c r="D11" s="161">
        <v>631934</v>
      </c>
      <c r="E11" s="162"/>
      <c r="F11" s="163">
        <v>264232</v>
      </c>
      <c r="G11" s="164"/>
      <c r="H11" s="165"/>
    </row>
    <row r="12" spans="1:8" x14ac:dyDescent="0.15">
      <c r="A12" s="166"/>
      <c r="B12" s="167"/>
      <c r="C12" s="174"/>
      <c r="D12" s="169">
        <v>105899</v>
      </c>
      <c r="E12" s="170"/>
      <c r="F12" s="171">
        <v>133959</v>
      </c>
      <c r="G12" s="172"/>
      <c r="H12" s="173"/>
    </row>
    <row r="13" spans="1:8" x14ac:dyDescent="0.15">
      <c r="A13" s="154"/>
      <c r="B13" s="159"/>
      <c r="C13" s="175"/>
      <c r="D13" s="176">
        <v>890605</v>
      </c>
      <c r="E13" s="177"/>
      <c r="F13" s="178">
        <v>248678</v>
      </c>
      <c r="G13" s="179"/>
      <c r="H13" s="165"/>
    </row>
    <row r="14" spans="1:8" x14ac:dyDescent="0.15">
      <c r="A14" s="166"/>
      <c r="B14" s="167"/>
      <c r="C14" s="168"/>
      <c r="D14" s="169">
        <v>230494</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8.85</v>
      </c>
      <c r="C19" s="180">
        <f>ROUND(VALUE(SUBSTITUTE(実質収支比率等に係る経年分析!G$48,"▲","-")),2)</f>
        <v>47.96</v>
      </c>
      <c r="D19" s="180">
        <f>ROUND(VALUE(SUBSTITUTE(実質収支比率等に係る経年分析!H$48,"▲","-")),2)</f>
        <v>96.69</v>
      </c>
      <c r="E19" s="180">
        <f>ROUND(VALUE(SUBSTITUTE(実質収支比率等に係る経年分析!I$48,"▲","-")),2)</f>
        <v>25.1</v>
      </c>
      <c r="F19" s="180">
        <f>ROUND(VALUE(SUBSTITUTE(実質収支比率等に係る経年分析!J$48,"▲","-")),2)</f>
        <v>9.73</v>
      </c>
    </row>
    <row r="20" spans="1:11" x14ac:dyDescent="0.15">
      <c r="A20" s="180" t="s">
        <v>55</v>
      </c>
      <c r="B20" s="180">
        <f>ROUND(VALUE(SUBSTITUTE(実質収支比率等に係る経年分析!F$47,"▲","-")),2)</f>
        <v>121.5</v>
      </c>
      <c r="C20" s="180">
        <f>ROUND(VALUE(SUBSTITUTE(実質収支比率等に係る経年分析!G$47,"▲","-")),2)</f>
        <v>124.06</v>
      </c>
      <c r="D20" s="180">
        <f>ROUND(VALUE(SUBSTITUTE(実質収支比率等に係る経年分析!H$47,"▲","-")),2)</f>
        <v>111.75</v>
      </c>
      <c r="E20" s="180">
        <f>ROUND(VALUE(SUBSTITUTE(実質収支比率等に係る経年分析!I$47,"▲","-")),2)</f>
        <v>163.94</v>
      </c>
      <c r="F20" s="180">
        <f>ROUND(VALUE(SUBSTITUTE(実質収支比率等に係る経年分析!J$47,"▲","-")),2)</f>
        <v>177.59</v>
      </c>
    </row>
    <row r="21" spans="1:11" x14ac:dyDescent="0.15">
      <c r="A21" s="180" t="s">
        <v>56</v>
      </c>
      <c r="B21" s="180">
        <f>IF(ISNUMBER(VALUE(SUBSTITUTE(実質収支比率等に係る経年分析!F$49,"▲","-"))),ROUND(VALUE(SUBSTITUTE(実質収支比率等に係る経年分析!F$49,"▲","-")),2),NA())</f>
        <v>-38.26</v>
      </c>
      <c r="C21" s="180">
        <f>IF(ISNUMBER(VALUE(SUBSTITUTE(実質収支比率等に係る経年分析!G$49,"▲","-"))),ROUND(VALUE(SUBSTITUTE(実質収支比率等に係る経年分析!G$49,"▲","-")),2),NA())</f>
        <v>34.950000000000003</v>
      </c>
      <c r="D21" s="180">
        <f>IF(ISNUMBER(VALUE(SUBSTITUTE(実質収支比率等に係る経年分析!H$49,"▲","-"))),ROUND(VALUE(SUBSTITUTE(実質収支比率等に係る経年分析!H$49,"▲","-")),2),NA())</f>
        <v>10.26</v>
      </c>
      <c r="E21" s="180">
        <f>IF(ISNUMBER(VALUE(SUBSTITUTE(実質収支比率等に係る経年分析!I$49,"▲","-"))),ROUND(VALUE(SUBSTITUTE(実質収支比率等に係る経年分析!I$49,"▲","-")),2),NA())</f>
        <v>-69.31</v>
      </c>
      <c r="F21" s="180">
        <f>IF(ISNUMBER(VALUE(SUBSTITUTE(実質収支比率等に係る経年分析!J$49,"▲","-"))),ROUND(VALUE(SUBSTITUTE(実質収支比率等に係る経年分析!J$49,"▲","-")),2),NA())</f>
        <v>-7.62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4.6399999999999997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4.4800000000000004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17.600000000000001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96.68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9.73</v>
      </c>
    </row>
    <row r="36" spans="1:16" x14ac:dyDescent="0.15">
      <c r="A36" s="181" t="str">
        <f>IF(連結実質赤字比率に係る赤字・黒字の構成分析!C$34="",NA(),連結実質赤字比率に係る赤字・黒字の構成分析!C$34)</f>
        <v>住宅用地造成事業特別会計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362</v>
      </c>
      <c r="E42" s="182"/>
      <c r="F42" s="182"/>
      <c r="G42" s="182">
        <f>'実質公債費比率（分子）の構造'!L$52</f>
        <v>375</v>
      </c>
      <c r="H42" s="182"/>
      <c r="I42" s="182"/>
      <c r="J42" s="182">
        <f>'実質公債費比率（分子）の構造'!M$52</f>
        <v>388</v>
      </c>
      <c r="K42" s="182"/>
      <c r="L42" s="182"/>
      <c r="M42" s="182">
        <f>'実質公債費比率（分子）の構造'!N$52</f>
        <v>400</v>
      </c>
      <c r="N42" s="182"/>
      <c r="O42" s="182"/>
      <c r="P42" s="182">
        <f>'実質公債費比率（分子）の構造'!O$52</f>
        <v>401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58</v>
      </c>
      <c r="C45" s="182"/>
      <c r="D45" s="182"/>
      <c r="E45" s="182">
        <f>'実質公債費比率（分子）の構造'!L$49</f>
        <v>61</v>
      </c>
      <c r="F45" s="182"/>
      <c r="G45" s="182"/>
      <c r="H45" s="182">
        <f>'実質公債費比率（分子）の構造'!M$49</f>
        <v>58</v>
      </c>
      <c r="I45" s="182"/>
      <c r="J45" s="182"/>
      <c r="K45" s="182">
        <f>'実質公債費比率（分子）の構造'!N$49</f>
        <v>47</v>
      </c>
      <c r="L45" s="182"/>
      <c r="M45" s="182"/>
      <c r="N45" s="182">
        <f>'実質公債費比率（分子）の構造'!O$49</f>
        <v>41</v>
      </c>
      <c r="O45" s="182"/>
      <c r="P45" s="182"/>
    </row>
    <row r="46" spans="1:16" x14ac:dyDescent="0.15">
      <c r="A46" s="182" t="s">
        <v>67</v>
      </c>
      <c r="B46" s="182">
        <f>'実質公債費比率（分子）の構造'!K$48</f>
        <v>212</v>
      </c>
      <c r="C46" s="182"/>
      <c r="D46" s="182"/>
      <c r="E46" s="182">
        <f>'実質公債費比率（分子）の構造'!L$48</f>
        <v>217</v>
      </c>
      <c r="F46" s="182"/>
      <c r="G46" s="182"/>
      <c r="H46" s="182">
        <f>'実質公債費比率（分子）の構造'!M$48</f>
        <v>216</v>
      </c>
      <c r="I46" s="182"/>
      <c r="J46" s="182"/>
      <c r="K46" s="182">
        <f>'実質公債費比率（分子）の構造'!N$48</f>
        <v>214</v>
      </c>
      <c r="L46" s="182"/>
      <c r="M46" s="182"/>
      <c r="N46" s="182">
        <f>'実質公債費比率（分子）の構造'!O$48</f>
        <v>217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236</v>
      </c>
      <c r="C49" s="182"/>
      <c r="D49" s="182"/>
      <c r="E49" s="182">
        <f>'実質公債費比率（分子）の構造'!L$45</f>
        <v>214</v>
      </c>
      <c r="F49" s="182"/>
      <c r="G49" s="182"/>
      <c r="H49" s="182">
        <f>'実質公債費比率（分子）の構造'!M$45</f>
        <v>189</v>
      </c>
      <c r="I49" s="182"/>
      <c r="J49" s="182"/>
      <c r="K49" s="182">
        <f>'実質公債費比率（分子）の構造'!N$45</f>
        <v>170</v>
      </c>
      <c r="L49" s="182"/>
      <c r="M49" s="182"/>
      <c r="N49" s="182">
        <f>'実質公債費比率（分子）の構造'!O$45</f>
        <v>154</v>
      </c>
      <c r="O49" s="182"/>
      <c r="P49" s="182"/>
    </row>
    <row r="50" spans="1:16" x14ac:dyDescent="0.15">
      <c r="A50" s="182" t="s">
        <v>71</v>
      </c>
      <c r="B50" s="182" t="e">
        <f>NA()</f>
        <v>#N/A</v>
      </c>
      <c r="C50" s="182">
        <f>IF(ISNUMBER('実質公債費比率（分子）の構造'!K$53),'実質公債費比率（分子）の構造'!K$53,NA())</f>
        <v>144</v>
      </c>
      <c r="D50" s="182" t="e">
        <f>NA()</f>
        <v>#N/A</v>
      </c>
      <c r="E50" s="182" t="e">
        <f>NA()</f>
        <v>#N/A</v>
      </c>
      <c r="F50" s="182">
        <f>IF(ISNUMBER('実質公債費比率（分子）の構造'!L$53),'実質公債費比率（分子）の構造'!L$53,NA())</f>
        <v>117</v>
      </c>
      <c r="G50" s="182" t="e">
        <f>NA()</f>
        <v>#N/A</v>
      </c>
      <c r="H50" s="182" t="e">
        <f>NA()</f>
        <v>#N/A</v>
      </c>
      <c r="I50" s="182">
        <f>IF(ISNUMBER('実質公債費比率（分子）の構造'!M$53),'実質公債費比率（分子）の構造'!M$53,NA())</f>
        <v>75</v>
      </c>
      <c r="J50" s="182" t="e">
        <f>NA()</f>
        <v>#N/A</v>
      </c>
      <c r="K50" s="182" t="e">
        <f>NA()</f>
        <v>#N/A</v>
      </c>
      <c r="L50" s="182">
        <f>IF(ISNUMBER('実質公債費比率（分子）の構造'!N$53),'実質公債費比率（分子）の構造'!N$53,NA())</f>
        <v>31</v>
      </c>
      <c r="M50" s="182" t="e">
        <f>NA()</f>
        <v>#N/A</v>
      </c>
      <c r="N50" s="182" t="e">
        <f>NA()</f>
        <v>#N/A</v>
      </c>
      <c r="O50" s="182">
        <f>IF(ISNUMBER('実質公債費比率（分子）の構造'!O$53),'実質公債費比率（分子）の構造'!O$53,NA())</f>
        <v>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4660</v>
      </c>
      <c r="E56" s="181"/>
      <c r="F56" s="181"/>
      <c r="G56" s="181">
        <f>'将来負担比率（分子）の構造'!J$52</f>
        <v>4571</v>
      </c>
      <c r="H56" s="181"/>
      <c r="I56" s="181"/>
      <c r="J56" s="181">
        <f>'将来負担比率（分子）の構造'!K$52</f>
        <v>4370</v>
      </c>
      <c r="K56" s="181"/>
      <c r="L56" s="181"/>
      <c r="M56" s="181">
        <f>'将来負担比率（分子）の構造'!L$52</f>
        <v>4209</v>
      </c>
      <c r="N56" s="181"/>
      <c r="O56" s="181"/>
      <c r="P56" s="181">
        <f>'将来負担比率（分子）の構造'!M$52</f>
        <v>3696</v>
      </c>
    </row>
    <row r="57" spans="1:16" x14ac:dyDescent="0.15">
      <c r="A57" s="181" t="s">
        <v>42</v>
      </c>
      <c r="B57" s="181"/>
      <c r="C57" s="181"/>
      <c r="D57" s="181" t="str">
        <f>'将来負担比率（分子）の構造'!I$51</f>
        <v>-</v>
      </c>
      <c r="E57" s="181"/>
      <c r="F57" s="181"/>
      <c r="G57" s="181">
        <f>'将来負担比率（分子）の構造'!J$51</f>
        <v>21</v>
      </c>
      <c r="H57" s="181"/>
      <c r="I57" s="181"/>
      <c r="J57" s="181">
        <f>'将来負担比率（分子）の構造'!K$51</f>
        <v>21</v>
      </c>
      <c r="K57" s="181"/>
      <c r="L57" s="181"/>
      <c r="M57" s="181">
        <f>'将来負担比率（分子）の構造'!L$51</f>
        <v>18</v>
      </c>
      <c r="N57" s="181"/>
      <c r="O57" s="181"/>
      <c r="P57" s="181">
        <f>'将来負担比率（分子）の構造'!M$51</f>
        <v>18</v>
      </c>
    </row>
    <row r="58" spans="1:16" x14ac:dyDescent="0.15">
      <c r="A58" s="181" t="s">
        <v>41</v>
      </c>
      <c r="B58" s="181"/>
      <c r="C58" s="181"/>
      <c r="D58" s="181">
        <f>'将来負担比率（分子）の構造'!I$50</f>
        <v>5594</v>
      </c>
      <c r="E58" s="181"/>
      <c r="F58" s="181"/>
      <c r="G58" s="181">
        <f>'将来負担比率（分子）の構造'!J$50</f>
        <v>6184</v>
      </c>
      <c r="H58" s="181"/>
      <c r="I58" s="181"/>
      <c r="J58" s="181">
        <f>'将来負担比率（分子）の構造'!K$50</f>
        <v>6324</v>
      </c>
      <c r="K58" s="181"/>
      <c r="L58" s="181"/>
      <c r="M58" s="181">
        <f>'将来負担比率（分子）の構造'!L$50</f>
        <v>8267</v>
      </c>
      <c r="N58" s="181"/>
      <c r="O58" s="181"/>
      <c r="P58" s="181">
        <f>'将来負担比率（分子）の構造'!M$50</f>
        <v>9202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8</v>
      </c>
      <c r="F61" s="181"/>
      <c r="G61" s="181"/>
      <c r="H61" s="181">
        <f>'将来負担比率（分子）の構造'!K$46</f>
        <v>7</v>
      </c>
      <c r="I61" s="181"/>
      <c r="J61" s="181"/>
      <c r="K61" s="181">
        <f>'将来負担比率（分子）の構造'!L$46</f>
        <v>5</v>
      </c>
      <c r="L61" s="181"/>
      <c r="M61" s="181"/>
      <c r="N61" s="181">
        <f>'将来負担比率（分子）の構造'!M$46</f>
        <v>4</v>
      </c>
      <c r="O61" s="181"/>
      <c r="P61" s="181"/>
    </row>
    <row r="62" spans="1:16" x14ac:dyDescent="0.15">
      <c r="A62" s="181" t="s">
        <v>35</v>
      </c>
      <c r="B62" s="181">
        <f>'将来負担比率（分子）の構造'!I$45</f>
        <v>547</v>
      </c>
      <c r="C62" s="181"/>
      <c r="D62" s="181"/>
      <c r="E62" s="181">
        <f>'将来負担比率（分子）の構造'!J$45</f>
        <v>584</v>
      </c>
      <c r="F62" s="181"/>
      <c r="G62" s="181"/>
      <c r="H62" s="181">
        <f>'将来負担比率（分子）の構造'!K$45</f>
        <v>841</v>
      </c>
      <c r="I62" s="181"/>
      <c r="J62" s="181"/>
      <c r="K62" s="181">
        <f>'将来負担比率（分子）の構造'!L$45</f>
        <v>542</v>
      </c>
      <c r="L62" s="181"/>
      <c r="M62" s="181"/>
      <c r="N62" s="181">
        <f>'将来負担比率（分子）の構造'!M$45</f>
        <v>452</v>
      </c>
      <c r="O62" s="181"/>
      <c r="P62" s="181"/>
    </row>
    <row r="63" spans="1:16" x14ac:dyDescent="0.15">
      <c r="A63" s="181" t="s">
        <v>34</v>
      </c>
      <c r="B63" s="181">
        <f>'将来負担比率（分子）の構造'!I$44</f>
        <v>106</v>
      </c>
      <c r="C63" s="181"/>
      <c r="D63" s="181"/>
      <c r="E63" s="181">
        <f>'将来負担比率（分子）の構造'!J$44</f>
        <v>94</v>
      </c>
      <c r="F63" s="181"/>
      <c r="G63" s="181"/>
      <c r="H63" s="181">
        <f>'将来負担比率（分子）の構造'!K$44</f>
        <v>83</v>
      </c>
      <c r="I63" s="181"/>
      <c r="J63" s="181"/>
      <c r="K63" s="181">
        <f>'将来負担比率（分子）の構造'!L$44</f>
        <v>71</v>
      </c>
      <c r="L63" s="181"/>
      <c r="M63" s="181"/>
      <c r="N63" s="181">
        <f>'将来負担比率（分子）の構造'!M$44</f>
        <v>60</v>
      </c>
      <c r="O63" s="181"/>
      <c r="P63" s="181"/>
    </row>
    <row r="64" spans="1:16" x14ac:dyDescent="0.15">
      <c r="A64" s="181" t="s">
        <v>33</v>
      </c>
      <c r="B64" s="181">
        <f>'将来負担比率（分子）の構造'!I$43</f>
        <v>1996</v>
      </c>
      <c r="C64" s="181"/>
      <c r="D64" s="181"/>
      <c r="E64" s="181">
        <f>'将来負担比率（分子）の構造'!J$43</f>
        <v>2026</v>
      </c>
      <c r="F64" s="181"/>
      <c r="G64" s="181"/>
      <c r="H64" s="181">
        <f>'将来負担比率（分子）の構造'!K$43</f>
        <v>1842</v>
      </c>
      <c r="I64" s="181"/>
      <c r="J64" s="181"/>
      <c r="K64" s="181">
        <f>'将来負担比率（分子）の構造'!L$43</f>
        <v>1655</v>
      </c>
      <c r="L64" s="181"/>
      <c r="M64" s="181"/>
      <c r="N64" s="181">
        <f>'将来負担比率（分子）の構造'!M$43</f>
        <v>1462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1510</v>
      </c>
      <c r="C66" s="181"/>
      <c r="D66" s="181"/>
      <c r="E66" s="181">
        <f>'将来負担比率（分子）の構造'!J$41</f>
        <v>1312</v>
      </c>
      <c r="F66" s="181"/>
      <c r="G66" s="181"/>
      <c r="H66" s="181">
        <f>'将来負担比率（分子）の構造'!K$41</f>
        <v>1133</v>
      </c>
      <c r="I66" s="181"/>
      <c r="J66" s="181"/>
      <c r="K66" s="181">
        <f>'将来負担比率（分子）の構造'!L$41</f>
        <v>975</v>
      </c>
      <c r="L66" s="181"/>
      <c r="M66" s="181"/>
      <c r="N66" s="181">
        <f>'将来負担比率（分子）の構造'!M$41</f>
        <v>829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3312</v>
      </c>
      <c r="C72" s="185">
        <f>基金残高に係る経年分析!G55</f>
        <v>4831</v>
      </c>
      <c r="D72" s="185">
        <f>基金残高に係る経年分析!H55</f>
        <v>5412</v>
      </c>
    </row>
    <row r="73" spans="1:16" x14ac:dyDescent="0.15">
      <c r="A73" s="184" t="s">
        <v>78</v>
      </c>
      <c r="B73" s="185">
        <f>基金残高に係る経年分析!F56</f>
        <v>83</v>
      </c>
      <c r="C73" s="185">
        <f>基金残高に係る経年分析!G56</f>
        <v>83</v>
      </c>
      <c r="D73" s="185">
        <f>基金残高に係る経年分析!H56</f>
        <v>83</v>
      </c>
    </row>
    <row r="74" spans="1:16" x14ac:dyDescent="0.15">
      <c r="A74" s="184" t="s">
        <v>79</v>
      </c>
      <c r="B74" s="185">
        <f>基金残高に係る経年分析!F57</f>
        <v>10043</v>
      </c>
      <c r="C74" s="185">
        <f>基金残高に係る経年分析!G57</f>
        <v>10589</v>
      </c>
      <c r="D74" s="185">
        <f>基金残高に係る経年分析!H57</f>
        <v>10056</v>
      </c>
    </row>
  </sheetData>
  <sheetProtection algorithmName="SHA-512" hashValue="MmSgiw4PUyuqOMUpoFdog/Dmv4npiipEsIK/50OI+z1Y4EfsYI2T7+wddziXbE6TaY44658vs7hwDeN5peAl4Q==" saltValue="9dCxssYC9w2vL+5P/4tO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2268335</v>
      </c>
      <c r="S5" s="673"/>
      <c r="T5" s="673"/>
      <c r="U5" s="673"/>
      <c r="V5" s="673"/>
      <c r="W5" s="673"/>
      <c r="X5" s="673"/>
      <c r="Y5" s="674"/>
      <c r="Z5" s="675">
        <v>15.1</v>
      </c>
      <c r="AA5" s="675"/>
      <c r="AB5" s="675"/>
      <c r="AC5" s="675"/>
      <c r="AD5" s="676">
        <v>2268335</v>
      </c>
      <c r="AE5" s="676"/>
      <c r="AF5" s="676"/>
      <c r="AG5" s="676"/>
      <c r="AH5" s="676"/>
      <c r="AI5" s="676"/>
      <c r="AJ5" s="676"/>
      <c r="AK5" s="676"/>
      <c r="AL5" s="677">
        <v>82.6</v>
      </c>
      <c r="AM5" s="678"/>
      <c r="AN5" s="678"/>
      <c r="AO5" s="679"/>
      <c r="AP5" s="669" t="s">
        <v>225</v>
      </c>
      <c r="AQ5" s="670"/>
      <c r="AR5" s="670"/>
      <c r="AS5" s="670"/>
      <c r="AT5" s="670"/>
      <c r="AU5" s="670"/>
      <c r="AV5" s="670"/>
      <c r="AW5" s="670"/>
      <c r="AX5" s="670"/>
      <c r="AY5" s="670"/>
      <c r="AZ5" s="670"/>
      <c r="BA5" s="670"/>
      <c r="BB5" s="670"/>
      <c r="BC5" s="670"/>
      <c r="BD5" s="670"/>
      <c r="BE5" s="670"/>
      <c r="BF5" s="671"/>
      <c r="BG5" s="683">
        <v>2249430</v>
      </c>
      <c r="BH5" s="684"/>
      <c r="BI5" s="684"/>
      <c r="BJ5" s="684"/>
      <c r="BK5" s="684"/>
      <c r="BL5" s="684"/>
      <c r="BM5" s="684"/>
      <c r="BN5" s="685"/>
      <c r="BO5" s="686">
        <v>99.2</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54358</v>
      </c>
      <c r="S6" s="684"/>
      <c r="T6" s="684"/>
      <c r="U6" s="684"/>
      <c r="V6" s="684"/>
      <c r="W6" s="684"/>
      <c r="X6" s="684"/>
      <c r="Y6" s="685"/>
      <c r="Z6" s="686">
        <v>0.4</v>
      </c>
      <c r="AA6" s="686"/>
      <c r="AB6" s="686"/>
      <c r="AC6" s="686"/>
      <c r="AD6" s="687">
        <v>54358</v>
      </c>
      <c r="AE6" s="687"/>
      <c r="AF6" s="687"/>
      <c r="AG6" s="687"/>
      <c r="AH6" s="687"/>
      <c r="AI6" s="687"/>
      <c r="AJ6" s="687"/>
      <c r="AK6" s="687"/>
      <c r="AL6" s="688">
        <v>2</v>
      </c>
      <c r="AM6" s="689"/>
      <c r="AN6" s="689"/>
      <c r="AO6" s="690"/>
      <c r="AP6" s="680" t="s">
        <v>231</v>
      </c>
      <c r="AQ6" s="681"/>
      <c r="AR6" s="681"/>
      <c r="AS6" s="681"/>
      <c r="AT6" s="681"/>
      <c r="AU6" s="681"/>
      <c r="AV6" s="681"/>
      <c r="AW6" s="681"/>
      <c r="AX6" s="681"/>
      <c r="AY6" s="681"/>
      <c r="AZ6" s="681"/>
      <c r="BA6" s="681"/>
      <c r="BB6" s="681"/>
      <c r="BC6" s="681"/>
      <c r="BD6" s="681"/>
      <c r="BE6" s="681"/>
      <c r="BF6" s="682"/>
      <c r="BG6" s="683">
        <v>2249430</v>
      </c>
      <c r="BH6" s="684"/>
      <c r="BI6" s="684"/>
      <c r="BJ6" s="684"/>
      <c r="BK6" s="684"/>
      <c r="BL6" s="684"/>
      <c r="BM6" s="684"/>
      <c r="BN6" s="685"/>
      <c r="BO6" s="686">
        <v>99.2</v>
      </c>
      <c r="BP6" s="686"/>
      <c r="BQ6" s="686"/>
      <c r="BR6" s="686"/>
      <c r="BS6" s="687" t="s">
        <v>128</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75808</v>
      </c>
      <c r="CS6" s="684"/>
      <c r="CT6" s="684"/>
      <c r="CU6" s="684"/>
      <c r="CV6" s="684"/>
      <c r="CW6" s="684"/>
      <c r="CX6" s="684"/>
      <c r="CY6" s="685"/>
      <c r="CZ6" s="677">
        <v>0.6</v>
      </c>
      <c r="DA6" s="678"/>
      <c r="DB6" s="678"/>
      <c r="DC6" s="697"/>
      <c r="DD6" s="692" t="s">
        <v>128</v>
      </c>
      <c r="DE6" s="684"/>
      <c r="DF6" s="684"/>
      <c r="DG6" s="684"/>
      <c r="DH6" s="684"/>
      <c r="DI6" s="684"/>
      <c r="DJ6" s="684"/>
      <c r="DK6" s="684"/>
      <c r="DL6" s="684"/>
      <c r="DM6" s="684"/>
      <c r="DN6" s="684"/>
      <c r="DO6" s="684"/>
      <c r="DP6" s="685"/>
      <c r="DQ6" s="692">
        <v>75808</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450</v>
      </c>
      <c r="S7" s="684"/>
      <c r="T7" s="684"/>
      <c r="U7" s="684"/>
      <c r="V7" s="684"/>
      <c r="W7" s="684"/>
      <c r="X7" s="684"/>
      <c r="Y7" s="685"/>
      <c r="Z7" s="686">
        <v>0</v>
      </c>
      <c r="AA7" s="686"/>
      <c r="AB7" s="686"/>
      <c r="AC7" s="686"/>
      <c r="AD7" s="687">
        <v>450</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671491</v>
      </c>
      <c r="BH7" s="684"/>
      <c r="BI7" s="684"/>
      <c r="BJ7" s="684"/>
      <c r="BK7" s="684"/>
      <c r="BL7" s="684"/>
      <c r="BM7" s="684"/>
      <c r="BN7" s="685"/>
      <c r="BO7" s="686">
        <v>29.6</v>
      </c>
      <c r="BP7" s="686"/>
      <c r="BQ7" s="686"/>
      <c r="BR7" s="686"/>
      <c r="BS7" s="687" t="s">
        <v>138</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4088978</v>
      </c>
      <c r="CS7" s="684"/>
      <c r="CT7" s="684"/>
      <c r="CU7" s="684"/>
      <c r="CV7" s="684"/>
      <c r="CW7" s="684"/>
      <c r="CX7" s="684"/>
      <c r="CY7" s="685"/>
      <c r="CZ7" s="686">
        <v>33.5</v>
      </c>
      <c r="DA7" s="686"/>
      <c r="DB7" s="686"/>
      <c r="DC7" s="686"/>
      <c r="DD7" s="692">
        <v>666619</v>
      </c>
      <c r="DE7" s="684"/>
      <c r="DF7" s="684"/>
      <c r="DG7" s="684"/>
      <c r="DH7" s="684"/>
      <c r="DI7" s="684"/>
      <c r="DJ7" s="684"/>
      <c r="DK7" s="684"/>
      <c r="DL7" s="684"/>
      <c r="DM7" s="684"/>
      <c r="DN7" s="684"/>
      <c r="DO7" s="684"/>
      <c r="DP7" s="685"/>
      <c r="DQ7" s="692">
        <v>1992692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2363</v>
      </c>
      <c r="S8" s="684"/>
      <c r="T8" s="684"/>
      <c r="U8" s="684"/>
      <c r="V8" s="684"/>
      <c r="W8" s="684"/>
      <c r="X8" s="684"/>
      <c r="Y8" s="685"/>
      <c r="Z8" s="686">
        <v>0</v>
      </c>
      <c r="AA8" s="686"/>
      <c r="AB8" s="686"/>
      <c r="AC8" s="686"/>
      <c r="AD8" s="687">
        <v>2363</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10952</v>
      </c>
      <c r="BH8" s="684"/>
      <c r="BI8" s="684"/>
      <c r="BJ8" s="684"/>
      <c r="BK8" s="684"/>
      <c r="BL8" s="684"/>
      <c r="BM8" s="684"/>
      <c r="BN8" s="685"/>
      <c r="BO8" s="686">
        <v>0.5</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941398</v>
      </c>
      <c r="CS8" s="684"/>
      <c r="CT8" s="684"/>
      <c r="CU8" s="684"/>
      <c r="CV8" s="684"/>
      <c r="CW8" s="684"/>
      <c r="CX8" s="684"/>
      <c r="CY8" s="685"/>
      <c r="CZ8" s="686">
        <v>7.7</v>
      </c>
      <c r="DA8" s="686"/>
      <c r="DB8" s="686"/>
      <c r="DC8" s="686"/>
      <c r="DD8" s="692">
        <v>4885</v>
      </c>
      <c r="DE8" s="684"/>
      <c r="DF8" s="684"/>
      <c r="DG8" s="684"/>
      <c r="DH8" s="684"/>
      <c r="DI8" s="684"/>
      <c r="DJ8" s="684"/>
      <c r="DK8" s="684"/>
      <c r="DL8" s="684"/>
      <c r="DM8" s="684"/>
      <c r="DN8" s="684"/>
      <c r="DO8" s="684"/>
      <c r="DP8" s="685"/>
      <c r="DQ8" s="692">
        <v>551492</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1204</v>
      </c>
      <c r="S9" s="684"/>
      <c r="T9" s="684"/>
      <c r="U9" s="684"/>
      <c r="V9" s="684"/>
      <c r="W9" s="684"/>
      <c r="X9" s="684"/>
      <c r="Y9" s="685"/>
      <c r="Z9" s="686">
        <v>0</v>
      </c>
      <c r="AA9" s="686"/>
      <c r="AB9" s="686"/>
      <c r="AC9" s="686"/>
      <c r="AD9" s="687">
        <v>1204</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361998</v>
      </c>
      <c r="BH9" s="684"/>
      <c r="BI9" s="684"/>
      <c r="BJ9" s="684"/>
      <c r="BK9" s="684"/>
      <c r="BL9" s="684"/>
      <c r="BM9" s="684"/>
      <c r="BN9" s="685"/>
      <c r="BO9" s="686">
        <v>16</v>
      </c>
      <c r="BP9" s="686"/>
      <c r="BQ9" s="686"/>
      <c r="BR9" s="686"/>
      <c r="BS9" s="692" t="s">
        <v>138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360145</v>
      </c>
      <c r="CS9" s="684"/>
      <c r="CT9" s="684"/>
      <c r="CU9" s="684"/>
      <c r="CV9" s="684"/>
      <c r="CW9" s="684"/>
      <c r="CX9" s="684"/>
      <c r="CY9" s="685"/>
      <c r="CZ9" s="686">
        <v>2.9</v>
      </c>
      <c r="DA9" s="686"/>
      <c r="DB9" s="686"/>
      <c r="DC9" s="686"/>
      <c r="DD9" s="692">
        <v>100695</v>
      </c>
      <c r="DE9" s="684"/>
      <c r="DF9" s="684"/>
      <c r="DG9" s="684"/>
      <c r="DH9" s="684"/>
      <c r="DI9" s="684"/>
      <c r="DJ9" s="684"/>
      <c r="DK9" s="684"/>
      <c r="DL9" s="684"/>
      <c r="DM9" s="684"/>
      <c r="DN9" s="684"/>
      <c r="DO9" s="684"/>
      <c r="DP9" s="685"/>
      <c r="DQ9" s="692">
        <v>235453</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44539</v>
      </c>
      <c r="BH10" s="684"/>
      <c r="BI10" s="684"/>
      <c r="BJ10" s="684"/>
      <c r="BK10" s="684"/>
      <c r="BL10" s="684"/>
      <c r="BM10" s="684"/>
      <c r="BN10" s="685"/>
      <c r="BO10" s="686">
        <v>2</v>
      </c>
      <c r="BP10" s="686"/>
      <c r="BQ10" s="686"/>
      <c r="BR10" s="686"/>
      <c r="BS10" s="692" t="s">
        <v>128</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23235</v>
      </c>
      <c r="CS10" s="684"/>
      <c r="CT10" s="684"/>
      <c r="CU10" s="684"/>
      <c r="CV10" s="684"/>
      <c r="CW10" s="684"/>
      <c r="CX10" s="684"/>
      <c r="CY10" s="685"/>
      <c r="CZ10" s="686">
        <v>0.2</v>
      </c>
      <c r="DA10" s="686"/>
      <c r="DB10" s="686"/>
      <c r="DC10" s="686"/>
      <c r="DD10" s="692" t="s">
        <v>128</v>
      </c>
      <c r="DE10" s="684"/>
      <c r="DF10" s="684"/>
      <c r="DG10" s="684"/>
      <c r="DH10" s="684"/>
      <c r="DI10" s="684"/>
      <c r="DJ10" s="684"/>
      <c r="DK10" s="684"/>
      <c r="DL10" s="684"/>
      <c r="DM10" s="684"/>
      <c r="DN10" s="684"/>
      <c r="DO10" s="684"/>
      <c r="DP10" s="685"/>
      <c r="DQ10" s="692">
        <v>10053</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139561</v>
      </c>
      <c r="S11" s="684"/>
      <c r="T11" s="684"/>
      <c r="U11" s="684"/>
      <c r="V11" s="684"/>
      <c r="W11" s="684"/>
      <c r="X11" s="684"/>
      <c r="Y11" s="685"/>
      <c r="Z11" s="688">
        <v>0.9</v>
      </c>
      <c r="AA11" s="689"/>
      <c r="AB11" s="689"/>
      <c r="AC11" s="701"/>
      <c r="AD11" s="692">
        <v>139561</v>
      </c>
      <c r="AE11" s="684"/>
      <c r="AF11" s="684"/>
      <c r="AG11" s="684"/>
      <c r="AH11" s="684"/>
      <c r="AI11" s="684"/>
      <c r="AJ11" s="684"/>
      <c r="AK11" s="685"/>
      <c r="AL11" s="688">
        <v>5.0999999999999996</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254002</v>
      </c>
      <c r="BH11" s="684"/>
      <c r="BI11" s="684"/>
      <c r="BJ11" s="684"/>
      <c r="BK11" s="684"/>
      <c r="BL11" s="684"/>
      <c r="BM11" s="684"/>
      <c r="BN11" s="685"/>
      <c r="BO11" s="686">
        <v>11.2</v>
      </c>
      <c r="BP11" s="686"/>
      <c r="BQ11" s="686"/>
      <c r="BR11" s="686"/>
      <c r="BS11" s="692" t="s">
        <v>128</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2888529</v>
      </c>
      <c r="CS11" s="684"/>
      <c r="CT11" s="684"/>
      <c r="CU11" s="684"/>
      <c r="CV11" s="684"/>
      <c r="CW11" s="684"/>
      <c r="CX11" s="684"/>
      <c r="CY11" s="685"/>
      <c r="CZ11" s="686">
        <v>23.7</v>
      </c>
      <c r="DA11" s="686"/>
      <c r="DB11" s="686"/>
      <c r="DC11" s="686"/>
      <c r="DD11" s="692">
        <v>2187252</v>
      </c>
      <c r="DE11" s="684"/>
      <c r="DF11" s="684"/>
      <c r="DG11" s="684"/>
      <c r="DH11" s="684"/>
      <c r="DI11" s="684"/>
      <c r="DJ11" s="684"/>
      <c r="DK11" s="684"/>
      <c r="DL11" s="684"/>
      <c r="DM11" s="684"/>
      <c r="DN11" s="684"/>
      <c r="DO11" s="684"/>
      <c r="DP11" s="685"/>
      <c r="DQ11" s="692">
        <v>838134</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138</v>
      </c>
      <c r="AA12" s="686"/>
      <c r="AB12" s="686"/>
      <c r="AC12" s="686"/>
      <c r="AD12" s="687" t="s">
        <v>128</v>
      </c>
      <c r="AE12" s="687"/>
      <c r="AF12" s="687"/>
      <c r="AG12" s="687"/>
      <c r="AH12" s="687"/>
      <c r="AI12" s="687"/>
      <c r="AJ12" s="687"/>
      <c r="AK12" s="687"/>
      <c r="AL12" s="688" t="s">
        <v>128</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1493525</v>
      </c>
      <c r="BH12" s="684"/>
      <c r="BI12" s="684"/>
      <c r="BJ12" s="684"/>
      <c r="BK12" s="684"/>
      <c r="BL12" s="684"/>
      <c r="BM12" s="684"/>
      <c r="BN12" s="685"/>
      <c r="BO12" s="686">
        <v>65.8</v>
      </c>
      <c r="BP12" s="686"/>
      <c r="BQ12" s="686"/>
      <c r="BR12" s="686"/>
      <c r="BS12" s="692" t="s">
        <v>128</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1124204</v>
      </c>
      <c r="CS12" s="684"/>
      <c r="CT12" s="684"/>
      <c r="CU12" s="684"/>
      <c r="CV12" s="684"/>
      <c r="CW12" s="684"/>
      <c r="CX12" s="684"/>
      <c r="CY12" s="685"/>
      <c r="CZ12" s="686">
        <v>9.1999999999999993</v>
      </c>
      <c r="DA12" s="686"/>
      <c r="DB12" s="686"/>
      <c r="DC12" s="686"/>
      <c r="DD12" s="692">
        <v>521288</v>
      </c>
      <c r="DE12" s="684"/>
      <c r="DF12" s="684"/>
      <c r="DG12" s="684"/>
      <c r="DH12" s="684"/>
      <c r="DI12" s="684"/>
      <c r="DJ12" s="684"/>
      <c r="DK12" s="684"/>
      <c r="DL12" s="684"/>
      <c r="DM12" s="684"/>
      <c r="DN12" s="684"/>
      <c r="DO12" s="684"/>
      <c r="DP12" s="685"/>
      <c r="DQ12" s="692">
        <v>393013</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1480531</v>
      </c>
      <c r="BH13" s="684"/>
      <c r="BI13" s="684"/>
      <c r="BJ13" s="684"/>
      <c r="BK13" s="684"/>
      <c r="BL13" s="684"/>
      <c r="BM13" s="684"/>
      <c r="BN13" s="685"/>
      <c r="BO13" s="686">
        <v>65.3</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1505828</v>
      </c>
      <c r="CS13" s="684"/>
      <c r="CT13" s="684"/>
      <c r="CU13" s="684"/>
      <c r="CV13" s="684"/>
      <c r="CW13" s="684"/>
      <c r="CX13" s="684"/>
      <c r="CY13" s="685"/>
      <c r="CZ13" s="686">
        <v>12.3</v>
      </c>
      <c r="DA13" s="686"/>
      <c r="DB13" s="686"/>
      <c r="DC13" s="686"/>
      <c r="DD13" s="692">
        <v>804376</v>
      </c>
      <c r="DE13" s="684"/>
      <c r="DF13" s="684"/>
      <c r="DG13" s="684"/>
      <c r="DH13" s="684"/>
      <c r="DI13" s="684"/>
      <c r="DJ13" s="684"/>
      <c r="DK13" s="684"/>
      <c r="DL13" s="684"/>
      <c r="DM13" s="684"/>
      <c r="DN13" s="684"/>
      <c r="DO13" s="684"/>
      <c r="DP13" s="685"/>
      <c r="DQ13" s="692">
        <v>718451</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5863</v>
      </c>
      <c r="S14" s="684"/>
      <c r="T14" s="684"/>
      <c r="U14" s="684"/>
      <c r="V14" s="684"/>
      <c r="W14" s="684"/>
      <c r="X14" s="684"/>
      <c r="Y14" s="685"/>
      <c r="Z14" s="686">
        <v>0</v>
      </c>
      <c r="AA14" s="686"/>
      <c r="AB14" s="686"/>
      <c r="AC14" s="686"/>
      <c r="AD14" s="687">
        <v>5863</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20046</v>
      </c>
      <c r="BH14" s="684"/>
      <c r="BI14" s="684"/>
      <c r="BJ14" s="684"/>
      <c r="BK14" s="684"/>
      <c r="BL14" s="684"/>
      <c r="BM14" s="684"/>
      <c r="BN14" s="685"/>
      <c r="BO14" s="686">
        <v>0.9</v>
      </c>
      <c r="BP14" s="686"/>
      <c r="BQ14" s="686"/>
      <c r="BR14" s="686"/>
      <c r="BS14" s="692" t="s">
        <v>128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215259</v>
      </c>
      <c r="CS14" s="684"/>
      <c r="CT14" s="684"/>
      <c r="CU14" s="684"/>
      <c r="CV14" s="684"/>
      <c r="CW14" s="684"/>
      <c r="CX14" s="684"/>
      <c r="CY14" s="685"/>
      <c r="CZ14" s="686">
        <v>1.8</v>
      </c>
      <c r="DA14" s="686"/>
      <c r="DB14" s="686"/>
      <c r="DC14" s="686"/>
      <c r="DD14" s="692">
        <v>10625</v>
      </c>
      <c r="DE14" s="684"/>
      <c r="DF14" s="684"/>
      <c r="DG14" s="684"/>
      <c r="DH14" s="684"/>
      <c r="DI14" s="684"/>
      <c r="DJ14" s="684"/>
      <c r="DK14" s="684"/>
      <c r="DL14" s="684"/>
      <c r="DM14" s="684"/>
      <c r="DN14" s="684"/>
      <c r="DO14" s="684"/>
      <c r="DP14" s="685"/>
      <c r="DQ14" s="692">
        <v>200844</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138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64368</v>
      </c>
      <c r="BH15" s="684"/>
      <c r="BI15" s="684"/>
      <c r="BJ15" s="684"/>
      <c r="BK15" s="684"/>
      <c r="BL15" s="684"/>
      <c r="BM15" s="684"/>
      <c r="BN15" s="685"/>
      <c r="BO15" s="686">
        <v>2.8</v>
      </c>
      <c r="BP15" s="686"/>
      <c r="BQ15" s="686"/>
      <c r="BR15" s="686"/>
      <c r="BS15" s="692" t="s">
        <v>128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577749</v>
      </c>
      <c r="CS15" s="684"/>
      <c r="CT15" s="684"/>
      <c r="CU15" s="684"/>
      <c r="CV15" s="684"/>
      <c r="CW15" s="684"/>
      <c r="CX15" s="684"/>
      <c r="CY15" s="685"/>
      <c r="CZ15" s="686">
        <v>4.7</v>
      </c>
      <c r="DA15" s="686"/>
      <c r="DB15" s="686"/>
      <c r="DC15" s="686"/>
      <c r="DD15" s="692">
        <v>29850</v>
      </c>
      <c r="DE15" s="684"/>
      <c r="DF15" s="684"/>
      <c r="DG15" s="684"/>
      <c r="DH15" s="684"/>
      <c r="DI15" s="684"/>
      <c r="DJ15" s="684"/>
      <c r="DK15" s="684"/>
      <c r="DL15" s="684"/>
      <c r="DM15" s="684"/>
      <c r="DN15" s="684"/>
      <c r="DO15" s="684"/>
      <c r="DP15" s="685"/>
      <c r="DQ15" s="692">
        <v>276886</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1840</v>
      </c>
      <c r="S16" s="684"/>
      <c r="T16" s="684"/>
      <c r="U16" s="684"/>
      <c r="V16" s="684"/>
      <c r="W16" s="684"/>
      <c r="X16" s="684"/>
      <c r="Y16" s="685"/>
      <c r="Z16" s="686">
        <v>0</v>
      </c>
      <c r="AA16" s="686"/>
      <c r="AB16" s="686"/>
      <c r="AC16" s="686"/>
      <c r="AD16" s="687">
        <v>1840</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256859</v>
      </c>
      <c r="CS16" s="684"/>
      <c r="CT16" s="684"/>
      <c r="CU16" s="684"/>
      <c r="CV16" s="684"/>
      <c r="CW16" s="684"/>
      <c r="CX16" s="684"/>
      <c r="CY16" s="685"/>
      <c r="CZ16" s="686">
        <v>2.1</v>
      </c>
      <c r="DA16" s="686"/>
      <c r="DB16" s="686"/>
      <c r="DC16" s="686"/>
      <c r="DD16" s="692" t="s">
        <v>128</v>
      </c>
      <c r="DE16" s="684"/>
      <c r="DF16" s="684"/>
      <c r="DG16" s="684"/>
      <c r="DH16" s="684"/>
      <c r="DI16" s="684"/>
      <c r="DJ16" s="684"/>
      <c r="DK16" s="684"/>
      <c r="DL16" s="684"/>
      <c r="DM16" s="684"/>
      <c r="DN16" s="684"/>
      <c r="DO16" s="684"/>
      <c r="DP16" s="685"/>
      <c r="DQ16" s="692">
        <v>215610</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10855</v>
      </c>
      <c r="S17" s="684"/>
      <c r="T17" s="684"/>
      <c r="U17" s="684"/>
      <c r="V17" s="684"/>
      <c r="W17" s="684"/>
      <c r="X17" s="684"/>
      <c r="Y17" s="685"/>
      <c r="Z17" s="686">
        <v>0.1</v>
      </c>
      <c r="AA17" s="686"/>
      <c r="AB17" s="686"/>
      <c r="AC17" s="686"/>
      <c r="AD17" s="687">
        <v>10855</v>
      </c>
      <c r="AE17" s="687"/>
      <c r="AF17" s="687"/>
      <c r="AG17" s="687"/>
      <c r="AH17" s="687"/>
      <c r="AI17" s="687"/>
      <c r="AJ17" s="687"/>
      <c r="AK17" s="687"/>
      <c r="AL17" s="688">
        <v>0.4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138</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153584</v>
      </c>
      <c r="CS17" s="684"/>
      <c r="CT17" s="684"/>
      <c r="CU17" s="684"/>
      <c r="CV17" s="684"/>
      <c r="CW17" s="684"/>
      <c r="CX17" s="684"/>
      <c r="CY17" s="685"/>
      <c r="CZ17" s="686">
        <v>1.3</v>
      </c>
      <c r="DA17" s="686"/>
      <c r="DB17" s="686"/>
      <c r="DC17" s="686"/>
      <c r="DD17" s="692" t="s">
        <v>128</v>
      </c>
      <c r="DE17" s="684"/>
      <c r="DF17" s="684"/>
      <c r="DG17" s="684"/>
      <c r="DH17" s="684"/>
      <c r="DI17" s="684"/>
      <c r="DJ17" s="684"/>
      <c r="DK17" s="684"/>
      <c r="DL17" s="684"/>
      <c r="DM17" s="684"/>
      <c r="DN17" s="684"/>
      <c r="DO17" s="684"/>
      <c r="DP17" s="685"/>
      <c r="DQ17" s="692">
        <v>153355</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2499</v>
      </c>
      <c r="S18" s="684"/>
      <c r="T18" s="684"/>
      <c r="U18" s="684"/>
      <c r="V18" s="684"/>
      <c r="W18" s="684"/>
      <c r="X18" s="684"/>
      <c r="Y18" s="685"/>
      <c r="Z18" s="686">
        <v>0</v>
      </c>
      <c r="AA18" s="686"/>
      <c r="AB18" s="686"/>
      <c r="AC18" s="686"/>
      <c r="AD18" s="687">
        <v>2499</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138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790</v>
      </c>
      <c r="S19" s="684"/>
      <c r="T19" s="684"/>
      <c r="U19" s="684"/>
      <c r="V19" s="684"/>
      <c r="W19" s="684"/>
      <c r="X19" s="684"/>
      <c r="Y19" s="685"/>
      <c r="Z19" s="686">
        <v>0</v>
      </c>
      <c r="AA19" s="686"/>
      <c r="AB19" s="686"/>
      <c r="AC19" s="686"/>
      <c r="AD19" s="687">
        <v>790</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18905</v>
      </c>
      <c r="BH19" s="684"/>
      <c r="BI19" s="684"/>
      <c r="BJ19" s="684"/>
      <c r="BK19" s="684"/>
      <c r="BL19" s="684"/>
      <c r="BM19" s="684"/>
      <c r="BN19" s="685"/>
      <c r="BO19" s="686">
        <v>0.8</v>
      </c>
      <c r="BP19" s="686"/>
      <c r="BQ19" s="686"/>
      <c r="BR19" s="686"/>
      <c r="BS19" s="692" t="s">
        <v>138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127</v>
      </c>
      <c r="S20" s="684"/>
      <c r="T20" s="684"/>
      <c r="U20" s="684"/>
      <c r="V20" s="684"/>
      <c r="W20" s="684"/>
      <c r="X20" s="684"/>
      <c r="Y20" s="685"/>
      <c r="Z20" s="686">
        <v>0</v>
      </c>
      <c r="AA20" s="686"/>
      <c r="AB20" s="686"/>
      <c r="AC20" s="686"/>
      <c r="AD20" s="687">
        <v>127</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18905</v>
      </c>
      <c r="BH20" s="684"/>
      <c r="BI20" s="684"/>
      <c r="BJ20" s="684"/>
      <c r="BK20" s="684"/>
      <c r="BL20" s="684"/>
      <c r="BM20" s="684"/>
      <c r="BN20" s="685"/>
      <c r="BO20" s="686">
        <v>0.8</v>
      </c>
      <c r="BP20" s="686"/>
      <c r="BQ20" s="686"/>
      <c r="BR20" s="686"/>
      <c r="BS20" s="692" t="s">
        <v>128</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12211576</v>
      </c>
      <c r="CS20" s="684"/>
      <c r="CT20" s="684"/>
      <c r="CU20" s="684"/>
      <c r="CV20" s="684"/>
      <c r="CW20" s="684"/>
      <c r="CX20" s="684"/>
      <c r="CY20" s="685"/>
      <c r="CZ20" s="686">
        <v>100</v>
      </c>
      <c r="DA20" s="686"/>
      <c r="DB20" s="686"/>
      <c r="DC20" s="686"/>
      <c r="DD20" s="692">
        <v>4325590</v>
      </c>
      <c r="DE20" s="684"/>
      <c r="DF20" s="684"/>
      <c r="DG20" s="684"/>
      <c r="DH20" s="684"/>
      <c r="DI20" s="684"/>
      <c r="DJ20" s="684"/>
      <c r="DK20" s="684"/>
      <c r="DL20" s="684"/>
      <c r="DM20" s="684"/>
      <c r="DN20" s="684"/>
      <c r="DO20" s="684"/>
      <c r="DP20" s="685"/>
      <c r="DQ20" s="692">
        <v>5661791</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7439</v>
      </c>
      <c r="S21" s="684"/>
      <c r="T21" s="684"/>
      <c r="U21" s="684"/>
      <c r="V21" s="684"/>
      <c r="W21" s="684"/>
      <c r="X21" s="684"/>
      <c r="Y21" s="685"/>
      <c r="Z21" s="686">
        <v>0</v>
      </c>
      <c r="AA21" s="686"/>
      <c r="AB21" s="686"/>
      <c r="AC21" s="686"/>
      <c r="AD21" s="687">
        <v>7439</v>
      </c>
      <c r="AE21" s="687"/>
      <c r="AF21" s="687"/>
      <c r="AG21" s="687"/>
      <c r="AH21" s="687"/>
      <c r="AI21" s="687"/>
      <c r="AJ21" s="687"/>
      <c r="AK21" s="687"/>
      <c r="AL21" s="688">
        <v>0.3</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18905</v>
      </c>
      <c r="BH21" s="684"/>
      <c r="BI21" s="684"/>
      <c r="BJ21" s="684"/>
      <c r="BK21" s="684"/>
      <c r="BL21" s="684"/>
      <c r="BM21" s="684"/>
      <c r="BN21" s="685"/>
      <c r="BO21" s="686">
        <v>0.8</v>
      </c>
      <c r="BP21" s="686"/>
      <c r="BQ21" s="686"/>
      <c r="BR21" s="686"/>
      <c r="BS21" s="692" t="s">
        <v>128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2654775</v>
      </c>
      <c r="S22" s="684"/>
      <c r="T22" s="684"/>
      <c r="U22" s="684"/>
      <c r="V22" s="684"/>
      <c r="W22" s="684"/>
      <c r="X22" s="684"/>
      <c r="Y22" s="685"/>
      <c r="Z22" s="686">
        <v>17.7</v>
      </c>
      <c r="AA22" s="686"/>
      <c r="AB22" s="686"/>
      <c r="AC22" s="686"/>
      <c r="AD22" s="687">
        <v>244780</v>
      </c>
      <c r="AE22" s="687"/>
      <c r="AF22" s="687"/>
      <c r="AG22" s="687"/>
      <c r="AH22" s="687"/>
      <c r="AI22" s="687"/>
      <c r="AJ22" s="687"/>
      <c r="AK22" s="687"/>
      <c r="AL22" s="688">
        <v>8.9</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244780</v>
      </c>
      <c r="S23" s="684"/>
      <c r="T23" s="684"/>
      <c r="U23" s="684"/>
      <c r="V23" s="684"/>
      <c r="W23" s="684"/>
      <c r="X23" s="684"/>
      <c r="Y23" s="685"/>
      <c r="Z23" s="686">
        <v>1.6</v>
      </c>
      <c r="AA23" s="686"/>
      <c r="AB23" s="686"/>
      <c r="AC23" s="686"/>
      <c r="AD23" s="687">
        <v>244780</v>
      </c>
      <c r="AE23" s="687"/>
      <c r="AF23" s="687"/>
      <c r="AG23" s="687"/>
      <c r="AH23" s="687"/>
      <c r="AI23" s="687"/>
      <c r="AJ23" s="687"/>
      <c r="AK23" s="687"/>
      <c r="AL23" s="688">
        <v>8.9</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138</v>
      </c>
      <c r="BP23" s="686"/>
      <c r="BQ23" s="686"/>
      <c r="BR23" s="686"/>
      <c r="BS23" s="692" t="s">
        <v>128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6" t="s">
        <v>285</v>
      </c>
      <c r="DM23" s="717"/>
      <c r="DN23" s="717"/>
      <c r="DO23" s="717"/>
      <c r="DP23" s="717"/>
      <c r="DQ23" s="717"/>
      <c r="DR23" s="717"/>
      <c r="DS23" s="717"/>
      <c r="DT23" s="717"/>
      <c r="DU23" s="717"/>
      <c r="DV23" s="718"/>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110846</v>
      </c>
      <c r="S24" s="684"/>
      <c r="T24" s="684"/>
      <c r="U24" s="684"/>
      <c r="V24" s="684"/>
      <c r="W24" s="684"/>
      <c r="X24" s="684"/>
      <c r="Y24" s="685"/>
      <c r="Z24" s="686">
        <v>0.7</v>
      </c>
      <c r="AA24" s="686"/>
      <c r="AB24" s="686"/>
      <c r="AC24" s="686"/>
      <c r="AD24" s="687" t="s">
        <v>138</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1400309</v>
      </c>
      <c r="CS24" s="673"/>
      <c r="CT24" s="673"/>
      <c r="CU24" s="673"/>
      <c r="CV24" s="673"/>
      <c r="CW24" s="673"/>
      <c r="CX24" s="673"/>
      <c r="CY24" s="674"/>
      <c r="CZ24" s="677">
        <v>11.5</v>
      </c>
      <c r="DA24" s="678"/>
      <c r="DB24" s="678"/>
      <c r="DC24" s="697"/>
      <c r="DD24" s="719">
        <v>639970</v>
      </c>
      <c r="DE24" s="673"/>
      <c r="DF24" s="673"/>
      <c r="DG24" s="673"/>
      <c r="DH24" s="673"/>
      <c r="DI24" s="673"/>
      <c r="DJ24" s="673"/>
      <c r="DK24" s="674"/>
      <c r="DL24" s="719">
        <v>577493</v>
      </c>
      <c r="DM24" s="673"/>
      <c r="DN24" s="673"/>
      <c r="DO24" s="673"/>
      <c r="DP24" s="673"/>
      <c r="DQ24" s="673"/>
      <c r="DR24" s="673"/>
      <c r="DS24" s="673"/>
      <c r="DT24" s="673"/>
      <c r="DU24" s="673"/>
      <c r="DV24" s="674"/>
      <c r="DW24" s="677">
        <v>21</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2299149</v>
      </c>
      <c r="S25" s="684"/>
      <c r="T25" s="684"/>
      <c r="U25" s="684"/>
      <c r="V25" s="684"/>
      <c r="W25" s="684"/>
      <c r="X25" s="684"/>
      <c r="Y25" s="685"/>
      <c r="Z25" s="686">
        <v>15.3</v>
      </c>
      <c r="AA25" s="686"/>
      <c r="AB25" s="686"/>
      <c r="AC25" s="686"/>
      <c r="AD25" s="687" t="s">
        <v>128</v>
      </c>
      <c r="AE25" s="687"/>
      <c r="AF25" s="687"/>
      <c r="AG25" s="687"/>
      <c r="AH25" s="687"/>
      <c r="AI25" s="687"/>
      <c r="AJ25" s="687"/>
      <c r="AK25" s="687"/>
      <c r="AL25" s="688" t="s">
        <v>128</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893280</v>
      </c>
      <c r="CS25" s="708"/>
      <c r="CT25" s="708"/>
      <c r="CU25" s="708"/>
      <c r="CV25" s="708"/>
      <c r="CW25" s="708"/>
      <c r="CX25" s="708"/>
      <c r="CY25" s="709"/>
      <c r="CZ25" s="688">
        <v>7.3</v>
      </c>
      <c r="DA25" s="720"/>
      <c r="DB25" s="720"/>
      <c r="DC25" s="722"/>
      <c r="DD25" s="692">
        <v>382334</v>
      </c>
      <c r="DE25" s="708"/>
      <c r="DF25" s="708"/>
      <c r="DG25" s="708"/>
      <c r="DH25" s="708"/>
      <c r="DI25" s="708"/>
      <c r="DJ25" s="708"/>
      <c r="DK25" s="709"/>
      <c r="DL25" s="692">
        <v>329489</v>
      </c>
      <c r="DM25" s="708"/>
      <c r="DN25" s="708"/>
      <c r="DO25" s="708"/>
      <c r="DP25" s="708"/>
      <c r="DQ25" s="708"/>
      <c r="DR25" s="708"/>
      <c r="DS25" s="708"/>
      <c r="DT25" s="708"/>
      <c r="DU25" s="708"/>
      <c r="DV25" s="709"/>
      <c r="DW25" s="688">
        <v>12</v>
      </c>
      <c r="DX25" s="720"/>
      <c r="DY25" s="720"/>
      <c r="DZ25" s="720"/>
      <c r="EA25" s="720"/>
      <c r="EB25" s="720"/>
      <c r="EC25" s="721"/>
    </row>
    <row r="26" spans="2:133" ht="11.25" customHeight="1" x14ac:dyDescent="0.15">
      <c r="B26" s="680" t="s">
        <v>293</v>
      </c>
      <c r="C26" s="681"/>
      <c r="D26" s="681"/>
      <c r="E26" s="681"/>
      <c r="F26" s="681"/>
      <c r="G26" s="681"/>
      <c r="H26" s="681"/>
      <c r="I26" s="681"/>
      <c r="J26" s="681"/>
      <c r="K26" s="681"/>
      <c r="L26" s="681"/>
      <c r="M26" s="681"/>
      <c r="N26" s="681"/>
      <c r="O26" s="681"/>
      <c r="P26" s="681"/>
      <c r="Q26" s="682"/>
      <c r="R26" s="683">
        <v>5139604</v>
      </c>
      <c r="S26" s="684"/>
      <c r="T26" s="684"/>
      <c r="U26" s="684"/>
      <c r="V26" s="684"/>
      <c r="W26" s="684"/>
      <c r="X26" s="684"/>
      <c r="Y26" s="685"/>
      <c r="Z26" s="686">
        <v>34.200000000000003</v>
      </c>
      <c r="AA26" s="686"/>
      <c r="AB26" s="686"/>
      <c r="AC26" s="686"/>
      <c r="AD26" s="687">
        <v>2729609</v>
      </c>
      <c r="AE26" s="687"/>
      <c r="AF26" s="687"/>
      <c r="AG26" s="687"/>
      <c r="AH26" s="687"/>
      <c r="AI26" s="687"/>
      <c r="AJ26" s="687"/>
      <c r="AK26" s="687"/>
      <c r="AL26" s="688">
        <v>99.4</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584185</v>
      </c>
      <c r="CS26" s="684"/>
      <c r="CT26" s="684"/>
      <c r="CU26" s="684"/>
      <c r="CV26" s="684"/>
      <c r="CW26" s="684"/>
      <c r="CX26" s="684"/>
      <c r="CY26" s="685"/>
      <c r="CZ26" s="688">
        <v>4.8</v>
      </c>
      <c r="DA26" s="720"/>
      <c r="DB26" s="720"/>
      <c r="DC26" s="722"/>
      <c r="DD26" s="692">
        <v>245979</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20"/>
      <c r="DY26" s="720"/>
      <c r="DZ26" s="720"/>
      <c r="EA26" s="720"/>
      <c r="EB26" s="720"/>
      <c r="EC26" s="721"/>
    </row>
    <row r="27" spans="2:133" ht="11.25" customHeight="1" x14ac:dyDescent="0.15">
      <c r="B27" s="680" t="s">
        <v>296</v>
      </c>
      <c r="C27" s="681"/>
      <c r="D27" s="681"/>
      <c r="E27" s="681"/>
      <c r="F27" s="681"/>
      <c r="G27" s="681"/>
      <c r="H27" s="681"/>
      <c r="I27" s="681"/>
      <c r="J27" s="681"/>
      <c r="K27" s="681"/>
      <c r="L27" s="681"/>
      <c r="M27" s="681"/>
      <c r="N27" s="681"/>
      <c r="O27" s="681"/>
      <c r="P27" s="681"/>
      <c r="Q27" s="682"/>
      <c r="R27" s="683">
        <v>748</v>
      </c>
      <c r="S27" s="684"/>
      <c r="T27" s="684"/>
      <c r="U27" s="684"/>
      <c r="V27" s="684"/>
      <c r="W27" s="684"/>
      <c r="X27" s="684"/>
      <c r="Y27" s="685"/>
      <c r="Z27" s="686">
        <v>0</v>
      </c>
      <c r="AA27" s="686"/>
      <c r="AB27" s="686"/>
      <c r="AC27" s="686"/>
      <c r="AD27" s="687">
        <v>748</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2268335</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353445</v>
      </c>
      <c r="CS27" s="708"/>
      <c r="CT27" s="708"/>
      <c r="CU27" s="708"/>
      <c r="CV27" s="708"/>
      <c r="CW27" s="708"/>
      <c r="CX27" s="708"/>
      <c r="CY27" s="709"/>
      <c r="CZ27" s="688">
        <v>2.9</v>
      </c>
      <c r="DA27" s="720"/>
      <c r="DB27" s="720"/>
      <c r="DC27" s="722"/>
      <c r="DD27" s="692">
        <v>104281</v>
      </c>
      <c r="DE27" s="708"/>
      <c r="DF27" s="708"/>
      <c r="DG27" s="708"/>
      <c r="DH27" s="708"/>
      <c r="DI27" s="708"/>
      <c r="DJ27" s="708"/>
      <c r="DK27" s="709"/>
      <c r="DL27" s="692">
        <v>94649</v>
      </c>
      <c r="DM27" s="708"/>
      <c r="DN27" s="708"/>
      <c r="DO27" s="708"/>
      <c r="DP27" s="708"/>
      <c r="DQ27" s="708"/>
      <c r="DR27" s="708"/>
      <c r="DS27" s="708"/>
      <c r="DT27" s="708"/>
      <c r="DU27" s="708"/>
      <c r="DV27" s="709"/>
      <c r="DW27" s="688">
        <v>3.4</v>
      </c>
      <c r="DX27" s="720"/>
      <c r="DY27" s="720"/>
      <c r="DZ27" s="720"/>
      <c r="EA27" s="720"/>
      <c r="EB27" s="720"/>
      <c r="EC27" s="721"/>
    </row>
    <row r="28" spans="2:133" ht="11.25" customHeight="1" x14ac:dyDescent="0.15">
      <c r="B28" s="680" t="s">
        <v>299</v>
      </c>
      <c r="C28" s="681"/>
      <c r="D28" s="681"/>
      <c r="E28" s="681"/>
      <c r="F28" s="681"/>
      <c r="G28" s="681"/>
      <c r="H28" s="681"/>
      <c r="I28" s="681"/>
      <c r="J28" s="681"/>
      <c r="K28" s="681"/>
      <c r="L28" s="681"/>
      <c r="M28" s="681"/>
      <c r="N28" s="681"/>
      <c r="O28" s="681"/>
      <c r="P28" s="681"/>
      <c r="Q28" s="682"/>
      <c r="R28" s="683">
        <v>9797</v>
      </c>
      <c r="S28" s="684"/>
      <c r="T28" s="684"/>
      <c r="U28" s="684"/>
      <c r="V28" s="684"/>
      <c r="W28" s="684"/>
      <c r="X28" s="684"/>
      <c r="Y28" s="685"/>
      <c r="Z28" s="686">
        <v>0.1</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153584</v>
      </c>
      <c r="CS28" s="684"/>
      <c r="CT28" s="684"/>
      <c r="CU28" s="684"/>
      <c r="CV28" s="684"/>
      <c r="CW28" s="684"/>
      <c r="CX28" s="684"/>
      <c r="CY28" s="685"/>
      <c r="CZ28" s="688">
        <v>1.3</v>
      </c>
      <c r="DA28" s="720"/>
      <c r="DB28" s="720"/>
      <c r="DC28" s="722"/>
      <c r="DD28" s="692">
        <v>153355</v>
      </c>
      <c r="DE28" s="684"/>
      <c r="DF28" s="684"/>
      <c r="DG28" s="684"/>
      <c r="DH28" s="684"/>
      <c r="DI28" s="684"/>
      <c r="DJ28" s="684"/>
      <c r="DK28" s="685"/>
      <c r="DL28" s="692">
        <v>153355</v>
      </c>
      <c r="DM28" s="684"/>
      <c r="DN28" s="684"/>
      <c r="DO28" s="684"/>
      <c r="DP28" s="684"/>
      <c r="DQ28" s="684"/>
      <c r="DR28" s="684"/>
      <c r="DS28" s="684"/>
      <c r="DT28" s="684"/>
      <c r="DU28" s="684"/>
      <c r="DV28" s="685"/>
      <c r="DW28" s="688">
        <v>5.6</v>
      </c>
      <c r="DX28" s="720"/>
      <c r="DY28" s="720"/>
      <c r="DZ28" s="720"/>
      <c r="EA28" s="720"/>
      <c r="EB28" s="720"/>
      <c r="EC28" s="721"/>
    </row>
    <row r="29" spans="2:133" ht="11.25" customHeight="1" x14ac:dyDescent="0.15">
      <c r="B29" s="680" t="s">
        <v>301</v>
      </c>
      <c r="C29" s="681"/>
      <c r="D29" s="681"/>
      <c r="E29" s="681"/>
      <c r="F29" s="681"/>
      <c r="G29" s="681"/>
      <c r="H29" s="681"/>
      <c r="I29" s="681"/>
      <c r="J29" s="681"/>
      <c r="K29" s="681"/>
      <c r="L29" s="681"/>
      <c r="M29" s="681"/>
      <c r="N29" s="681"/>
      <c r="O29" s="681"/>
      <c r="P29" s="681"/>
      <c r="Q29" s="682"/>
      <c r="R29" s="683">
        <v>65916</v>
      </c>
      <c r="S29" s="684"/>
      <c r="T29" s="684"/>
      <c r="U29" s="684"/>
      <c r="V29" s="684"/>
      <c r="W29" s="684"/>
      <c r="X29" s="684"/>
      <c r="Y29" s="685"/>
      <c r="Z29" s="686">
        <v>0.4</v>
      </c>
      <c r="AA29" s="686"/>
      <c r="AB29" s="686"/>
      <c r="AC29" s="686"/>
      <c r="AD29" s="687">
        <v>2229</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70</v>
      </c>
      <c r="CG29" s="699"/>
      <c r="CH29" s="699"/>
      <c r="CI29" s="699"/>
      <c r="CJ29" s="699"/>
      <c r="CK29" s="699"/>
      <c r="CL29" s="699"/>
      <c r="CM29" s="699"/>
      <c r="CN29" s="699"/>
      <c r="CO29" s="699"/>
      <c r="CP29" s="699"/>
      <c r="CQ29" s="700"/>
      <c r="CR29" s="683">
        <v>153584</v>
      </c>
      <c r="CS29" s="708"/>
      <c r="CT29" s="708"/>
      <c r="CU29" s="708"/>
      <c r="CV29" s="708"/>
      <c r="CW29" s="708"/>
      <c r="CX29" s="708"/>
      <c r="CY29" s="709"/>
      <c r="CZ29" s="688">
        <v>1.3</v>
      </c>
      <c r="DA29" s="720"/>
      <c r="DB29" s="720"/>
      <c r="DC29" s="722"/>
      <c r="DD29" s="692">
        <v>153355</v>
      </c>
      <c r="DE29" s="708"/>
      <c r="DF29" s="708"/>
      <c r="DG29" s="708"/>
      <c r="DH29" s="708"/>
      <c r="DI29" s="708"/>
      <c r="DJ29" s="708"/>
      <c r="DK29" s="709"/>
      <c r="DL29" s="692">
        <v>153355</v>
      </c>
      <c r="DM29" s="708"/>
      <c r="DN29" s="708"/>
      <c r="DO29" s="708"/>
      <c r="DP29" s="708"/>
      <c r="DQ29" s="708"/>
      <c r="DR29" s="708"/>
      <c r="DS29" s="708"/>
      <c r="DT29" s="708"/>
      <c r="DU29" s="708"/>
      <c r="DV29" s="709"/>
      <c r="DW29" s="688">
        <v>5.6</v>
      </c>
      <c r="DX29" s="720"/>
      <c r="DY29" s="720"/>
      <c r="DZ29" s="720"/>
      <c r="EA29" s="720"/>
      <c r="EB29" s="720"/>
      <c r="EC29" s="721"/>
    </row>
    <row r="30" spans="2:133" ht="11.25" customHeight="1" x14ac:dyDescent="0.15">
      <c r="B30" s="680" t="s">
        <v>303</v>
      </c>
      <c r="C30" s="681"/>
      <c r="D30" s="681"/>
      <c r="E30" s="681"/>
      <c r="F30" s="681"/>
      <c r="G30" s="681"/>
      <c r="H30" s="681"/>
      <c r="I30" s="681"/>
      <c r="J30" s="681"/>
      <c r="K30" s="681"/>
      <c r="L30" s="681"/>
      <c r="M30" s="681"/>
      <c r="N30" s="681"/>
      <c r="O30" s="681"/>
      <c r="P30" s="681"/>
      <c r="Q30" s="682"/>
      <c r="R30" s="683">
        <v>4785</v>
      </c>
      <c r="S30" s="684"/>
      <c r="T30" s="684"/>
      <c r="U30" s="684"/>
      <c r="V30" s="684"/>
      <c r="W30" s="684"/>
      <c r="X30" s="684"/>
      <c r="Y30" s="685"/>
      <c r="Z30" s="686">
        <v>0</v>
      </c>
      <c r="AA30" s="686"/>
      <c r="AB30" s="686"/>
      <c r="AC30" s="686"/>
      <c r="AD30" s="687" t="s">
        <v>128</v>
      </c>
      <c r="AE30" s="687"/>
      <c r="AF30" s="687"/>
      <c r="AG30" s="687"/>
      <c r="AH30" s="687"/>
      <c r="AI30" s="687"/>
      <c r="AJ30" s="687"/>
      <c r="AK30" s="687"/>
      <c r="AL30" s="688" t="s">
        <v>128</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27"/>
      <c r="BI30" s="727"/>
      <c r="BJ30" s="727"/>
      <c r="BK30" s="727"/>
      <c r="BL30" s="727"/>
      <c r="BM30" s="727"/>
      <c r="BN30" s="727"/>
      <c r="BO30" s="727"/>
      <c r="BP30" s="727"/>
      <c r="BQ30" s="728"/>
      <c r="BR30" s="662" t="s">
        <v>305</v>
      </c>
      <c r="BS30" s="727"/>
      <c r="BT30" s="727"/>
      <c r="BU30" s="727"/>
      <c r="BV30" s="727"/>
      <c r="BW30" s="727"/>
      <c r="BX30" s="727"/>
      <c r="BY30" s="727"/>
      <c r="BZ30" s="727"/>
      <c r="CA30" s="727"/>
      <c r="CB30" s="728"/>
      <c r="CD30" s="731"/>
      <c r="CE30" s="732"/>
      <c r="CF30" s="698" t="s">
        <v>306</v>
      </c>
      <c r="CG30" s="699"/>
      <c r="CH30" s="699"/>
      <c r="CI30" s="699"/>
      <c r="CJ30" s="699"/>
      <c r="CK30" s="699"/>
      <c r="CL30" s="699"/>
      <c r="CM30" s="699"/>
      <c r="CN30" s="699"/>
      <c r="CO30" s="699"/>
      <c r="CP30" s="699"/>
      <c r="CQ30" s="700"/>
      <c r="CR30" s="683">
        <v>146328</v>
      </c>
      <c r="CS30" s="684"/>
      <c r="CT30" s="684"/>
      <c r="CU30" s="684"/>
      <c r="CV30" s="684"/>
      <c r="CW30" s="684"/>
      <c r="CX30" s="684"/>
      <c r="CY30" s="685"/>
      <c r="CZ30" s="688">
        <v>1.2</v>
      </c>
      <c r="DA30" s="720"/>
      <c r="DB30" s="720"/>
      <c r="DC30" s="722"/>
      <c r="DD30" s="692">
        <v>146099</v>
      </c>
      <c r="DE30" s="684"/>
      <c r="DF30" s="684"/>
      <c r="DG30" s="684"/>
      <c r="DH30" s="684"/>
      <c r="DI30" s="684"/>
      <c r="DJ30" s="684"/>
      <c r="DK30" s="685"/>
      <c r="DL30" s="692">
        <v>146099</v>
      </c>
      <c r="DM30" s="684"/>
      <c r="DN30" s="684"/>
      <c r="DO30" s="684"/>
      <c r="DP30" s="684"/>
      <c r="DQ30" s="684"/>
      <c r="DR30" s="684"/>
      <c r="DS30" s="684"/>
      <c r="DT30" s="684"/>
      <c r="DU30" s="684"/>
      <c r="DV30" s="685"/>
      <c r="DW30" s="688">
        <v>5.3</v>
      </c>
      <c r="DX30" s="720"/>
      <c r="DY30" s="720"/>
      <c r="DZ30" s="720"/>
      <c r="EA30" s="720"/>
      <c r="EB30" s="720"/>
      <c r="EC30" s="721"/>
    </row>
    <row r="31" spans="2:133" ht="11.25" customHeight="1" x14ac:dyDescent="0.15">
      <c r="B31" s="680" t="s">
        <v>307</v>
      </c>
      <c r="C31" s="681"/>
      <c r="D31" s="681"/>
      <c r="E31" s="681"/>
      <c r="F31" s="681"/>
      <c r="G31" s="681"/>
      <c r="H31" s="681"/>
      <c r="I31" s="681"/>
      <c r="J31" s="681"/>
      <c r="K31" s="681"/>
      <c r="L31" s="681"/>
      <c r="M31" s="681"/>
      <c r="N31" s="681"/>
      <c r="O31" s="681"/>
      <c r="P31" s="681"/>
      <c r="Q31" s="682"/>
      <c r="R31" s="683">
        <v>3125418</v>
      </c>
      <c r="S31" s="684"/>
      <c r="T31" s="684"/>
      <c r="U31" s="684"/>
      <c r="V31" s="684"/>
      <c r="W31" s="684"/>
      <c r="X31" s="684"/>
      <c r="Y31" s="685"/>
      <c r="Z31" s="686">
        <v>20.8</v>
      </c>
      <c r="AA31" s="686"/>
      <c r="AB31" s="686"/>
      <c r="AC31" s="686"/>
      <c r="AD31" s="687" t="s">
        <v>128</v>
      </c>
      <c r="AE31" s="687"/>
      <c r="AF31" s="687"/>
      <c r="AG31" s="687"/>
      <c r="AH31" s="687"/>
      <c r="AI31" s="687"/>
      <c r="AJ31" s="687"/>
      <c r="AK31" s="687"/>
      <c r="AL31" s="688" t="s">
        <v>128</v>
      </c>
      <c r="AM31" s="689"/>
      <c r="AN31" s="689"/>
      <c r="AO31" s="690"/>
      <c r="AP31" s="740" t="s">
        <v>308</v>
      </c>
      <c r="AQ31" s="741"/>
      <c r="AR31" s="741"/>
      <c r="AS31" s="741"/>
      <c r="AT31" s="746" t="s">
        <v>309</v>
      </c>
      <c r="AU31" s="231"/>
      <c r="AV31" s="231"/>
      <c r="AW31" s="231"/>
      <c r="AX31" s="669" t="s">
        <v>187</v>
      </c>
      <c r="AY31" s="670"/>
      <c r="AZ31" s="670"/>
      <c r="BA31" s="670"/>
      <c r="BB31" s="670"/>
      <c r="BC31" s="670"/>
      <c r="BD31" s="670"/>
      <c r="BE31" s="670"/>
      <c r="BF31" s="671"/>
      <c r="BG31" s="739">
        <v>98.7</v>
      </c>
      <c r="BH31" s="735"/>
      <c r="BI31" s="735"/>
      <c r="BJ31" s="735"/>
      <c r="BK31" s="735"/>
      <c r="BL31" s="735"/>
      <c r="BM31" s="678">
        <v>98.1</v>
      </c>
      <c r="BN31" s="735"/>
      <c r="BO31" s="735"/>
      <c r="BP31" s="735"/>
      <c r="BQ31" s="736"/>
      <c r="BR31" s="739">
        <v>98.5</v>
      </c>
      <c r="BS31" s="735"/>
      <c r="BT31" s="735"/>
      <c r="BU31" s="735"/>
      <c r="BV31" s="735"/>
      <c r="BW31" s="735"/>
      <c r="BX31" s="678">
        <v>98</v>
      </c>
      <c r="BY31" s="735"/>
      <c r="BZ31" s="735"/>
      <c r="CA31" s="735"/>
      <c r="CB31" s="736"/>
      <c r="CD31" s="731"/>
      <c r="CE31" s="732"/>
      <c r="CF31" s="698" t="s">
        <v>310</v>
      </c>
      <c r="CG31" s="699"/>
      <c r="CH31" s="699"/>
      <c r="CI31" s="699"/>
      <c r="CJ31" s="699"/>
      <c r="CK31" s="699"/>
      <c r="CL31" s="699"/>
      <c r="CM31" s="699"/>
      <c r="CN31" s="699"/>
      <c r="CO31" s="699"/>
      <c r="CP31" s="699"/>
      <c r="CQ31" s="700"/>
      <c r="CR31" s="683">
        <v>7256</v>
      </c>
      <c r="CS31" s="708"/>
      <c r="CT31" s="708"/>
      <c r="CU31" s="708"/>
      <c r="CV31" s="708"/>
      <c r="CW31" s="708"/>
      <c r="CX31" s="708"/>
      <c r="CY31" s="709"/>
      <c r="CZ31" s="688">
        <v>0.1</v>
      </c>
      <c r="DA31" s="720"/>
      <c r="DB31" s="720"/>
      <c r="DC31" s="722"/>
      <c r="DD31" s="692">
        <v>7256</v>
      </c>
      <c r="DE31" s="708"/>
      <c r="DF31" s="708"/>
      <c r="DG31" s="708"/>
      <c r="DH31" s="708"/>
      <c r="DI31" s="708"/>
      <c r="DJ31" s="708"/>
      <c r="DK31" s="709"/>
      <c r="DL31" s="692">
        <v>7256</v>
      </c>
      <c r="DM31" s="708"/>
      <c r="DN31" s="708"/>
      <c r="DO31" s="708"/>
      <c r="DP31" s="708"/>
      <c r="DQ31" s="708"/>
      <c r="DR31" s="708"/>
      <c r="DS31" s="708"/>
      <c r="DT31" s="708"/>
      <c r="DU31" s="708"/>
      <c r="DV31" s="709"/>
      <c r="DW31" s="688">
        <v>0.3</v>
      </c>
      <c r="DX31" s="720"/>
      <c r="DY31" s="720"/>
      <c r="DZ31" s="720"/>
      <c r="EA31" s="720"/>
      <c r="EB31" s="720"/>
      <c r="EC31" s="721"/>
    </row>
    <row r="32" spans="2:133" ht="11.25" customHeight="1" x14ac:dyDescent="0.15">
      <c r="B32" s="750" t="s">
        <v>311</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138</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49">
        <v>96.4</v>
      </c>
      <c r="BH32" s="708"/>
      <c r="BI32" s="708"/>
      <c r="BJ32" s="708"/>
      <c r="BK32" s="708"/>
      <c r="BL32" s="708"/>
      <c r="BM32" s="689">
        <v>95</v>
      </c>
      <c r="BN32" s="737"/>
      <c r="BO32" s="737"/>
      <c r="BP32" s="737"/>
      <c r="BQ32" s="738"/>
      <c r="BR32" s="749">
        <v>95.5</v>
      </c>
      <c r="BS32" s="708"/>
      <c r="BT32" s="708"/>
      <c r="BU32" s="708"/>
      <c r="BV32" s="708"/>
      <c r="BW32" s="708"/>
      <c r="BX32" s="689">
        <v>94</v>
      </c>
      <c r="BY32" s="737"/>
      <c r="BZ32" s="737"/>
      <c r="CA32" s="737"/>
      <c r="CB32" s="738"/>
      <c r="CD32" s="733"/>
      <c r="CE32" s="734"/>
      <c r="CF32" s="698" t="s">
        <v>314</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20"/>
      <c r="DB32" s="720"/>
      <c r="DC32" s="722"/>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138</v>
      </c>
      <c r="DX32" s="720"/>
      <c r="DY32" s="720"/>
      <c r="DZ32" s="720"/>
      <c r="EA32" s="720"/>
      <c r="EB32" s="720"/>
      <c r="EC32" s="721"/>
    </row>
    <row r="33" spans="2:133" ht="11.25" customHeight="1" x14ac:dyDescent="0.15">
      <c r="B33" s="680" t="s">
        <v>315</v>
      </c>
      <c r="C33" s="681"/>
      <c r="D33" s="681"/>
      <c r="E33" s="681"/>
      <c r="F33" s="681"/>
      <c r="G33" s="681"/>
      <c r="H33" s="681"/>
      <c r="I33" s="681"/>
      <c r="J33" s="681"/>
      <c r="K33" s="681"/>
      <c r="L33" s="681"/>
      <c r="M33" s="681"/>
      <c r="N33" s="681"/>
      <c r="O33" s="681"/>
      <c r="P33" s="681"/>
      <c r="Q33" s="682"/>
      <c r="R33" s="683">
        <v>2085190</v>
      </c>
      <c r="S33" s="684"/>
      <c r="T33" s="684"/>
      <c r="U33" s="684"/>
      <c r="V33" s="684"/>
      <c r="W33" s="684"/>
      <c r="X33" s="684"/>
      <c r="Y33" s="685"/>
      <c r="Z33" s="686">
        <v>13.9</v>
      </c>
      <c r="AA33" s="686"/>
      <c r="AB33" s="686"/>
      <c r="AC33" s="686"/>
      <c r="AD33" s="687" t="s">
        <v>138</v>
      </c>
      <c r="AE33" s="687"/>
      <c r="AF33" s="687"/>
      <c r="AG33" s="687"/>
      <c r="AH33" s="687"/>
      <c r="AI33" s="687"/>
      <c r="AJ33" s="687"/>
      <c r="AK33" s="687"/>
      <c r="AL33" s="688" t="s">
        <v>138</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99.8</v>
      </c>
      <c r="BH33" s="754"/>
      <c r="BI33" s="754"/>
      <c r="BJ33" s="754"/>
      <c r="BK33" s="754"/>
      <c r="BL33" s="754"/>
      <c r="BM33" s="755">
        <v>99.6</v>
      </c>
      <c r="BN33" s="754"/>
      <c r="BO33" s="754"/>
      <c r="BP33" s="754"/>
      <c r="BQ33" s="756"/>
      <c r="BR33" s="753">
        <v>99.8</v>
      </c>
      <c r="BS33" s="754"/>
      <c r="BT33" s="754"/>
      <c r="BU33" s="754"/>
      <c r="BV33" s="754"/>
      <c r="BW33" s="754"/>
      <c r="BX33" s="755">
        <v>99.8</v>
      </c>
      <c r="BY33" s="754"/>
      <c r="BZ33" s="754"/>
      <c r="CA33" s="754"/>
      <c r="CB33" s="756"/>
      <c r="CD33" s="698" t="s">
        <v>317</v>
      </c>
      <c r="CE33" s="699"/>
      <c r="CF33" s="699"/>
      <c r="CG33" s="699"/>
      <c r="CH33" s="699"/>
      <c r="CI33" s="699"/>
      <c r="CJ33" s="699"/>
      <c r="CK33" s="699"/>
      <c r="CL33" s="699"/>
      <c r="CM33" s="699"/>
      <c r="CN33" s="699"/>
      <c r="CO33" s="699"/>
      <c r="CP33" s="699"/>
      <c r="CQ33" s="700"/>
      <c r="CR33" s="683">
        <v>6228818</v>
      </c>
      <c r="CS33" s="708"/>
      <c r="CT33" s="708"/>
      <c r="CU33" s="708"/>
      <c r="CV33" s="708"/>
      <c r="CW33" s="708"/>
      <c r="CX33" s="708"/>
      <c r="CY33" s="709"/>
      <c r="CZ33" s="688">
        <v>51</v>
      </c>
      <c r="DA33" s="720"/>
      <c r="DB33" s="720"/>
      <c r="DC33" s="722"/>
      <c r="DD33" s="692">
        <v>3585332</v>
      </c>
      <c r="DE33" s="708"/>
      <c r="DF33" s="708"/>
      <c r="DG33" s="708"/>
      <c r="DH33" s="708"/>
      <c r="DI33" s="708"/>
      <c r="DJ33" s="708"/>
      <c r="DK33" s="709"/>
      <c r="DL33" s="692">
        <v>1532287</v>
      </c>
      <c r="DM33" s="708"/>
      <c r="DN33" s="708"/>
      <c r="DO33" s="708"/>
      <c r="DP33" s="708"/>
      <c r="DQ33" s="708"/>
      <c r="DR33" s="708"/>
      <c r="DS33" s="708"/>
      <c r="DT33" s="708"/>
      <c r="DU33" s="708"/>
      <c r="DV33" s="709"/>
      <c r="DW33" s="688">
        <v>55.8</v>
      </c>
      <c r="DX33" s="720"/>
      <c r="DY33" s="720"/>
      <c r="DZ33" s="720"/>
      <c r="EA33" s="720"/>
      <c r="EB33" s="720"/>
      <c r="EC33" s="721"/>
    </row>
    <row r="34" spans="2:133" ht="11.25" customHeight="1" x14ac:dyDescent="0.15">
      <c r="B34" s="680" t="s">
        <v>318</v>
      </c>
      <c r="C34" s="681"/>
      <c r="D34" s="681"/>
      <c r="E34" s="681"/>
      <c r="F34" s="681"/>
      <c r="G34" s="681"/>
      <c r="H34" s="681"/>
      <c r="I34" s="681"/>
      <c r="J34" s="681"/>
      <c r="K34" s="681"/>
      <c r="L34" s="681"/>
      <c r="M34" s="681"/>
      <c r="N34" s="681"/>
      <c r="O34" s="681"/>
      <c r="P34" s="681"/>
      <c r="Q34" s="682"/>
      <c r="R34" s="683">
        <v>32632</v>
      </c>
      <c r="S34" s="684"/>
      <c r="T34" s="684"/>
      <c r="U34" s="684"/>
      <c r="V34" s="684"/>
      <c r="W34" s="684"/>
      <c r="X34" s="684"/>
      <c r="Y34" s="685"/>
      <c r="Z34" s="686">
        <v>0.2</v>
      </c>
      <c r="AA34" s="686"/>
      <c r="AB34" s="686"/>
      <c r="AC34" s="686"/>
      <c r="AD34" s="687">
        <v>7399</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1951773</v>
      </c>
      <c r="CS34" s="684"/>
      <c r="CT34" s="684"/>
      <c r="CU34" s="684"/>
      <c r="CV34" s="684"/>
      <c r="CW34" s="684"/>
      <c r="CX34" s="684"/>
      <c r="CY34" s="685"/>
      <c r="CZ34" s="688">
        <v>16</v>
      </c>
      <c r="DA34" s="720"/>
      <c r="DB34" s="720"/>
      <c r="DC34" s="722"/>
      <c r="DD34" s="692">
        <v>1006567</v>
      </c>
      <c r="DE34" s="684"/>
      <c r="DF34" s="684"/>
      <c r="DG34" s="684"/>
      <c r="DH34" s="684"/>
      <c r="DI34" s="684"/>
      <c r="DJ34" s="684"/>
      <c r="DK34" s="685"/>
      <c r="DL34" s="692">
        <v>588805</v>
      </c>
      <c r="DM34" s="684"/>
      <c r="DN34" s="684"/>
      <c r="DO34" s="684"/>
      <c r="DP34" s="684"/>
      <c r="DQ34" s="684"/>
      <c r="DR34" s="684"/>
      <c r="DS34" s="684"/>
      <c r="DT34" s="684"/>
      <c r="DU34" s="684"/>
      <c r="DV34" s="685"/>
      <c r="DW34" s="688">
        <v>21.4</v>
      </c>
      <c r="DX34" s="720"/>
      <c r="DY34" s="720"/>
      <c r="DZ34" s="720"/>
      <c r="EA34" s="720"/>
      <c r="EB34" s="720"/>
      <c r="EC34" s="721"/>
    </row>
    <row r="35" spans="2:133" ht="11.25" customHeight="1" x14ac:dyDescent="0.15">
      <c r="B35" s="680" t="s">
        <v>320</v>
      </c>
      <c r="C35" s="681"/>
      <c r="D35" s="681"/>
      <c r="E35" s="681"/>
      <c r="F35" s="681"/>
      <c r="G35" s="681"/>
      <c r="H35" s="681"/>
      <c r="I35" s="681"/>
      <c r="J35" s="681"/>
      <c r="K35" s="681"/>
      <c r="L35" s="681"/>
      <c r="M35" s="681"/>
      <c r="N35" s="681"/>
      <c r="O35" s="681"/>
      <c r="P35" s="681"/>
      <c r="Q35" s="682"/>
      <c r="R35" s="683">
        <v>40810</v>
      </c>
      <c r="S35" s="684"/>
      <c r="T35" s="684"/>
      <c r="U35" s="684"/>
      <c r="V35" s="684"/>
      <c r="W35" s="684"/>
      <c r="X35" s="684"/>
      <c r="Y35" s="685"/>
      <c r="Z35" s="686">
        <v>0.3</v>
      </c>
      <c r="AA35" s="686"/>
      <c r="AB35" s="686"/>
      <c r="AC35" s="686"/>
      <c r="AD35" s="687" t="s">
        <v>128</v>
      </c>
      <c r="AE35" s="687"/>
      <c r="AF35" s="687"/>
      <c r="AG35" s="687"/>
      <c r="AH35" s="687"/>
      <c r="AI35" s="687"/>
      <c r="AJ35" s="687"/>
      <c r="AK35" s="687"/>
      <c r="AL35" s="688" t="s">
        <v>128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236504</v>
      </c>
      <c r="CS35" s="708"/>
      <c r="CT35" s="708"/>
      <c r="CU35" s="708"/>
      <c r="CV35" s="708"/>
      <c r="CW35" s="708"/>
      <c r="CX35" s="708"/>
      <c r="CY35" s="709"/>
      <c r="CZ35" s="688">
        <v>1.9</v>
      </c>
      <c r="DA35" s="720"/>
      <c r="DB35" s="720"/>
      <c r="DC35" s="722"/>
      <c r="DD35" s="692">
        <v>104610</v>
      </c>
      <c r="DE35" s="708"/>
      <c r="DF35" s="708"/>
      <c r="DG35" s="708"/>
      <c r="DH35" s="708"/>
      <c r="DI35" s="708"/>
      <c r="DJ35" s="708"/>
      <c r="DK35" s="709"/>
      <c r="DL35" s="692">
        <v>64074</v>
      </c>
      <c r="DM35" s="708"/>
      <c r="DN35" s="708"/>
      <c r="DO35" s="708"/>
      <c r="DP35" s="708"/>
      <c r="DQ35" s="708"/>
      <c r="DR35" s="708"/>
      <c r="DS35" s="708"/>
      <c r="DT35" s="708"/>
      <c r="DU35" s="708"/>
      <c r="DV35" s="709"/>
      <c r="DW35" s="688">
        <v>2.2999999999999998</v>
      </c>
      <c r="DX35" s="720"/>
      <c r="DY35" s="720"/>
      <c r="DZ35" s="720"/>
      <c r="EA35" s="720"/>
      <c r="EB35" s="720"/>
      <c r="EC35" s="721"/>
    </row>
    <row r="36" spans="2:133" ht="11.25" customHeight="1" x14ac:dyDescent="0.15">
      <c r="B36" s="680" t="s">
        <v>324</v>
      </c>
      <c r="C36" s="681"/>
      <c r="D36" s="681"/>
      <c r="E36" s="681"/>
      <c r="F36" s="681"/>
      <c r="G36" s="681"/>
      <c r="H36" s="681"/>
      <c r="I36" s="681"/>
      <c r="J36" s="681"/>
      <c r="K36" s="681"/>
      <c r="L36" s="681"/>
      <c r="M36" s="681"/>
      <c r="N36" s="681"/>
      <c r="O36" s="681"/>
      <c r="P36" s="681"/>
      <c r="Q36" s="682"/>
      <c r="R36" s="683">
        <v>2990058</v>
      </c>
      <c r="S36" s="684"/>
      <c r="T36" s="684"/>
      <c r="U36" s="684"/>
      <c r="V36" s="684"/>
      <c r="W36" s="684"/>
      <c r="X36" s="684"/>
      <c r="Y36" s="685"/>
      <c r="Z36" s="686">
        <v>19.899999999999999</v>
      </c>
      <c r="AA36" s="686"/>
      <c r="AB36" s="686"/>
      <c r="AC36" s="686"/>
      <c r="AD36" s="687" t="s">
        <v>128</v>
      </c>
      <c r="AE36" s="687"/>
      <c r="AF36" s="687"/>
      <c r="AG36" s="687"/>
      <c r="AH36" s="687"/>
      <c r="AI36" s="687"/>
      <c r="AJ36" s="687"/>
      <c r="AK36" s="687"/>
      <c r="AL36" s="688" t="s">
        <v>128</v>
      </c>
      <c r="AM36" s="689"/>
      <c r="AN36" s="689"/>
      <c r="AO36" s="690"/>
      <c r="AP36" s="235"/>
      <c r="AQ36" s="757" t="s">
        <v>325</v>
      </c>
      <c r="AR36" s="758"/>
      <c r="AS36" s="758"/>
      <c r="AT36" s="758"/>
      <c r="AU36" s="758"/>
      <c r="AV36" s="758"/>
      <c r="AW36" s="758"/>
      <c r="AX36" s="758"/>
      <c r="AY36" s="759"/>
      <c r="AZ36" s="672">
        <v>747315</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172818</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1192470</v>
      </c>
      <c r="CS36" s="684"/>
      <c r="CT36" s="684"/>
      <c r="CU36" s="684"/>
      <c r="CV36" s="684"/>
      <c r="CW36" s="684"/>
      <c r="CX36" s="684"/>
      <c r="CY36" s="685"/>
      <c r="CZ36" s="688">
        <v>9.8000000000000007</v>
      </c>
      <c r="DA36" s="720"/>
      <c r="DB36" s="720"/>
      <c r="DC36" s="722"/>
      <c r="DD36" s="692">
        <v>661393</v>
      </c>
      <c r="DE36" s="684"/>
      <c r="DF36" s="684"/>
      <c r="DG36" s="684"/>
      <c r="DH36" s="684"/>
      <c r="DI36" s="684"/>
      <c r="DJ36" s="684"/>
      <c r="DK36" s="685"/>
      <c r="DL36" s="692">
        <v>439369</v>
      </c>
      <c r="DM36" s="684"/>
      <c r="DN36" s="684"/>
      <c r="DO36" s="684"/>
      <c r="DP36" s="684"/>
      <c r="DQ36" s="684"/>
      <c r="DR36" s="684"/>
      <c r="DS36" s="684"/>
      <c r="DT36" s="684"/>
      <c r="DU36" s="684"/>
      <c r="DV36" s="685"/>
      <c r="DW36" s="688">
        <v>16</v>
      </c>
      <c r="DX36" s="720"/>
      <c r="DY36" s="720"/>
      <c r="DZ36" s="720"/>
      <c r="EA36" s="720"/>
      <c r="EB36" s="720"/>
      <c r="EC36" s="721"/>
    </row>
    <row r="37" spans="2:133" ht="11.25" customHeight="1" x14ac:dyDescent="0.15">
      <c r="B37" s="680" t="s">
        <v>328</v>
      </c>
      <c r="C37" s="681"/>
      <c r="D37" s="681"/>
      <c r="E37" s="681"/>
      <c r="F37" s="681"/>
      <c r="G37" s="681"/>
      <c r="H37" s="681"/>
      <c r="I37" s="681"/>
      <c r="J37" s="681"/>
      <c r="K37" s="681"/>
      <c r="L37" s="681"/>
      <c r="M37" s="681"/>
      <c r="N37" s="681"/>
      <c r="O37" s="681"/>
      <c r="P37" s="681"/>
      <c r="Q37" s="682"/>
      <c r="R37" s="683">
        <v>1164299</v>
      </c>
      <c r="S37" s="684"/>
      <c r="T37" s="684"/>
      <c r="U37" s="684"/>
      <c r="V37" s="684"/>
      <c r="W37" s="684"/>
      <c r="X37" s="684"/>
      <c r="Y37" s="685"/>
      <c r="Z37" s="686">
        <v>7.8</v>
      </c>
      <c r="AA37" s="686"/>
      <c r="AB37" s="686"/>
      <c r="AC37" s="686"/>
      <c r="AD37" s="687" t="s">
        <v>128</v>
      </c>
      <c r="AE37" s="687"/>
      <c r="AF37" s="687"/>
      <c r="AG37" s="687"/>
      <c r="AH37" s="687"/>
      <c r="AI37" s="687"/>
      <c r="AJ37" s="687"/>
      <c r="AK37" s="687"/>
      <c r="AL37" s="688" t="s">
        <v>128</v>
      </c>
      <c r="AM37" s="689"/>
      <c r="AN37" s="689"/>
      <c r="AO37" s="690"/>
      <c r="AQ37" s="761" t="s">
        <v>329</v>
      </c>
      <c r="AR37" s="762"/>
      <c r="AS37" s="762"/>
      <c r="AT37" s="762"/>
      <c r="AU37" s="762"/>
      <c r="AV37" s="762"/>
      <c r="AW37" s="762"/>
      <c r="AX37" s="762"/>
      <c r="AY37" s="763"/>
      <c r="AZ37" s="683">
        <v>302443</v>
      </c>
      <c r="BA37" s="684"/>
      <c r="BB37" s="684"/>
      <c r="BC37" s="684"/>
      <c r="BD37" s="708"/>
      <c r="BE37" s="708"/>
      <c r="BF37" s="738"/>
      <c r="BG37" s="698" t="s">
        <v>330</v>
      </c>
      <c r="BH37" s="699"/>
      <c r="BI37" s="699"/>
      <c r="BJ37" s="699"/>
      <c r="BK37" s="699"/>
      <c r="BL37" s="699"/>
      <c r="BM37" s="699"/>
      <c r="BN37" s="699"/>
      <c r="BO37" s="699"/>
      <c r="BP37" s="699"/>
      <c r="BQ37" s="699"/>
      <c r="BR37" s="699"/>
      <c r="BS37" s="699"/>
      <c r="BT37" s="699"/>
      <c r="BU37" s="700"/>
      <c r="BV37" s="683">
        <v>164486</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258464</v>
      </c>
      <c r="CS37" s="708"/>
      <c r="CT37" s="708"/>
      <c r="CU37" s="708"/>
      <c r="CV37" s="708"/>
      <c r="CW37" s="708"/>
      <c r="CX37" s="708"/>
      <c r="CY37" s="709"/>
      <c r="CZ37" s="688">
        <v>2.1</v>
      </c>
      <c r="DA37" s="720"/>
      <c r="DB37" s="720"/>
      <c r="DC37" s="722"/>
      <c r="DD37" s="692">
        <v>258464</v>
      </c>
      <c r="DE37" s="708"/>
      <c r="DF37" s="708"/>
      <c r="DG37" s="708"/>
      <c r="DH37" s="708"/>
      <c r="DI37" s="708"/>
      <c r="DJ37" s="708"/>
      <c r="DK37" s="709"/>
      <c r="DL37" s="692">
        <v>222807</v>
      </c>
      <c r="DM37" s="708"/>
      <c r="DN37" s="708"/>
      <c r="DO37" s="708"/>
      <c r="DP37" s="708"/>
      <c r="DQ37" s="708"/>
      <c r="DR37" s="708"/>
      <c r="DS37" s="708"/>
      <c r="DT37" s="708"/>
      <c r="DU37" s="708"/>
      <c r="DV37" s="709"/>
      <c r="DW37" s="688">
        <v>8.1</v>
      </c>
      <c r="DX37" s="720"/>
      <c r="DY37" s="720"/>
      <c r="DZ37" s="720"/>
      <c r="EA37" s="720"/>
      <c r="EB37" s="720"/>
      <c r="EC37" s="721"/>
    </row>
    <row r="38" spans="2:133" ht="11.25" customHeight="1" x14ac:dyDescent="0.15">
      <c r="B38" s="680" t="s">
        <v>332</v>
      </c>
      <c r="C38" s="681"/>
      <c r="D38" s="681"/>
      <c r="E38" s="681"/>
      <c r="F38" s="681"/>
      <c r="G38" s="681"/>
      <c r="H38" s="681"/>
      <c r="I38" s="681"/>
      <c r="J38" s="681"/>
      <c r="K38" s="681"/>
      <c r="L38" s="681"/>
      <c r="M38" s="681"/>
      <c r="N38" s="681"/>
      <c r="O38" s="681"/>
      <c r="P38" s="681"/>
      <c r="Q38" s="682"/>
      <c r="R38" s="683">
        <v>360034</v>
      </c>
      <c r="S38" s="684"/>
      <c r="T38" s="684"/>
      <c r="U38" s="684"/>
      <c r="V38" s="684"/>
      <c r="W38" s="684"/>
      <c r="X38" s="684"/>
      <c r="Y38" s="685"/>
      <c r="Z38" s="686">
        <v>2.4</v>
      </c>
      <c r="AA38" s="686"/>
      <c r="AB38" s="686"/>
      <c r="AC38" s="686"/>
      <c r="AD38" s="687">
        <v>6243</v>
      </c>
      <c r="AE38" s="687"/>
      <c r="AF38" s="687"/>
      <c r="AG38" s="687"/>
      <c r="AH38" s="687"/>
      <c r="AI38" s="687"/>
      <c r="AJ38" s="687"/>
      <c r="AK38" s="687"/>
      <c r="AL38" s="688">
        <v>0.2</v>
      </c>
      <c r="AM38" s="689"/>
      <c r="AN38" s="689"/>
      <c r="AO38" s="690"/>
      <c r="AQ38" s="761" t="s">
        <v>333</v>
      </c>
      <c r="AR38" s="762"/>
      <c r="AS38" s="762"/>
      <c r="AT38" s="762"/>
      <c r="AU38" s="762"/>
      <c r="AV38" s="762"/>
      <c r="AW38" s="762"/>
      <c r="AX38" s="762"/>
      <c r="AY38" s="763"/>
      <c r="AZ38" s="683">
        <v>52678</v>
      </c>
      <c r="BA38" s="684"/>
      <c r="BB38" s="684"/>
      <c r="BC38" s="684"/>
      <c r="BD38" s="708"/>
      <c r="BE38" s="708"/>
      <c r="BF38" s="738"/>
      <c r="BG38" s="698" t="s">
        <v>334</v>
      </c>
      <c r="BH38" s="699"/>
      <c r="BI38" s="699"/>
      <c r="BJ38" s="699"/>
      <c r="BK38" s="699"/>
      <c r="BL38" s="699"/>
      <c r="BM38" s="699"/>
      <c r="BN38" s="699"/>
      <c r="BO38" s="699"/>
      <c r="BP38" s="699"/>
      <c r="BQ38" s="699"/>
      <c r="BR38" s="699"/>
      <c r="BS38" s="699"/>
      <c r="BT38" s="699"/>
      <c r="BU38" s="700"/>
      <c r="BV38" s="683">
        <v>1285</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661028</v>
      </c>
      <c r="CS38" s="684"/>
      <c r="CT38" s="684"/>
      <c r="CU38" s="684"/>
      <c r="CV38" s="684"/>
      <c r="CW38" s="684"/>
      <c r="CX38" s="684"/>
      <c r="CY38" s="685"/>
      <c r="CZ38" s="688">
        <v>5.4</v>
      </c>
      <c r="DA38" s="720"/>
      <c r="DB38" s="720"/>
      <c r="DC38" s="722"/>
      <c r="DD38" s="692">
        <v>528226</v>
      </c>
      <c r="DE38" s="684"/>
      <c r="DF38" s="684"/>
      <c r="DG38" s="684"/>
      <c r="DH38" s="684"/>
      <c r="DI38" s="684"/>
      <c r="DJ38" s="684"/>
      <c r="DK38" s="685"/>
      <c r="DL38" s="692">
        <v>440039</v>
      </c>
      <c r="DM38" s="684"/>
      <c r="DN38" s="684"/>
      <c r="DO38" s="684"/>
      <c r="DP38" s="684"/>
      <c r="DQ38" s="684"/>
      <c r="DR38" s="684"/>
      <c r="DS38" s="684"/>
      <c r="DT38" s="684"/>
      <c r="DU38" s="684"/>
      <c r="DV38" s="685"/>
      <c r="DW38" s="688">
        <v>16</v>
      </c>
      <c r="DX38" s="720"/>
      <c r="DY38" s="720"/>
      <c r="DZ38" s="720"/>
      <c r="EA38" s="720"/>
      <c r="EB38" s="720"/>
      <c r="EC38" s="721"/>
    </row>
    <row r="39" spans="2:133" ht="11.25" customHeight="1" x14ac:dyDescent="0.15">
      <c r="B39" s="680" t="s">
        <v>336</v>
      </c>
      <c r="C39" s="681"/>
      <c r="D39" s="681"/>
      <c r="E39" s="681"/>
      <c r="F39" s="681"/>
      <c r="G39" s="681"/>
      <c r="H39" s="681"/>
      <c r="I39" s="681"/>
      <c r="J39" s="681"/>
      <c r="K39" s="681"/>
      <c r="L39" s="681"/>
      <c r="M39" s="681"/>
      <c r="N39" s="681"/>
      <c r="O39" s="681"/>
      <c r="P39" s="681"/>
      <c r="Q39" s="682"/>
      <c r="R39" s="683" t="s">
        <v>128</v>
      </c>
      <c r="S39" s="684"/>
      <c r="T39" s="684"/>
      <c r="U39" s="684"/>
      <c r="V39" s="684"/>
      <c r="W39" s="684"/>
      <c r="X39" s="684"/>
      <c r="Y39" s="685"/>
      <c r="Z39" s="686" t="s">
        <v>128</v>
      </c>
      <c r="AA39" s="686"/>
      <c r="AB39" s="686"/>
      <c r="AC39" s="686"/>
      <c r="AD39" s="687" t="s">
        <v>128</v>
      </c>
      <c r="AE39" s="687"/>
      <c r="AF39" s="687"/>
      <c r="AG39" s="687"/>
      <c r="AH39" s="687"/>
      <c r="AI39" s="687"/>
      <c r="AJ39" s="687"/>
      <c r="AK39" s="687"/>
      <c r="AL39" s="688" t="s">
        <v>138</v>
      </c>
      <c r="AM39" s="689"/>
      <c r="AN39" s="689"/>
      <c r="AO39" s="690"/>
      <c r="AQ39" s="761" t="s">
        <v>337</v>
      </c>
      <c r="AR39" s="762"/>
      <c r="AS39" s="762"/>
      <c r="AT39" s="762"/>
      <c r="AU39" s="762"/>
      <c r="AV39" s="762"/>
      <c r="AW39" s="762"/>
      <c r="AX39" s="762"/>
      <c r="AY39" s="763"/>
      <c r="AZ39" s="683">
        <v>33609</v>
      </c>
      <c r="BA39" s="684"/>
      <c r="BB39" s="684"/>
      <c r="BC39" s="684"/>
      <c r="BD39" s="708"/>
      <c r="BE39" s="708"/>
      <c r="BF39" s="738"/>
      <c r="BG39" s="698" t="s">
        <v>338</v>
      </c>
      <c r="BH39" s="699"/>
      <c r="BI39" s="699"/>
      <c r="BJ39" s="699"/>
      <c r="BK39" s="699"/>
      <c r="BL39" s="699"/>
      <c r="BM39" s="699"/>
      <c r="BN39" s="699"/>
      <c r="BO39" s="699"/>
      <c r="BP39" s="699"/>
      <c r="BQ39" s="699"/>
      <c r="BR39" s="699"/>
      <c r="BS39" s="699"/>
      <c r="BT39" s="699"/>
      <c r="BU39" s="700"/>
      <c r="BV39" s="683">
        <v>2132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2153043</v>
      </c>
      <c r="CS39" s="708"/>
      <c r="CT39" s="708"/>
      <c r="CU39" s="708"/>
      <c r="CV39" s="708"/>
      <c r="CW39" s="708"/>
      <c r="CX39" s="708"/>
      <c r="CY39" s="709"/>
      <c r="CZ39" s="688">
        <v>17.600000000000001</v>
      </c>
      <c r="DA39" s="720"/>
      <c r="DB39" s="720"/>
      <c r="DC39" s="722"/>
      <c r="DD39" s="692">
        <v>1284536</v>
      </c>
      <c r="DE39" s="708"/>
      <c r="DF39" s="708"/>
      <c r="DG39" s="708"/>
      <c r="DH39" s="708"/>
      <c r="DI39" s="708"/>
      <c r="DJ39" s="708"/>
      <c r="DK39" s="709"/>
      <c r="DL39" s="692" t="s">
        <v>128</v>
      </c>
      <c r="DM39" s="708"/>
      <c r="DN39" s="708"/>
      <c r="DO39" s="708"/>
      <c r="DP39" s="708"/>
      <c r="DQ39" s="708"/>
      <c r="DR39" s="708"/>
      <c r="DS39" s="708"/>
      <c r="DT39" s="708"/>
      <c r="DU39" s="708"/>
      <c r="DV39" s="709"/>
      <c r="DW39" s="688" t="s">
        <v>128</v>
      </c>
      <c r="DX39" s="720"/>
      <c r="DY39" s="720"/>
      <c r="DZ39" s="720"/>
      <c r="EA39" s="720"/>
      <c r="EB39" s="720"/>
      <c r="EC39" s="721"/>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341</v>
      </c>
      <c r="AR40" s="762"/>
      <c r="AS40" s="762"/>
      <c r="AT40" s="762"/>
      <c r="AU40" s="762"/>
      <c r="AV40" s="762"/>
      <c r="AW40" s="762"/>
      <c r="AX40" s="762"/>
      <c r="AY40" s="763"/>
      <c r="AZ40" s="683">
        <v>118</v>
      </c>
      <c r="BA40" s="684"/>
      <c r="BB40" s="684"/>
      <c r="BC40" s="684"/>
      <c r="BD40" s="708"/>
      <c r="BE40" s="708"/>
      <c r="BF40" s="738"/>
      <c r="BG40" s="764" t="s">
        <v>342</v>
      </c>
      <c r="BH40" s="765"/>
      <c r="BI40" s="765"/>
      <c r="BJ40" s="765"/>
      <c r="BK40" s="765"/>
      <c r="BL40" s="236"/>
      <c r="BM40" s="699" t="s">
        <v>343</v>
      </c>
      <c r="BN40" s="699"/>
      <c r="BO40" s="699"/>
      <c r="BP40" s="699"/>
      <c r="BQ40" s="699"/>
      <c r="BR40" s="699"/>
      <c r="BS40" s="699"/>
      <c r="BT40" s="699"/>
      <c r="BU40" s="700"/>
      <c r="BV40" s="683">
        <v>12</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34000</v>
      </c>
      <c r="CS40" s="684"/>
      <c r="CT40" s="684"/>
      <c r="CU40" s="684"/>
      <c r="CV40" s="684"/>
      <c r="CW40" s="684"/>
      <c r="CX40" s="684"/>
      <c r="CY40" s="685"/>
      <c r="CZ40" s="688">
        <v>0.3</v>
      </c>
      <c r="DA40" s="720"/>
      <c r="DB40" s="720"/>
      <c r="DC40" s="722"/>
      <c r="DD40" s="692" t="s">
        <v>128</v>
      </c>
      <c r="DE40" s="684"/>
      <c r="DF40" s="684"/>
      <c r="DG40" s="684"/>
      <c r="DH40" s="684"/>
      <c r="DI40" s="684"/>
      <c r="DJ40" s="684"/>
      <c r="DK40" s="685"/>
      <c r="DL40" s="692" t="s">
        <v>138</v>
      </c>
      <c r="DM40" s="684"/>
      <c r="DN40" s="684"/>
      <c r="DO40" s="684"/>
      <c r="DP40" s="684"/>
      <c r="DQ40" s="684"/>
      <c r="DR40" s="684"/>
      <c r="DS40" s="684"/>
      <c r="DT40" s="684"/>
      <c r="DU40" s="684"/>
      <c r="DV40" s="685"/>
      <c r="DW40" s="688" t="s">
        <v>128</v>
      </c>
      <c r="DX40" s="720"/>
      <c r="DY40" s="720"/>
      <c r="DZ40" s="720"/>
      <c r="EA40" s="720"/>
      <c r="EB40" s="720"/>
      <c r="EC40" s="721"/>
    </row>
    <row r="41" spans="2:133" ht="11.25" customHeight="1" x14ac:dyDescent="0.15">
      <c r="B41" s="680" t="s">
        <v>345</v>
      </c>
      <c r="C41" s="681"/>
      <c r="D41" s="681"/>
      <c r="E41" s="681"/>
      <c r="F41" s="681"/>
      <c r="G41" s="681"/>
      <c r="H41" s="681"/>
      <c r="I41" s="681"/>
      <c r="J41" s="681"/>
      <c r="K41" s="681"/>
      <c r="L41" s="681"/>
      <c r="M41" s="681"/>
      <c r="N41" s="681"/>
      <c r="O41" s="681"/>
      <c r="P41" s="681"/>
      <c r="Q41" s="682"/>
      <c r="R41" s="683" t="s">
        <v>128</v>
      </c>
      <c r="S41" s="684"/>
      <c r="T41" s="684"/>
      <c r="U41" s="684"/>
      <c r="V41" s="684"/>
      <c r="W41" s="684"/>
      <c r="X41" s="684"/>
      <c r="Y41" s="685"/>
      <c r="Z41" s="686" t="s">
        <v>138</v>
      </c>
      <c r="AA41" s="686"/>
      <c r="AB41" s="686"/>
      <c r="AC41" s="686"/>
      <c r="AD41" s="687" t="s">
        <v>138</v>
      </c>
      <c r="AE41" s="687"/>
      <c r="AF41" s="687"/>
      <c r="AG41" s="687"/>
      <c r="AH41" s="687"/>
      <c r="AI41" s="687"/>
      <c r="AJ41" s="687"/>
      <c r="AK41" s="687"/>
      <c r="AL41" s="688" t="s">
        <v>128</v>
      </c>
      <c r="AM41" s="689"/>
      <c r="AN41" s="689"/>
      <c r="AO41" s="690"/>
      <c r="AQ41" s="761" t="s">
        <v>346</v>
      </c>
      <c r="AR41" s="762"/>
      <c r="AS41" s="762"/>
      <c r="AT41" s="762"/>
      <c r="AU41" s="762"/>
      <c r="AV41" s="762"/>
      <c r="AW41" s="762"/>
      <c r="AX41" s="762"/>
      <c r="AY41" s="763"/>
      <c r="AZ41" s="683">
        <v>113919</v>
      </c>
      <c r="BA41" s="684"/>
      <c r="BB41" s="684"/>
      <c r="BC41" s="684"/>
      <c r="BD41" s="708"/>
      <c r="BE41" s="708"/>
      <c r="BF41" s="738"/>
      <c r="BG41" s="764"/>
      <c r="BH41" s="765"/>
      <c r="BI41" s="765"/>
      <c r="BJ41" s="765"/>
      <c r="BK41" s="765"/>
      <c r="BL41" s="236"/>
      <c r="BM41" s="699" t="s">
        <v>347</v>
      </c>
      <c r="BN41" s="699"/>
      <c r="BO41" s="699"/>
      <c r="BP41" s="699"/>
      <c r="BQ41" s="699"/>
      <c r="BR41" s="699"/>
      <c r="BS41" s="699"/>
      <c r="BT41" s="699"/>
      <c r="BU41" s="700"/>
      <c r="BV41" s="683">
        <v>77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08"/>
      <c r="CT41" s="708"/>
      <c r="CU41" s="708"/>
      <c r="CV41" s="708"/>
      <c r="CW41" s="708"/>
      <c r="CX41" s="708"/>
      <c r="CY41" s="709"/>
      <c r="CZ41" s="688" t="s">
        <v>128</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349</v>
      </c>
      <c r="C42" s="725"/>
      <c r="D42" s="725"/>
      <c r="E42" s="725"/>
      <c r="F42" s="725"/>
      <c r="G42" s="725"/>
      <c r="H42" s="725"/>
      <c r="I42" s="725"/>
      <c r="J42" s="725"/>
      <c r="K42" s="725"/>
      <c r="L42" s="725"/>
      <c r="M42" s="725"/>
      <c r="N42" s="725"/>
      <c r="O42" s="725"/>
      <c r="P42" s="725"/>
      <c r="Q42" s="726"/>
      <c r="R42" s="768">
        <v>15019291</v>
      </c>
      <c r="S42" s="769"/>
      <c r="T42" s="769"/>
      <c r="U42" s="769"/>
      <c r="V42" s="769"/>
      <c r="W42" s="769"/>
      <c r="X42" s="769"/>
      <c r="Y42" s="777"/>
      <c r="Z42" s="778">
        <v>100</v>
      </c>
      <c r="AA42" s="778"/>
      <c r="AB42" s="778"/>
      <c r="AC42" s="778"/>
      <c r="AD42" s="779">
        <v>2746228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244548</v>
      </c>
      <c r="BA42" s="769"/>
      <c r="BB42" s="769"/>
      <c r="BC42" s="769"/>
      <c r="BD42" s="754"/>
      <c r="BE42" s="754"/>
      <c r="BF42" s="756"/>
      <c r="BG42" s="766"/>
      <c r="BH42" s="767"/>
      <c r="BI42" s="767"/>
      <c r="BJ42" s="767"/>
      <c r="BK42" s="767"/>
      <c r="BL42" s="237"/>
      <c r="BM42" s="711" t="s">
        <v>351</v>
      </c>
      <c r="BN42" s="711"/>
      <c r="BO42" s="711"/>
      <c r="BP42" s="711"/>
      <c r="BQ42" s="711"/>
      <c r="BR42" s="711"/>
      <c r="BS42" s="711"/>
      <c r="BT42" s="711"/>
      <c r="BU42" s="712"/>
      <c r="BV42" s="768">
        <v>451</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4582449</v>
      </c>
      <c r="CS42" s="684"/>
      <c r="CT42" s="684"/>
      <c r="CU42" s="684"/>
      <c r="CV42" s="684"/>
      <c r="CW42" s="684"/>
      <c r="CX42" s="684"/>
      <c r="CY42" s="685"/>
      <c r="CZ42" s="688">
        <v>37.5</v>
      </c>
      <c r="DA42" s="689"/>
      <c r="DB42" s="689"/>
      <c r="DC42" s="701"/>
      <c r="DD42" s="692">
        <v>1436489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89260</v>
      </c>
      <c r="CS43" s="708"/>
      <c r="CT43" s="708"/>
      <c r="CU43" s="708"/>
      <c r="CV43" s="708"/>
      <c r="CW43" s="708"/>
      <c r="CX43" s="708"/>
      <c r="CY43" s="709"/>
      <c r="CZ43" s="688">
        <v>0.7</v>
      </c>
      <c r="DA43" s="720"/>
      <c r="DB43" s="720"/>
      <c r="DC43" s="722"/>
      <c r="DD43" s="692">
        <v>66759</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4325590</v>
      </c>
      <c r="CS44" s="684"/>
      <c r="CT44" s="684"/>
      <c r="CU44" s="684"/>
      <c r="CV44" s="684"/>
      <c r="CW44" s="684"/>
      <c r="CX44" s="684"/>
      <c r="CY44" s="685"/>
      <c r="CZ44" s="688">
        <v>35.4</v>
      </c>
      <c r="DA44" s="689"/>
      <c r="DB44" s="689"/>
      <c r="DC44" s="701"/>
      <c r="DD44" s="692">
        <v>1220879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3600714</v>
      </c>
      <c r="CS45" s="708"/>
      <c r="CT45" s="708"/>
      <c r="CU45" s="708"/>
      <c r="CV45" s="708"/>
      <c r="CW45" s="708"/>
      <c r="CX45" s="708"/>
      <c r="CY45" s="709"/>
      <c r="CZ45" s="688">
        <v>29.5</v>
      </c>
      <c r="DA45" s="720"/>
      <c r="DB45" s="720"/>
      <c r="DC45" s="722"/>
      <c r="DD45" s="692">
        <v>904248</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724876</v>
      </c>
      <c r="CS46" s="684"/>
      <c r="CT46" s="684"/>
      <c r="CU46" s="684"/>
      <c r="CV46" s="684"/>
      <c r="CW46" s="684"/>
      <c r="CX46" s="684"/>
      <c r="CY46" s="685"/>
      <c r="CZ46" s="688">
        <v>5.9</v>
      </c>
      <c r="DA46" s="689"/>
      <c r="DB46" s="689"/>
      <c r="DC46" s="701"/>
      <c r="DD46" s="692">
        <v>316631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256859</v>
      </c>
      <c r="CS47" s="708"/>
      <c r="CT47" s="708"/>
      <c r="CU47" s="708"/>
      <c r="CV47" s="708"/>
      <c r="CW47" s="708"/>
      <c r="CX47" s="708"/>
      <c r="CY47" s="709"/>
      <c r="CZ47" s="688">
        <v>2.1</v>
      </c>
      <c r="DA47" s="720"/>
      <c r="DB47" s="720"/>
      <c r="DC47" s="722"/>
      <c r="DD47" s="692">
        <v>215610</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226</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362</v>
      </c>
      <c r="CE49" s="725"/>
      <c r="CF49" s="725"/>
      <c r="CG49" s="725"/>
      <c r="CH49" s="725"/>
      <c r="CI49" s="725"/>
      <c r="CJ49" s="725"/>
      <c r="CK49" s="725"/>
      <c r="CL49" s="725"/>
      <c r="CM49" s="725"/>
      <c r="CN49" s="725"/>
      <c r="CO49" s="725"/>
      <c r="CP49" s="725"/>
      <c r="CQ49" s="726"/>
      <c r="CR49" s="768">
        <v>12211576</v>
      </c>
      <c r="CS49" s="754"/>
      <c r="CT49" s="754"/>
      <c r="CU49" s="754"/>
      <c r="CV49" s="754"/>
      <c r="CW49" s="754"/>
      <c r="CX49" s="754"/>
      <c r="CY49" s="785"/>
      <c r="CZ49" s="780">
        <v>100</v>
      </c>
      <c r="DA49" s="786"/>
      <c r="DB49" s="786"/>
      <c r="DC49" s="787"/>
      <c r="DD49" s="788">
        <v>5661791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5Q6ioW84nUdVkU11jNsU2GKlNbRAAZDOL2oF/aIUS0AEgjJTA69OSXs9IarJBvPUPgbaSMZTjJp3b7L+mOdpjQ==" saltValue="GDs30FSbu9nTUOP0hW9ck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election activeCell="B12" sqref="B12:P1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c r="R7" s="819"/>
      <c r="S7" s="819"/>
      <c r="T7" s="819"/>
      <c r="U7" s="819"/>
      <c r="V7" s="819"/>
      <c r="W7" s="819"/>
      <c r="X7" s="819"/>
      <c r="Y7" s="819"/>
      <c r="Z7" s="819"/>
      <c r="AA7" s="819"/>
      <c r="AB7" s="819"/>
      <c r="AC7" s="819"/>
      <c r="AD7" s="819"/>
      <c r="AE7" s="820"/>
      <c r="AF7" s="821">
        <v>297</v>
      </c>
      <c r="AG7" s="822"/>
      <c r="AH7" s="822"/>
      <c r="AI7" s="822"/>
      <c r="AJ7" s="823"/>
      <c r="AK7" s="858"/>
      <c r="AL7" s="859"/>
      <c r="AM7" s="859"/>
      <c r="AN7" s="859"/>
      <c r="AO7" s="859"/>
      <c r="AP7" s="859"/>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572</v>
      </c>
      <c r="BT7" s="863"/>
      <c r="BU7" s="863"/>
      <c r="BV7" s="863"/>
      <c r="BW7" s="863"/>
      <c r="BX7" s="863"/>
      <c r="BY7" s="863"/>
      <c r="BZ7" s="863"/>
      <c r="CA7" s="863"/>
      <c r="CB7" s="863"/>
      <c r="CC7" s="863"/>
      <c r="CD7" s="863"/>
      <c r="CE7" s="863"/>
      <c r="CF7" s="863"/>
      <c r="CG7" s="864"/>
      <c r="CH7" s="855">
        <v>34</v>
      </c>
      <c r="CI7" s="856"/>
      <c r="CJ7" s="856"/>
      <c r="CK7" s="856"/>
      <c r="CL7" s="857"/>
      <c r="CM7" s="855">
        <v>435</v>
      </c>
      <c r="CN7" s="856"/>
      <c r="CO7" s="856"/>
      <c r="CP7" s="856"/>
      <c r="CQ7" s="857"/>
      <c r="CR7" s="855">
        <v>290</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573</v>
      </c>
      <c r="BT8" s="853"/>
      <c r="BU8" s="853"/>
      <c r="BV8" s="853"/>
      <c r="BW8" s="853"/>
      <c r="BX8" s="853"/>
      <c r="BY8" s="853"/>
      <c r="BZ8" s="853"/>
      <c r="CA8" s="853"/>
      <c r="CB8" s="853"/>
      <c r="CC8" s="853"/>
      <c r="CD8" s="853"/>
      <c r="CE8" s="853"/>
      <c r="CF8" s="853"/>
      <c r="CG8" s="854"/>
      <c r="CH8" s="865">
        <v>5</v>
      </c>
      <c r="CI8" s="866"/>
      <c r="CJ8" s="866"/>
      <c r="CK8" s="866"/>
      <c r="CL8" s="867"/>
      <c r="CM8" s="865">
        <v>5</v>
      </c>
      <c r="CN8" s="866"/>
      <c r="CO8" s="866"/>
      <c r="CP8" s="866"/>
      <c r="CQ8" s="867"/>
      <c r="CR8" s="865"/>
      <c r="CS8" s="866"/>
      <c r="CT8" s="866"/>
      <c r="CU8" s="866"/>
      <c r="CV8" s="867"/>
      <c r="CW8" s="865"/>
      <c r="CX8" s="866"/>
      <c r="CY8" s="866"/>
      <c r="CZ8" s="866"/>
      <c r="DA8" s="867"/>
      <c r="DB8" s="865">
        <v>3</v>
      </c>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297</v>
      </c>
      <c r="AG23" s="878"/>
      <c r="AH23" s="878"/>
      <c r="AI23" s="878"/>
      <c r="AJ23" s="881"/>
      <c r="AK23" s="882"/>
      <c r="AL23" s="883"/>
      <c r="AM23" s="883"/>
      <c r="AN23" s="883"/>
      <c r="AO23" s="883"/>
      <c r="AP23" s="878"/>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c r="R28" s="907"/>
      <c r="S28" s="907"/>
      <c r="T28" s="907"/>
      <c r="U28" s="907"/>
      <c r="V28" s="907"/>
      <c r="W28" s="907"/>
      <c r="X28" s="907"/>
      <c r="Y28" s="907"/>
      <c r="Z28" s="907"/>
      <c r="AA28" s="907"/>
      <c r="AB28" s="907"/>
      <c r="AC28" s="907"/>
      <c r="AD28" s="907"/>
      <c r="AE28" s="908"/>
      <c r="AF28" s="909">
        <v>173</v>
      </c>
      <c r="AG28" s="907"/>
      <c r="AH28" s="907"/>
      <c r="AI28" s="907"/>
      <c r="AJ28" s="910"/>
      <c r="AK28" s="911"/>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c r="R29" s="843"/>
      <c r="S29" s="843"/>
      <c r="T29" s="843"/>
      <c r="U29" s="843"/>
      <c r="V29" s="843"/>
      <c r="W29" s="843"/>
      <c r="X29" s="843"/>
      <c r="Y29" s="843"/>
      <c r="Z29" s="843"/>
      <c r="AA29" s="843"/>
      <c r="AB29" s="843"/>
      <c r="AC29" s="843"/>
      <c r="AD29" s="843"/>
      <c r="AE29" s="844"/>
      <c r="AF29" s="845">
        <v>76</v>
      </c>
      <c r="AG29" s="846"/>
      <c r="AH29" s="846"/>
      <c r="AI29" s="846"/>
      <c r="AJ29" s="847"/>
      <c r="AK29" s="914"/>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c r="R30" s="843"/>
      <c r="S30" s="843"/>
      <c r="T30" s="843"/>
      <c r="U30" s="843"/>
      <c r="V30" s="843"/>
      <c r="W30" s="843"/>
      <c r="X30" s="843"/>
      <c r="Y30" s="843"/>
      <c r="Z30" s="843"/>
      <c r="AA30" s="843"/>
      <c r="AB30" s="843"/>
      <c r="AC30" s="843"/>
      <c r="AD30" s="843"/>
      <c r="AE30" s="844"/>
      <c r="AF30" s="845">
        <v>0</v>
      </c>
      <c r="AG30" s="846"/>
      <c r="AH30" s="846"/>
      <c r="AI30" s="846"/>
      <c r="AJ30" s="847"/>
      <c r="AK30" s="914"/>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v>6</v>
      </c>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v>387</v>
      </c>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643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1873</v>
      </c>
      <c r="R68" s="950"/>
      <c r="S68" s="950"/>
      <c r="T68" s="950"/>
      <c r="U68" s="950"/>
      <c r="V68" s="950">
        <v>1473</v>
      </c>
      <c r="W68" s="950"/>
      <c r="X68" s="950"/>
      <c r="Y68" s="950"/>
      <c r="Z68" s="950"/>
      <c r="AA68" s="950">
        <v>400</v>
      </c>
      <c r="AB68" s="950"/>
      <c r="AC68" s="950"/>
      <c r="AD68" s="950"/>
      <c r="AE68" s="950"/>
      <c r="AF68" s="950">
        <v>3301</v>
      </c>
      <c r="AG68" s="950"/>
      <c r="AH68" s="950"/>
      <c r="AI68" s="950"/>
      <c r="AJ68" s="950"/>
      <c r="AK68" s="950"/>
      <c r="AL68" s="950"/>
      <c r="AM68" s="950"/>
      <c r="AN68" s="950"/>
      <c r="AO68" s="950"/>
      <c r="AP68" s="950">
        <v>2708</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1455</v>
      </c>
      <c r="R69" s="915"/>
      <c r="S69" s="915"/>
      <c r="T69" s="915"/>
      <c r="U69" s="915"/>
      <c r="V69" s="915">
        <v>633</v>
      </c>
      <c r="W69" s="915"/>
      <c r="X69" s="915"/>
      <c r="Y69" s="915"/>
      <c r="Z69" s="915"/>
      <c r="AA69" s="915">
        <v>822</v>
      </c>
      <c r="AB69" s="915"/>
      <c r="AC69" s="915"/>
      <c r="AD69" s="915"/>
      <c r="AE69" s="915"/>
      <c r="AF69" s="915">
        <v>1573</v>
      </c>
      <c r="AG69" s="915"/>
      <c r="AH69" s="915"/>
      <c r="AI69" s="915"/>
      <c r="AJ69" s="915"/>
      <c r="AK69" s="915"/>
      <c r="AL69" s="915"/>
      <c r="AM69" s="915"/>
      <c r="AN69" s="915"/>
      <c r="AO69" s="915"/>
      <c r="AP69" s="915">
        <v>2063</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3789</v>
      </c>
      <c r="R70" s="915"/>
      <c r="S70" s="915"/>
      <c r="T70" s="915"/>
      <c r="U70" s="915"/>
      <c r="V70" s="915">
        <v>3585</v>
      </c>
      <c r="W70" s="915"/>
      <c r="X70" s="915"/>
      <c r="Y70" s="915"/>
      <c r="Z70" s="915"/>
      <c r="AA70" s="915">
        <v>204</v>
      </c>
      <c r="AB70" s="915"/>
      <c r="AC70" s="915"/>
      <c r="AD70" s="915"/>
      <c r="AE70" s="915"/>
      <c r="AF70" s="915">
        <v>204</v>
      </c>
      <c r="AG70" s="915"/>
      <c r="AH70" s="915"/>
      <c r="AI70" s="915"/>
      <c r="AJ70" s="915"/>
      <c r="AK70" s="915">
        <v>0</v>
      </c>
      <c r="AL70" s="915"/>
      <c r="AM70" s="915"/>
      <c r="AN70" s="915"/>
      <c r="AO70" s="915"/>
      <c r="AP70" s="915">
        <v>557</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49</v>
      </c>
      <c r="R71" s="915"/>
      <c r="S71" s="915"/>
      <c r="T71" s="915"/>
      <c r="U71" s="915"/>
      <c r="V71" s="915">
        <v>48</v>
      </c>
      <c r="W71" s="915"/>
      <c r="X71" s="915"/>
      <c r="Y71" s="915"/>
      <c r="Z71" s="915"/>
      <c r="AA71" s="915">
        <v>1</v>
      </c>
      <c r="AB71" s="915"/>
      <c r="AC71" s="915"/>
      <c r="AD71" s="915"/>
      <c r="AE71" s="915"/>
      <c r="AF71" s="915">
        <v>1</v>
      </c>
      <c r="AG71" s="915"/>
      <c r="AH71" s="915"/>
      <c r="AI71" s="915"/>
      <c r="AJ71" s="915"/>
      <c r="AK71" s="915">
        <v>0</v>
      </c>
      <c r="AL71" s="915"/>
      <c r="AM71" s="915"/>
      <c r="AN71" s="915"/>
      <c r="AO71" s="915"/>
      <c r="AP71" s="915">
        <v>0</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579</v>
      </c>
      <c r="C72" s="958"/>
      <c r="D72" s="958"/>
      <c r="E72" s="958"/>
      <c r="F72" s="958"/>
      <c r="G72" s="958"/>
      <c r="H72" s="958"/>
      <c r="I72" s="958"/>
      <c r="J72" s="958"/>
      <c r="K72" s="958"/>
      <c r="L72" s="958"/>
      <c r="M72" s="958"/>
      <c r="N72" s="958"/>
      <c r="O72" s="958"/>
      <c r="P72" s="959"/>
      <c r="Q72" s="960">
        <v>7032</v>
      </c>
      <c r="R72" s="915"/>
      <c r="S72" s="915"/>
      <c r="T72" s="915"/>
      <c r="U72" s="915"/>
      <c r="V72" s="915">
        <v>6827</v>
      </c>
      <c r="W72" s="915"/>
      <c r="X72" s="915"/>
      <c r="Y72" s="915"/>
      <c r="Z72" s="915"/>
      <c r="AA72" s="915">
        <v>205</v>
      </c>
      <c r="AB72" s="915"/>
      <c r="AC72" s="915"/>
      <c r="AD72" s="915"/>
      <c r="AE72" s="915"/>
      <c r="AF72" s="915"/>
      <c r="AG72" s="915"/>
      <c r="AH72" s="915"/>
      <c r="AI72" s="915"/>
      <c r="AJ72" s="915"/>
      <c r="AK72" s="915">
        <v>15</v>
      </c>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1625</v>
      </c>
      <c r="R73" s="915"/>
      <c r="S73" s="915"/>
      <c r="T73" s="915"/>
      <c r="U73" s="915"/>
      <c r="V73" s="915">
        <v>1624</v>
      </c>
      <c r="W73" s="915"/>
      <c r="X73" s="915"/>
      <c r="Y73" s="915"/>
      <c r="Z73" s="915"/>
      <c r="AA73" s="915">
        <v>1</v>
      </c>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1</v>
      </c>
      <c r="R74" s="915"/>
      <c r="S74" s="915"/>
      <c r="T74" s="915"/>
      <c r="U74" s="915"/>
      <c r="V74" s="915">
        <v>0</v>
      </c>
      <c r="W74" s="915"/>
      <c r="X74" s="915"/>
      <c r="Y74" s="915"/>
      <c r="Z74" s="915"/>
      <c r="AA74" s="915">
        <v>1</v>
      </c>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65</v>
      </c>
      <c r="R75" s="964"/>
      <c r="S75" s="964"/>
      <c r="T75" s="964"/>
      <c r="U75" s="914"/>
      <c r="V75" s="965">
        <v>53</v>
      </c>
      <c r="W75" s="964"/>
      <c r="X75" s="964"/>
      <c r="Y75" s="964"/>
      <c r="Z75" s="914"/>
      <c r="AA75" s="965">
        <v>12</v>
      </c>
      <c r="AB75" s="964"/>
      <c r="AC75" s="964"/>
      <c r="AD75" s="964"/>
      <c r="AE75" s="914"/>
      <c r="AF75" s="965"/>
      <c r="AG75" s="964"/>
      <c r="AH75" s="964"/>
      <c r="AI75" s="964"/>
      <c r="AJ75" s="914"/>
      <c r="AK75" s="965">
        <v>26</v>
      </c>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586</v>
      </c>
      <c r="C76" s="958"/>
      <c r="D76" s="958"/>
      <c r="E76" s="958"/>
      <c r="F76" s="958"/>
      <c r="G76" s="958"/>
      <c r="H76" s="958"/>
      <c r="I76" s="958"/>
      <c r="J76" s="958"/>
      <c r="K76" s="958"/>
      <c r="L76" s="958"/>
      <c r="M76" s="958"/>
      <c r="N76" s="958"/>
      <c r="O76" s="958"/>
      <c r="P76" s="959"/>
      <c r="Q76" s="963">
        <v>30</v>
      </c>
      <c r="R76" s="964"/>
      <c r="S76" s="964"/>
      <c r="T76" s="964"/>
      <c r="U76" s="914"/>
      <c r="V76" s="965">
        <v>26</v>
      </c>
      <c r="W76" s="964"/>
      <c r="X76" s="964"/>
      <c r="Y76" s="964"/>
      <c r="Z76" s="914"/>
      <c r="AA76" s="965">
        <v>4</v>
      </c>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588</v>
      </c>
      <c r="C77" s="958"/>
      <c r="D77" s="958"/>
      <c r="E77" s="958"/>
      <c r="F77" s="958"/>
      <c r="G77" s="958"/>
      <c r="H77" s="958"/>
      <c r="I77" s="958"/>
      <c r="J77" s="958"/>
      <c r="K77" s="958"/>
      <c r="L77" s="958"/>
      <c r="M77" s="958"/>
      <c r="N77" s="958"/>
      <c r="O77" s="958"/>
      <c r="P77" s="959"/>
      <c r="Q77" s="963">
        <v>899</v>
      </c>
      <c r="R77" s="964"/>
      <c r="S77" s="964"/>
      <c r="T77" s="964"/>
      <c r="U77" s="914"/>
      <c r="V77" s="965">
        <v>853</v>
      </c>
      <c r="W77" s="964"/>
      <c r="X77" s="964"/>
      <c r="Y77" s="964"/>
      <c r="Z77" s="914"/>
      <c r="AA77" s="965">
        <v>46</v>
      </c>
      <c r="AB77" s="964"/>
      <c r="AC77" s="964"/>
      <c r="AD77" s="964"/>
      <c r="AE77" s="914"/>
      <c r="AF77" s="965">
        <v>46</v>
      </c>
      <c r="AG77" s="964"/>
      <c r="AH77" s="964"/>
      <c r="AI77" s="964"/>
      <c r="AJ77" s="914"/>
      <c r="AK77" s="965">
        <v>0</v>
      </c>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589</v>
      </c>
      <c r="C78" s="958"/>
      <c r="D78" s="958"/>
      <c r="E78" s="958"/>
      <c r="F78" s="958"/>
      <c r="G78" s="958"/>
      <c r="H78" s="958"/>
      <c r="I78" s="958"/>
      <c r="J78" s="958"/>
      <c r="K78" s="958"/>
      <c r="L78" s="958"/>
      <c r="M78" s="958"/>
      <c r="N78" s="958"/>
      <c r="O78" s="958"/>
      <c r="P78" s="959"/>
      <c r="Q78" s="960">
        <v>255217</v>
      </c>
      <c r="R78" s="915"/>
      <c r="S78" s="915"/>
      <c r="T78" s="915"/>
      <c r="U78" s="915"/>
      <c r="V78" s="915">
        <v>243412</v>
      </c>
      <c r="W78" s="915"/>
      <c r="X78" s="915"/>
      <c r="Y78" s="915"/>
      <c r="Z78" s="915"/>
      <c r="AA78" s="915">
        <v>11805</v>
      </c>
      <c r="AB78" s="915"/>
      <c r="AC78" s="915"/>
      <c r="AD78" s="915"/>
      <c r="AE78" s="915"/>
      <c r="AF78" s="915">
        <v>11805</v>
      </c>
      <c r="AG78" s="915"/>
      <c r="AH78" s="915"/>
      <c r="AI78" s="915"/>
      <c r="AJ78" s="915"/>
      <c r="AK78" s="915">
        <v>646</v>
      </c>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SUM(AF68:AJ78)</f>
        <v>16930</v>
      </c>
      <c r="AG88" s="926"/>
      <c r="AH88" s="926"/>
      <c r="AI88" s="926"/>
      <c r="AJ88" s="926"/>
      <c r="AK88" s="923"/>
      <c r="AL88" s="923"/>
      <c r="AM88" s="923"/>
      <c r="AN88" s="923"/>
      <c r="AO88" s="923"/>
      <c r="AP88" s="926">
        <f>SUM(AP68:AT78)</f>
        <v>5328</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f>
        <v>290</v>
      </c>
      <c r="CS102" s="934"/>
      <c r="CT102" s="934"/>
      <c r="CU102" s="934"/>
      <c r="CV102" s="977"/>
      <c r="CW102" s="976"/>
      <c r="CX102" s="934"/>
      <c r="CY102" s="934"/>
      <c r="CZ102" s="934"/>
      <c r="DA102" s="977"/>
      <c r="DB102" s="976">
        <f>SUM(DB7:DF8)</f>
        <v>3</v>
      </c>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188936</v>
      </c>
      <c r="AB110" s="986"/>
      <c r="AC110" s="986"/>
      <c r="AD110" s="986"/>
      <c r="AE110" s="987"/>
      <c r="AF110" s="988">
        <v>169566</v>
      </c>
      <c r="AG110" s="986"/>
      <c r="AH110" s="986"/>
      <c r="AI110" s="986"/>
      <c r="AJ110" s="987"/>
      <c r="AK110" s="988">
        <v>153584</v>
      </c>
      <c r="AL110" s="986"/>
      <c r="AM110" s="986"/>
      <c r="AN110" s="986"/>
      <c r="AO110" s="987"/>
      <c r="AP110" s="989">
        <v>5.8</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1133034</v>
      </c>
      <c r="BR110" s="1021"/>
      <c r="BS110" s="1021"/>
      <c r="BT110" s="1021"/>
      <c r="BU110" s="1021"/>
      <c r="BV110" s="1021">
        <v>975222</v>
      </c>
      <c r="BW110" s="1021"/>
      <c r="BX110" s="1021"/>
      <c r="BY110" s="1021"/>
      <c r="BZ110" s="1021"/>
      <c r="CA110" s="1021">
        <v>828893</v>
      </c>
      <c r="CB110" s="1021"/>
      <c r="CC110" s="1021"/>
      <c r="CD110" s="1021"/>
      <c r="CE110" s="1021"/>
      <c r="CF110" s="1035">
        <v>31.3</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128</v>
      </c>
      <c r="DM110" s="1021"/>
      <c r="DN110" s="1021"/>
      <c r="DO110" s="1021"/>
      <c r="DP110" s="1021"/>
      <c r="DQ110" s="1021" t="s">
        <v>128</v>
      </c>
      <c r="DR110" s="1021"/>
      <c r="DS110" s="1021"/>
      <c r="DT110" s="1021"/>
      <c r="DU110" s="1021"/>
      <c r="DV110" s="1022" t="s">
        <v>389</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389</v>
      </c>
      <c r="AL111" s="1028"/>
      <c r="AM111" s="1028"/>
      <c r="AN111" s="1028"/>
      <c r="AO111" s="1029"/>
      <c r="AP111" s="1031" t="s">
        <v>128</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389</v>
      </c>
      <c r="DH111" s="1014"/>
      <c r="DI111" s="1014"/>
      <c r="DJ111" s="1014"/>
      <c r="DK111" s="1014"/>
      <c r="DL111" s="1014" t="s">
        <v>389</v>
      </c>
      <c r="DM111" s="1014"/>
      <c r="DN111" s="1014"/>
      <c r="DO111" s="1014"/>
      <c r="DP111" s="1014"/>
      <c r="DQ111" s="1014" t="s">
        <v>128</v>
      </c>
      <c r="DR111" s="1014"/>
      <c r="DS111" s="1014"/>
      <c r="DT111" s="1014"/>
      <c r="DU111" s="1014"/>
      <c r="DV111" s="1015" t="s">
        <v>389</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389</v>
      </c>
      <c r="AB112" s="1053"/>
      <c r="AC112" s="1053"/>
      <c r="AD112" s="1053"/>
      <c r="AE112" s="1054"/>
      <c r="AF112" s="1055" t="s">
        <v>128</v>
      </c>
      <c r="AG112" s="1053"/>
      <c r="AH112" s="1053"/>
      <c r="AI112" s="1053"/>
      <c r="AJ112" s="1054"/>
      <c r="AK112" s="1055" t="s">
        <v>389</v>
      </c>
      <c r="AL112" s="1053"/>
      <c r="AM112" s="1053"/>
      <c r="AN112" s="1053"/>
      <c r="AO112" s="1054"/>
      <c r="AP112" s="1056" t="s">
        <v>128</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1841689</v>
      </c>
      <c r="BR112" s="1014"/>
      <c r="BS112" s="1014"/>
      <c r="BT112" s="1014"/>
      <c r="BU112" s="1014"/>
      <c r="BV112" s="1014">
        <v>1655357</v>
      </c>
      <c r="BW112" s="1014"/>
      <c r="BX112" s="1014"/>
      <c r="BY112" s="1014"/>
      <c r="BZ112" s="1014"/>
      <c r="CA112" s="1014">
        <v>1461942</v>
      </c>
      <c r="CB112" s="1014"/>
      <c r="CC112" s="1014"/>
      <c r="CD112" s="1014"/>
      <c r="CE112" s="1014"/>
      <c r="CF112" s="1008">
        <v>55.2</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389</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216121</v>
      </c>
      <c r="AB113" s="1028"/>
      <c r="AC113" s="1028"/>
      <c r="AD113" s="1028"/>
      <c r="AE113" s="1029"/>
      <c r="AF113" s="1030">
        <v>213631</v>
      </c>
      <c r="AG113" s="1028"/>
      <c r="AH113" s="1028"/>
      <c r="AI113" s="1028"/>
      <c r="AJ113" s="1029"/>
      <c r="AK113" s="1030">
        <v>217116</v>
      </c>
      <c r="AL113" s="1028"/>
      <c r="AM113" s="1028"/>
      <c r="AN113" s="1028"/>
      <c r="AO113" s="1029"/>
      <c r="AP113" s="1031">
        <v>8.1999999999999993</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82604</v>
      </c>
      <c r="BR113" s="1014"/>
      <c r="BS113" s="1014"/>
      <c r="BT113" s="1014"/>
      <c r="BU113" s="1014"/>
      <c r="BV113" s="1014">
        <v>71383</v>
      </c>
      <c r="BW113" s="1014"/>
      <c r="BX113" s="1014"/>
      <c r="BY113" s="1014"/>
      <c r="BZ113" s="1014"/>
      <c r="CA113" s="1014">
        <v>60064</v>
      </c>
      <c r="CB113" s="1014"/>
      <c r="CC113" s="1014"/>
      <c r="CD113" s="1014"/>
      <c r="CE113" s="1014"/>
      <c r="CF113" s="1008">
        <v>2.2999999999999998</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389</v>
      </c>
      <c r="DH113" s="1053"/>
      <c r="DI113" s="1053"/>
      <c r="DJ113" s="1053"/>
      <c r="DK113" s="1054"/>
      <c r="DL113" s="1055" t="s">
        <v>389</v>
      </c>
      <c r="DM113" s="1053"/>
      <c r="DN113" s="1053"/>
      <c r="DO113" s="1053"/>
      <c r="DP113" s="1054"/>
      <c r="DQ113" s="1055" t="s">
        <v>128</v>
      </c>
      <c r="DR113" s="1053"/>
      <c r="DS113" s="1053"/>
      <c r="DT113" s="1053"/>
      <c r="DU113" s="1054"/>
      <c r="DV113" s="1056" t="s">
        <v>389</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58379</v>
      </c>
      <c r="AB114" s="1053"/>
      <c r="AC114" s="1053"/>
      <c r="AD114" s="1053"/>
      <c r="AE114" s="1054"/>
      <c r="AF114" s="1055">
        <v>47323</v>
      </c>
      <c r="AG114" s="1053"/>
      <c r="AH114" s="1053"/>
      <c r="AI114" s="1053"/>
      <c r="AJ114" s="1054"/>
      <c r="AK114" s="1055">
        <v>40936</v>
      </c>
      <c r="AL114" s="1053"/>
      <c r="AM114" s="1053"/>
      <c r="AN114" s="1053"/>
      <c r="AO114" s="1054"/>
      <c r="AP114" s="1056">
        <v>1.5</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840902</v>
      </c>
      <c r="BR114" s="1014"/>
      <c r="BS114" s="1014"/>
      <c r="BT114" s="1014"/>
      <c r="BU114" s="1014"/>
      <c r="BV114" s="1014">
        <v>542403</v>
      </c>
      <c r="BW114" s="1014"/>
      <c r="BX114" s="1014"/>
      <c r="BY114" s="1014"/>
      <c r="BZ114" s="1014"/>
      <c r="CA114" s="1014">
        <v>452396</v>
      </c>
      <c r="CB114" s="1014"/>
      <c r="CC114" s="1014"/>
      <c r="CD114" s="1014"/>
      <c r="CE114" s="1014"/>
      <c r="CF114" s="1008">
        <v>17.100000000000001</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389</v>
      </c>
      <c r="DH114" s="1053"/>
      <c r="DI114" s="1053"/>
      <c r="DJ114" s="1053"/>
      <c r="DK114" s="1054"/>
      <c r="DL114" s="1055" t="s">
        <v>389</v>
      </c>
      <c r="DM114" s="1053"/>
      <c r="DN114" s="1053"/>
      <c r="DO114" s="1053"/>
      <c r="DP114" s="1054"/>
      <c r="DQ114" s="1055" t="s">
        <v>389</v>
      </c>
      <c r="DR114" s="1053"/>
      <c r="DS114" s="1053"/>
      <c r="DT114" s="1053"/>
      <c r="DU114" s="1054"/>
      <c r="DV114" s="1056" t="s">
        <v>128</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128</v>
      </c>
      <c r="AB115" s="1028"/>
      <c r="AC115" s="1028"/>
      <c r="AD115" s="1028"/>
      <c r="AE115" s="1029"/>
      <c r="AF115" s="1030" t="s">
        <v>389</v>
      </c>
      <c r="AG115" s="1028"/>
      <c r="AH115" s="1028"/>
      <c r="AI115" s="1028"/>
      <c r="AJ115" s="1029"/>
      <c r="AK115" s="1030" t="s">
        <v>389</v>
      </c>
      <c r="AL115" s="1028"/>
      <c r="AM115" s="1028"/>
      <c r="AN115" s="1028"/>
      <c r="AO115" s="1029"/>
      <c r="AP115" s="1031" t="s">
        <v>128</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v>6641</v>
      </c>
      <c r="BR115" s="1014"/>
      <c r="BS115" s="1014"/>
      <c r="BT115" s="1014"/>
      <c r="BU115" s="1014"/>
      <c r="BV115" s="1014">
        <v>5372</v>
      </c>
      <c r="BW115" s="1014"/>
      <c r="BX115" s="1014"/>
      <c r="BY115" s="1014"/>
      <c r="BZ115" s="1014"/>
      <c r="CA115" s="1014">
        <v>4118</v>
      </c>
      <c r="CB115" s="1014"/>
      <c r="CC115" s="1014"/>
      <c r="CD115" s="1014"/>
      <c r="CE115" s="1014"/>
      <c r="CF115" s="1008">
        <v>0.2</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389</v>
      </c>
      <c r="DH115" s="1053"/>
      <c r="DI115" s="1053"/>
      <c r="DJ115" s="1053"/>
      <c r="DK115" s="1054"/>
      <c r="DL115" s="1055" t="s">
        <v>389</v>
      </c>
      <c r="DM115" s="1053"/>
      <c r="DN115" s="1053"/>
      <c r="DO115" s="1053"/>
      <c r="DP115" s="1054"/>
      <c r="DQ115" s="1055" t="s">
        <v>389</v>
      </c>
      <c r="DR115" s="1053"/>
      <c r="DS115" s="1053"/>
      <c r="DT115" s="1053"/>
      <c r="DU115" s="1054"/>
      <c r="DV115" s="1056" t="s">
        <v>389</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128</v>
      </c>
      <c r="AL116" s="1053"/>
      <c r="AM116" s="1053"/>
      <c r="AN116" s="1053"/>
      <c r="AO116" s="1054"/>
      <c r="AP116" s="1056" t="s">
        <v>389</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389</v>
      </c>
      <c r="BR116" s="1014"/>
      <c r="BS116" s="1014"/>
      <c r="BT116" s="1014"/>
      <c r="BU116" s="1014"/>
      <c r="BV116" s="1014" t="s">
        <v>128</v>
      </c>
      <c r="BW116" s="1014"/>
      <c r="BX116" s="1014"/>
      <c r="BY116" s="1014"/>
      <c r="BZ116" s="1014"/>
      <c r="CA116" s="1014" t="s">
        <v>389</v>
      </c>
      <c r="CB116" s="1014"/>
      <c r="CC116" s="1014"/>
      <c r="CD116" s="1014"/>
      <c r="CE116" s="1014"/>
      <c r="CF116" s="1008" t="s">
        <v>389</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389</v>
      </c>
      <c r="DM116" s="1053"/>
      <c r="DN116" s="1053"/>
      <c r="DO116" s="1053"/>
      <c r="DP116" s="1054"/>
      <c r="DQ116" s="1055" t="s">
        <v>389</v>
      </c>
      <c r="DR116" s="1053"/>
      <c r="DS116" s="1053"/>
      <c r="DT116" s="1053"/>
      <c r="DU116" s="1054"/>
      <c r="DV116" s="1056" t="s">
        <v>389</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463436</v>
      </c>
      <c r="AB117" s="1071"/>
      <c r="AC117" s="1071"/>
      <c r="AD117" s="1071"/>
      <c r="AE117" s="1072"/>
      <c r="AF117" s="1073">
        <v>430520</v>
      </c>
      <c r="AG117" s="1071"/>
      <c r="AH117" s="1071"/>
      <c r="AI117" s="1071"/>
      <c r="AJ117" s="1072"/>
      <c r="AK117" s="1073">
        <v>411636</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389</v>
      </c>
      <c r="BR117" s="1014"/>
      <c r="BS117" s="1014"/>
      <c r="BT117" s="1014"/>
      <c r="BU117" s="1014"/>
      <c r="BV117" s="1014" t="s">
        <v>389</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389</v>
      </c>
      <c r="DH117" s="1053"/>
      <c r="DI117" s="1053"/>
      <c r="DJ117" s="1053"/>
      <c r="DK117" s="1054"/>
      <c r="DL117" s="1055" t="s">
        <v>128</v>
      </c>
      <c r="DM117" s="1053"/>
      <c r="DN117" s="1053"/>
      <c r="DO117" s="1053"/>
      <c r="DP117" s="1054"/>
      <c r="DQ117" s="1055" t="s">
        <v>128</v>
      </c>
      <c r="DR117" s="1053"/>
      <c r="DS117" s="1053"/>
      <c r="DT117" s="1053"/>
      <c r="DU117" s="1054"/>
      <c r="DV117" s="1056" t="s">
        <v>457</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389</v>
      </c>
      <c r="BR118" s="1092"/>
      <c r="BS118" s="1092"/>
      <c r="BT118" s="1092"/>
      <c r="BU118" s="1092"/>
      <c r="BV118" s="1092" t="s">
        <v>128</v>
      </c>
      <c r="BW118" s="1092"/>
      <c r="BX118" s="1092"/>
      <c r="BY118" s="1092"/>
      <c r="BZ118" s="1092"/>
      <c r="CA118" s="1092" t="s">
        <v>389</v>
      </c>
      <c r="CB118" s="1092"/>
      <c r="CC118" s="1092"/>
      <c r="CD118" s="1092"/>
      <c r="CE118" s="1092"/>
      <c r="CF118" s="1008" t="s">
        <v>128</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389</v>
      </c>
      <c r="DM118" s="1053"/>
      <c r="DN118" s="1053"/>
      <c r="DO118" s="1053"/>
      <c r="DP118" s="1054"/>
      <c r="DQ118" s="1055" t="s">
        <v>389</v>
      </c>
      <c r="DR118" s="1053"/>
      <c r="DS118" s="1053"/>
      <c r="DT118" s="1053"/>
      <c r="DU118" s="1054"/>
      <c r="DV118" s="1056" t="s">
        <v>128</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389</v>
      </c>
      <c r="AB119" s="986"/>
      <c r="AC119" s="986"/>
      <c r="AD119" s="986"/>
      <c r="AE119" s="987"/>
      <c r="AF119" s="988" t="s">
        <v>389</v>
      </c>
      <c r="AG119" s="986"/>
      <c r="AH119" s="986"/>
      <c r="AI119" s="986"/>
      <c r="AJ119" s="987"/>
      <c r="AK119" s="988" t="s">
        <v>389</v>
      </c>
      <c r="AL119" s="986"/>
      <c r="AM119" s="986"/>
      <c r="AN119" s="986"/>
      <c r="AO119" s="987"/>
      <c r="AP119" s="989" t="s">
        <v>389</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460</v>
      </c>
      <c r="BP119" s="1100"/>
      <c r="BQ119" s="1091">
        <v>3904870</v>
      </c>
      <c r="BR119" s="1092"/>
      <c r="BS119" s="1092"/>
      <c r="BT119" s="1092"/>
      <c r="BU119" s="1092"/>
      <c r="BV119" s="1092">
        <v>3249737</v>
      </c>
      <c r="BW119" s="1092"/>
      <c r="BX119" s="1092"/>
      <c r="BY119" s="1092"/>
      <c r="BZ119" s="1092"/>
      <c r="CA119" s="1092">
        <v>2807413</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389</v>
      </c>
      <c r="DH119" s="1078"/>
      <c r="DI119" s="1078"/>
      <c r="DJ119" s="1078"/>
      <c r="DK119" s="1079"/>
      <c r="DL119" s="1077" t="s">
        <v>128</v>
      </c>
      <c r="DM119" s="1078"/>
      <c r="DN119" s="1078"/>
      <c r="DO119" s="1078"/>
      <c r="DP119" s="1079"/>
      <c r="DQ119" s="1077" t="s">
        <v>389</v>
      </c>
      <c r="DR119" s="1078"/>
      <c r="DS119" s="1078"/>
      <c r="DT119" s="1078"/>
      <c r="DU119" s="1079"/>
      <c r="DV119" s="1080" t="s">
        <v>128</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389</v>
      </c>
      <c r="AL120" s="1053"/>
      <c r="AM120" s="1053"/>
      <c r="AN120" s="1053"/>
      <c r="AO120" s="1054"/>
      <c r="AP120" s="1056" t="s">
        <v>128</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6324281</v>
      </c>
      <c r="BR120" s="1021"/>
      <c r="BS120" s="1021"/>
      <c r="BT120" s="1021"/>
      <c r="BU120" s="1021"/>
      <c r="BV120" s="1021">
        <v>8267208</v>
      </c>
      <c r="BW120" s="1021"/>
      <c r="BX120" s="1021"/>
      <c r="BY120" s="1021"/>
      <c r="BZ120" s="1021"/>
      <c r="CA120" s="1021">
        <v>9201967</v>
      </c>
      <c r="CB120" s="1021"/>
      <c r="CC120" s="1021"/>
      <c r="CD120" s="1021"/>
      <c r="CE120" s="1021"/>
      <c r="CF120" s="1035">
        <v>347.7</v>
      </c>
      <c r="CG120" s="1036"/>
      <c r="CH120" s="1036"/>
      <c r="CI120" s="1036"/>
      <c r="CJ120" s="1036"/>
      <c r="CK120" s="1101" t="s">
        <v>464</v>
      </c>
      <c r="CL120" s="1102"/>
      <c r="CM120" s="1102"/>
      <c r="CN120" s="1102"/>
      <c r="CO120" s="1103"/>
      <c r="CP120" s="1109" t="s">
        <v>465</v>
      </c>
      <c r="CQ120" s="1110"/>
      <c r="CR120" s="1110"/>
      <c r="CS120" s="1110"/>
      <c r="CT120" s="1110"/>
      <c r="CU120" s="1110"/>
      <c r="CV120" s="1110"/>
      <c r="CW120" s="1110"/>
      <c r="CX120" s="1110"/>
      <c r="CY120" s="1110"/>
      <c r="CZ120" s="1110"/>
      <c r="DA120" s="1110"/>
      <c r="DB120" s="1110"/>
      <c r="DC120" s="1110"/>
      <c r="DD120" s="1110"/>
      <c r="DE120" s="1110"/>
      <c r="DF120" s="1111"/>
      <c r="DG120" s="1020">
        <v>1841689</v>
      </c>
      <c r="DH120" s="1021"/>
      <c r="DI120" s="1021"/>
      <c r="DJ120" s="1021"/>
      <c r="DK120" s="1021"/>
      <c r="DL120" s="1021">
        <v>1655357</v>
      </c>
      <c r="DM120" s="1021"/>
      <c r="DN120" s="1021"/>
      <c r="DO120" s="1021"/>
      <c r="DP120" s="1021"/>
      <c r="DQ120" s="1021">
        <v>1461942</v>
      </c>
      <c r="DR120" s="1021"/>
      <c r="DS120" s="1021"/>
      <c r="DT120" s="1021"/>
      <c r="DU120" s="1021"/>
      <c r="DV120" s="1022">
        <v>55.2</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389</v>
      </c>
      <c r="AG121" s="1053"/>
      <c r="AH121" s="1053"/>
      <c r="AI121" s="1053"/>
      <c r="AJ121" s="1054"/>
      <c r="AK121" s="1055" t="s">
        <v>128</v>
      </c>
      <c r="AL121" s="1053"/>
      <c r="AM121" s="1053"/>
      <c r="AN121" s="1053"/>
      <c r="AO121" s="1054"/>
      <c r="AP121" s="1056" t="s">
        <v>389</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20800</v>
      </c>
      <c r="BR121" s="1014"/>
      <c r="BS121" s="1014"/>
      <c r="BT121" s="1014"/>
      <c r="BU121" s="1014"/>
      <c r="BV121" s="1014">
        <v>18071</v>
      </c>
      <c r="BW121" s="1014"/>
      <c r="BX121" s="1014"/>
      <c r="BY121" s="1014"/>
      <c r="BZ121" s="1014"/>
      <c r="CA121" s="1014">
        <v>17842</v>
      </c>
      <c r="CB121" s="1014"/>
      <c r="CC121" s="1014"/>
      <c r="CD121" s="1014"/>
      <c r="CE121" s="1014"/>
      <c r="CF121" s="1008">
        <v>0.7</v>
      </c>
      <c r="CG121" s="1009"/>
      <c r="CH121" s="1009"/>
      <c r="CI121" s="1009"/>
      <c r="CJ121" s="1009"/>
      <c r="CK121" s="1104"/>
      <c r="CL121" s="1105"/>
      <c r="CM121" s="1105"/>
      <c r="CN121" s="1105"/>
      <c r="CO121" s="1106"/>
      <c r="CP121" s="1114" t="s">
        <v>401</v>
      </c>
      <c r="CQ121" s="1115"/>
      <c r="CR121" s="1115"/>
      <c r="CS121" s="1115"/>
      <c r="CT121" s="1115"/>
      <c r="CU121" s="1115"/>
      <c r="CV121" s="1115"/>
      <c r="CW121" s="1115"/>
      <c r="CX121" s="1115"/>
      <c r="CY121" s="1115"/>
      <c r="CZ121" s="1115"/>
      <c r="DA121" s="1115"/>
      <c r="DB121" s="1115"/>
      <c r="DC121" s="1115"/>
      <c r="DD121" s="1115"/>
      <c r="DE121" s="1115"/>
      <c r="DF121" s="1116"/>
      <c r="DG121" s="1013" t="s">
        <v>389</v>
      </c>
      <c r="DH121" s="1014"/>
      <c r="DI121" s="1014"/>
      <c r="DJ121" s="1014"/>
      <c r="DK121" s="1014"/>
      <c r="DL121" s="1014" t="s">
        <v>128</v>
      </c>
      <c r="DM121" s="1014"/>
      <c r="DN121" s="1014"/>
      <c r="DO121" s="1014"/>
      <c r="DP121" s="1014"/>
      <c r="DQ121" s="1014" t="s">
        <v>128</v>
      </c>
      <c r="DR121" s="1014"/>
      <c r="DS121" s="1014"/>
      <c r="DT121" s="1014"/>
      <c r="DU121" s="1014"/>
      <c r="DV121" s="1015" t="s">
        <v>389</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389</v>
      </c>
      <c r="AB122" s="1053"/>
      <c r="AC122" s="1053"/>
      <c r="AD122" s="1053"/>
      <c r="AE122" s="1054"/>
      <c r="AF122" s="1055" t="s">
        <v>128</v>
      </c>
      <c r="AG122" s="1053"/>
      <c r="AH122" s="1053"/>
      <c r="AI122" s="1053"/>
      <c r="AJ122" s="1054"/>
      <c r="AK122" s="1055" t="s">
        <v>128</v>
      </c>
      <c r="AL122" s="1053"/>
      <c r="AM122" s="1053"/>
      <c r="AN122" s="1053"/>
      <c r="AO122" s="1054"/>
      <c r="AP122" s="1056" t="s">
        <v>389</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4370405</v>
      </c>
      <c r="BR122" s="1092"/>
      <c r="BS122" s="1092"/>
      <c r="BT122" s="1092"/>
      <c r="BU122" s="1092"/>
      <c r="BV122" s="1092">
        <v>4209098</v>
      </c>
      <c r="BW122" s="1092"/>
      <c r="BX122" s="1092"/>
      <c r="BY122" s="1092"/>
      <c r="BZ122" s="1092"/>
      <c r="CA122" s="1092">
        <v>3695834</v>
      </c>
      <c r="CB122" s="1092"/>
      <c r="CC122" s="1092"/>
      <c r="CD122" s="1092"/>
      <c r="CE122" s="1092"/>
      <c r="CF122" s="1112">
        <v>139.69999999999999</v>
      </c>
      <c r="CG122" s="1113"/>
      <c r="CH122" s="1113"/>
      <c r="CI122" s="1113"/>
      <c r="CJ122" s="1113"/>
      <c r="CK122" s="1104"/>
      <c r="CL122" s="1105"/>
      <c r="CM122" s="1105"/>
      <c r="CN122" s="1105"/>
      <c r="CO122" s="1106"/>
      <c r="CP122" s="1114" t="s">
        <v>402</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389</v>
      </c>
      <c r="DR122" s="1014"/>
      <c r="DS122" s="1014"/>
      <c r="DT122" s="1014"/>
      <c r="DU122" s="1014"/>
      <c r="DV122" s="1015" t="s">
        <v>389</v>
      </c>
      <c r="DW122" s="1015"/>
      <c r="DX122" s="1015"/>
      <c r="DY122" s="1015"/>
      <c r="DZ122" s="1016"/>
    </row>
    <row r="123" spans="1:130" s="247" customFormat="1" ht="26.25" customHeight="1" x14ac:dyDescent="0.15">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389</v>
      </c>
      <c r="AG123" s="1053"/>
      <c r="AH123" s="1053"/>
      <c r="AI123" s="1053"/>
      <c r="AJ123" s="1054"/>
      <c r="AK123" s="1055" t="s">
        <v>389</v>
      </c>
      <c r="AL123" s="1053"/>
      <c r="AM123" s="1053"/>
      <c r="AN123" s="1053"/>
      <c r="AO123" s="1054"/>
      <c r="AP123" s="1056" t="s">
        <v>128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469</v>
      </c>
      <c r="BP123" s="1100"/>
      <c r="BQ123" s="1159">
        <v>10715486</v>
      </c>
      <c r="BR123" s="1160"/>
      <c r="BS123" s="1160"/>
      <c r="BT123" s="1160"/>
      <c r="BU123" s="1160"/>
      <c r="BV123" s="1160">
        <v>12494377</v>
      </c>
      <c r="BW123" s="1160"/>
      <c r="BX123" s="1160"/>
      <c r="BY123" s="1160"/>
      <c r="BZ123" s="1160"/>
      <c r="CA123" s="1160">
        <v>12915643</v>
      </c>
      <c r="CB123" s="1160"/>
      <c r="CC123" s="1160"/>
      <c r="CD123" s="1160"/>
      <c r="CE123" s="1160"/>
      <c r="CF123" s="1093"/>
      <c r="CG123" s="1094"/>
      <c r="CH123" s="1094"/>
      <c r="CI123" s="1094"/>
      <c r="CJ123" s="1095"/>
      <c r="CK123" s="1104"/>
      <c r="CL123" s="1105"/>
      <c r="CM123" s="1105"/>
      <c r="CN123" s="1105"/>
      <c r="CO123" s="1106"/>
      <c r="CP123" s="1114" t="s">
        <v>470</v>
      </c>
      <c r="CQ123" s="1115"/>
      <c r="CR123" s="1115"/>
      <c r="CS123" s="1115"/>
      <c r="CT123" s="1115"/>
      <c r="CU123" s="1115"/>
      <c r="CV123" s="1115"/>
      <c r="CW123" s="1115"/>
      <c r="CX123" s="1115"/>
      <c r="CY123" s="1115"/>
      <c r="CZ123" s="1115"/>
      <c r="DA123" s="1115"/>
      <c r="DB123" s="1115"/>
      <c r="DC123" s="1115"/>
      <c r="DD123" s="1115"/>
      <c r="DE123" s="1115"/>
      <c r="DF123" s="1116"/>
      <c r="DG123" s="1052" t="s">
        <v>389</v>
      </c>
      <c r="DH123" s="1053"/>
      <c r="DI123" s="1053"/>
      <c r="DJ123" s="1053"/>
      <c r="DK123" s="1054"/>
      <c r="DL123" s="1055" t="s">
        <v>389</v>
      </c>
      <c r="DM123" s="1053"/>
      <c r="DN123" s="1053"/>
      <c r="DO123" s="1053"/>
      <c r="DP123" s="1054"/>
      <c r="DQ123" s="1055" t="s">
        <v>389</v>
      </c>
      <c r="DR123" s="1053"/>
      <c r="DS123" s="1053"/>
      <c r="DT123" s="1053"/>
      <c r="DU123" s="1054"/>
      <c r="DV123" s="1056" t="s">
        <v>389</v>
      </c>
      <c r="DW123" s="1057"/>
      <c r="DX123" s="1057"/>
      <c r="DY123" s="1057"/>
      <c r="DZ123" s="1058"/>
    </row>
    <row r="124" spans="1:130" s="247" customFormat="1" ht="26.25" customHeight="1" thickBot="1" x14ac:dyDescent="0.2">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389</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389</v>
      </c>
      <c r="BR124" s="1122"/>
      <c r="BS124" s="1122"/>
      <c r="BT124" s="1122"/>
      <c r="BU124" s="1122"/>
      <c r="BV124" s="1122" t="s">
        <v>389</v>
      </c>
      <c r="BW124" s="1122"/>
      <c r="BX124" s="1122"/>
      <c r="BY124" s="1122"/>
      <c r="BZ124" s="1122"/>
      <c r="CA124" s="1122" t="s">
        <v>389</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389</v>
      </c>
      <c r="DH124" s="1078"/>
      <c r="DI124" s="1078"/>
      <c r="DJ124" s="1078"/>
      <c r="DK124" s="1079"/>
      <c r="DL124" s="1077" t="s">
        <v>389</v>
      </c>
      <c r="DM124" s="1078"/>
      <c r="DN124" s="1078"/>
      <c r="DO124" s="1078"/>
      <c r="DP124" s="1079"/>
      <c r="DQ124" s="1077" t="s">
        <v>389</v>
      </c>
      <c r="DR124" s="1078"/>
      <c r="DS124" s="1078"/>
      <c r="DT124" s="1078"/>
      <c r="DU124" s="1079"/>
      <c r="DV124" s="1080" t="s">
        <v>389</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389</v>
      </c>
      <c r="AB125" s="1053"/>
      <c r="AC125" s="1053"/>
      <c r="AD125" s="1053"/>
      <c r="AE125" s="1054"/>
      <c r="AF125" s="1055" t="s">
        <v>389</v>
      </c>
      <c r="AG125" s="1053"/>
      <c r="AH125" s="1053"/>
      <c r="AI125" s="1053"/>
      <c r="AJ125" s="1054"/>
      <c r="AK125" s="1055" t="s">
        <v>128</v>
      </c>
      <c r="AL125" s="1053"/>
      <c r="AM125" s="1053"/>
      <c r="AN125" s="1053"/>
      <c r="AO125" s="1054"/>
      <c r="AP125" s="1056" t="s">
        <v>389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389</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389</v>
      </c>
      <c r="AB126" s="1053"/>
      <c r="AC126" s="1053"/>
      <c r="AD126" s="1053"/>
      <c r="AE126" s="1054"/>
      <c r="AF126" s="1055" t="s">
        <v>389</v>
      </c>
      <c r="AG126" s="1053"/>
      <c r="AH126" s="1053"/>
      <c r="AI126" s="1053"/>
      <c r="AJ126" s="1054"/>
      <c r="AK126" s="1055" t="s">
        <v>389</v>
      </c>
      <c r="AL126" s="1053"/>
      <c r="AM126" s="1053"/>
      <c r="AN126" s="1053"/>
      <c r="AO126" s="1054"/>
      <c r="AP126" s="1056" t="s">
        <v>389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389</v>
      </c>
      <c r="DH126" s="1014"/>
      <c r="DI126" s="1014"/>
      <c r="DJ126" s="1014"/>
      <c r="DK126" s="1014"/>
      <c r="DL126" s="1014" t="s">
        <v>389</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389</v>
      </c>
      <c r="AB127" s="1053"/>
      <c r="AC127" s="1053"/>
      <c r="AD127" s="1053"/>
      <c r="AE127" s="1054"/>
      <c r="AF127" s="1055" t="s">
        <v>389</v>
      </c>
      <c r="AG127" s="1053"/>
      <c r="AH127" s="1053"/>
      <c r="AI127" s="1053"/>
      <c r="AJ127" s="1054"/>
      <c r="AK127" s="1055" t="s">
        <v>389</v>
      </c>
      <c r="AL127" s="1053"/>
      <c r="AM127" s="1053"/>
      <c r="AN127" s="1053"/>
      <c r="AO127" s="1054"/>
      <c r="AP127" s="1056" t="s">
        <v>128</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389</v>
      </c>
      <c r="DH127" s="1014"/>
      <c r="DI127" s="1014"/>
      <c r="DJ127" s="1014"/>
      <c r="DK127" s="1014"/>
      <c r="DL127" s="1014" t="s">
        <v>389</v>
      </c>
      <c r="DM127" s="1014"/>
      <c r="DN127" s="1014"/>
      <c r="DO127" s="1014"/>
      <c r="DP127" s="1014"/>
      <c r="DQ127" s="1014" t="s">
        <v>389</v>
      </c>
      <c r="DR127" s="1014"/>
      <c r="DS127" s="1014"/>
      <c r="DT127" s="1014"/>
      <c r="DU127" s="1014"/>
      <c r="DV127" s="1015" t="s">
        <v>389</v>
      </c>
      <c r="DW127" s="1015"/>
      <c r="DX127" s="1015"/>
      <c r="DY127" s="1015"/>
      <c r="DZ127" s="1016"/>
    </row>
    <row r="128" spans="1:130" s="247" customFormat="1" ht="26.25" customHeight="1" thickBot="1" x14ac:dyDescent="0.2">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t="s">
        <v>389</v>
      </c>
      <c r="AB128" s="1142"/>
      <c r="AC128" s="1142"/>
      <c r="AD128" s="1142"/>
      <c r="AE128" s="1143"/>
      <c r="AF128" s="1144">
        <v>2729</v>
      </c>
      <c r="AG128" s="1142"/>
      <c r="AH128" s="1142"/>
      <c r="AI128" s="1142"/>
      <c r="AJ128" s="1143"/>
      <c r="AK128" s="1144">
        <v>229</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389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v>6641</v>
      </c>
      <c r="DH128" s="1134"/>
      <c r="DI128" s="1134"/>
      <c r="DJ128" s="1134"/>
      <c r="DK128" s="1134"/>
      <c r="DL128" s="1134">
        <v>5372</v>
      </c>
      <c r="DM128" s="1134"/>
      <c r="DN128" s="1134"/>
      <c r="DO128" s="1134"/>
      <c r="DP128" s="1134"/>
      <c r="DQ128" s="1134">
        <v>4118</v>
      </c>
      <c r="DR128" s="1134"/>
      <c r="DS128" s="1134"/>
      <c r="DT128" s="1134"/>
      <c r="DU128" s="1134"/>
      <c r="DV128" s="1135">
        <v>0.2</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486</v>
      </c>
      <c r="X129" s="1168"/>
      <c r="Y129" s="1168"/>
      <c r="Z129" s="1169"/>
      <c r="AA129" s="1052">
        <v>2963928</v>
      </c>
      <c r="AB129" s="1053"/>
      <c r="AC129" s="1053"/>
      <c r="AD129" s="1053"/>
      <c r="AE129" s="1054"/>
      <c r="AF129" s="1055">
        <v>2946802</v>
      </c>
      <c r="AG129" s="1053"/>
      <c r="AH129" s="1053"/>
      <c r="AI129" s="1053"/>
      <c r="AJ129" s="1054"/>
      <c r="AK129" s="1055">
        <v>3047409</v>
      </c>
      <c r="AL129" s="1053"/>
      <c r="AM129" s="1053"/>
      <c r="AN129" s="1053"/>
      <c r="AO129" s="1054"/>
      <c r="AP129" s="1170"/>
      <c r="AQ129" s="1171"/>
      <c r="AR129" s="1171"/>
      <c r="AS129" s="1171"/>
      <c r="AT129" s="1172"/>
      <c r="AU129" s="285"/>
      <c r="AV129" s="285"/>
      <c r="AW129" s="285"/>
      <c r="AX129" s="1161" t="s">
        <v>487</v>
      </c>
      <c r="AY129" s="1044"/>
      <c r="AZ129" s="1044"/>
      <c r="BA129" s="1044"/>
      <c r="BB129" s="1044"/>
      <c r="BC129" s="1044"/>
      <c r="BD129" s="1044"/>
      <c r="BE129" s="1045"/>
      <c r="BF129" s="1162" t="s">
        <v>389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489</v>
      </c>
      <c r="X130" s="1168"/>
      <c r="Y130" s="1168"/>
      <c r="Z130" s="1169"/>
      <c r="AA130" s="1052">
        <v>388188</v>
      </c>
      <c r="AB130" s="1053"/>
      <c r="AC130" s="1053"/>
      <c r="AD130" s="1053"/>
      <c r="AE130" s="1054"/>
      <c r="AF130" s="1055">
        <v>396763</v>
      </c>
      <c r="AG130" s="1053"/>
      <c r="AH130" s="1053"/>
      <c r="AI130" s="1053"/>
      <c r="AJ130" s="1054"/>
      <c r="AK130" s="1055">
        <v>401088</v>
      </c>
      <c r="AL130" s="1053"/>
      <c r="AM130" s="1053"/>
      <c r="AN130" s="1053"/>
      <c r="AO130" s="1054"/>
      <c r="AP130" s="1170"/>
      <c r="AQ130" s="1171"/>
      <c r="AR130" s="1171"/>
      <c r="AS130" s="1171"/>
      <c r="AT130" s="1172"/>
      <c r="AU130" s="285"/>
      <c r="AV130" s="285"/>
      <c r="AW130" s="285"/>
      <c r="AX130" s="1161" t="s">
        <v>490</v>
      </c>
      <c r="AY130" s="1044"/>
      <c r="AZ130" s="1044"/>
      <c r="BA130" s="1044"/>
      <c r="BB130" s="1044"/>
      <c r="BC130" s="1044"/>
      <c r="BD130" s="1044"/>
      <c r="BE130" s="1045"/>
      <c r="BF130" s="1198">
        <v>1.5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491</v>
      </c>
      <c r="X131" s="1206"/>
      <c r="Y131" s="1206"/>
      <c r="Z131" s="1207"/>
      <c r="AA131" s="1099">
        <v>2575740</v>
      </c>
      <c r="AB131" s="1078"/>
      <c r="AC131" s="1078"/>
      <c r="AD131" s="1078"/>
      <c r="AE131" s="1079"/>
      <c r="AF131" s="1077">
        <v>2550039</v>
      </c>
      <c r="AG131" s="1078"/>
      <c r="AH131" s="1078"/>
      <c r="AI131" s="1078"/>
      <c r="AJ131" s="1079"/>
      <c r="AK131" s="1077">
        <v>2646321</v>
      </c>
      <c r="AL131" s="1078"/>
      <c r="AM131" s="1078"/>
      <c r="AN131" s="1078"/>
      <c r="AO131" s="1079"/>
      <c r="AP131" s="1208"/>
      <c r="AQ131" s="1209"/>
      <c r="AR131" s="1209"/>
      <c r="AS131" s="1209"/>
      <c r="AT131" s="1210"/>
      <c r="AU131" s="285"/>
      <c r="AV131" s="285"/>
      <c r="AW131" s="285"/>
      <c r="AX131" s="1180" t="s">
        <v>492</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494</v>
      </c>
      <c r="W132" s="1191"/>
      <c r="X132" s="1191"/>
      <c r="Y132" s="1191"/>
      <c r="Z132" s="1192"/>
      <c r="AA132" s="1193">
        <v>2.9214128760000002</v>
      </c>
      <c r="AB132" s="1194"/>
      <c r="AC132" s="1194"/>
      <c r="AD132" s="1194"/>
      <c r="AE132" s="1195"/>
      <c r="AF132" s="1196">
        <v>1.2167657039999999</v>
      </c>
      <c r="AG132" s="1194"/>
      <c r="AH132" s="1194"/>
      <c r="AI132" s="1194"/>
      <c r="AJ132" s="1195"/>
      <c r="AK132" s="1196">
        <v>0.38993757699999998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495</v>
      </c>
      <c r="W133" s="1174"/>
      <c r="X133" s="1174"/>
      <c r="Y133" s="1174"/>
      <c r="Z133" s="1175"/>
      <c r="AA133" s="1176">
        <v>4.2</v>
      </c>
      <c r="AB133" s="1177"/>
      <c r="AC133" s="1177"/>
      <c r="AD133" s="1177"/>
      <c r="AE133" s="1178"/>
      <c r="AF133" s="1176">
        <v>2.8</v>
      </c>
      <c r="AG133" s="1177"/>
      <c r="AH133" s="1177"/>
      <c r="AI133" s="1177"/>
      <c r="AJ133" s="1178"/>
      <c r="AK133" s="1176">
        <v>1.5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C7IkyYaPUSgrWaPxda2BiYA88WpDFva0nAnt7Es0/J5z7DWvDPEwEDF5m8iz7l+ZTylrUJJ28WqzMyD+NIFTA==" saltValue="3nww7A22Eulu5SHezgiS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T19" zoomScale="60" zoomScaleNormal="85" workbookViewId="0">
      <selection activeCell="DD29" sqref="DD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Y6MuNwPnLV67TA7JqGc5wRiS0rwBfa4V019Qccx6QyXzE7fuykxfhpSl5fexjwBhlvanOpH0asnZcMsRczPAQ==" saltValue="FK5r3oNdNMOgnyaQfSQs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SYmrzb/W2nWXifDFg+4gevv9qot/p0FkNSf0V8WC9aLQzjbb+1tRgL/3dfFSwKsqQPaYfPBEWb9KUv/m5fkmg==" saltValue="2br+Zv0RaIficI3LD9DV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1" zoomScale="6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504</v>
      </c>
      <c r="AL9" s="1217"/>
      <c r="AM9" s="1217"/>
      <c r="AN9" s="1218"/>
      <c r="AO9" s="313">
        <v>893280</v>
      </c>
      <c r="AP9" s="313">
        <v>130501</v>
      </c>
      <c r="AQ9" s="314">
        <v>172204</v>
      </c>
      <c r="AR9" s="315">
        <v>-24.2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505</v>
      </c>
      <c r="AL10" s="1217"/>
      <c r="AM10" s="1217"/>
      <c r="AN10" s="1218"/>
      <c r="AO10" s="316">
        <v>51937</v>
      </c>
      <c r="AP10" s="316">
        <v>7588</v>
      </c>
      <c r="AQ10" s="317">
        <v>20524</v>
      </c>
      <c r="AR10" s="318">
        <v>-63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506</v>
      </c>
      <c r="AL11" s="1217"/>
      <c r="AM11" s="1217"/>
      <c r="AN11" s="1218"/>
      <c r="AO11" s="316">
        <v>129190</v>
      </c>
      <c r="AP11" s="316">
        <v>18874</v>
      </c>
      <c r="AQ11" s="317">
        <v>26395</v>
      </c>
      <c r="AR11" s="318">
        <v>-28.5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507</v>
      </c>
      <c r="AL12" s="1217"/>
      <c r="AM12" s="1217"/>
      <c r="AN12" s="1218"/>
      <c r="AO12" s="316" t="s">
        <v>508</v>
      </c>
      <c r="AP12" s="316" t="s">
        <v>508</v>
      </c>
      <c r="AQ12" s="317">
        <v>1752</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v>45796</v>
      </c>
      <c r="AP14" s="316">
        <v>6690</v>
      </c>
      <c r="AQ14" s="317">
        <v>7974</v>
      </c>
      <c r="AR14" s="318">
        <v>-16.100000000000001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89260</v>
      </c>
      <c r="AP15" s="316">
        <v>13040</v>
      </c>
      <c r="AQ15" s="317">
        <v>4531</v>
      </c>
      <c r="AR15" s="318">
        <v>187.8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-82305</v>
      </c>
      <c r="AP16" s="316">
        <v>-12024</v>
      </c>
      <c r="AQ16" s="317">
        <v>-15679</v>
      </c>
      <c r="AR16" s="318">
        <v>-23.3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1127158</v>
      </c>
      <c r="AP17" s="316">
        <v>164669</v>
      </c>
      <c r="AQ17" s="317">
        <v>217700</v>
      </c>
      <c r="AR17" s="318">
        <v>-24.4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15.34</v>
      </c>
      <c r="AP21" s="329">
        <v>19.600000000000001</v>
      </c>
      <c r="AQ21" s="330">
        <v>-4.26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97.1</v>
      </c>
      <c r="AP22" s="334">
        <v>95.1</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153584</v>
      </c>
      <c r="AP32" s="343">
        <v>22437</v>
      </c>
      <c r="AQ32" s="344">
        <v>110920</v>
      </c>
      <c r="AR32" s="345">
        <v>-79.8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524</v>
      </c>
      <c r="AL34" s="1228"/>
      <c r="AM34" s="1228"/>
      <c r="AN34" s="1229"/>
      <c r="AO34" s="343" t="s">
        <v>508</v>
      </c>
      <c r="AP34" s="343" t="s">
        <v>508</v>
      </c>
      <c r="AQ34" s="344" t="s">
        <v>508</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525</v>
      </c>
      <c r="AL35" s="1228"/>
      <c r="AM35" s="1228"/>
      <c r="AN35" s="1229"/>
      <c r="AO35" s="343">
        <v>217116</v>
      </c>
      <c r="AP35" s="343">
        <v>31719</v>
      </c>
      <c r="AQ35" s="344">
        <v>30367</v>
      </c>
      <c r="AR35" s="345">
        <v>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526</v>
      </c>
      <c r="AL36" s="1228"/>
      <c r="AM36" s="1228"/>
      <c r="AN36" s="1229"/>
      <c r="AO36" s="343">
        <v>40936</v>
      </c>
      <c r="AP36" s="343">
        <v>5980</v>
      </c>
      <c r="AQ36" s="344">
        <v>2045</v>
      </c>
      <c r="AR36" s="345">
        <v>192.4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527</v>
      </c>
      <c r="AL37" s="1228"/>
      <c r="AM37" s="1228"/>
      <c r="AN37" s="1229"/>
      <c r="AO37" s="343" t="s">
        <v>508</v>
      </c>
      <c r="AP37" s="343" t="s">
        <v>508</v>
      </c>
      <c r="AQ37" s="344">
        <v>314</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528</v>
      </c>
      <c r="AL38" s="1231"/>
      <c r="AM38" s="1231"/>
      <c r="AN38" s="1232"/>
      <c r="AO38" s="346" t="s">
        <v>508</v>
      </c>
      <c r="AP38" s="346" t="s">
        <v>508</v>
      </c>
      <c r="AQ38" s="347">
        <v>28</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529</v>
      </c>
      <c r="AL39" s="1231"/>
      <c r="AM39" s="1231"/>
      <c r="AN39" s="1232"/>
      <c r="AO39" s="343">
        <v>-229</v>
      </c>
      <c r="AP39" s="343">
        <v>-33</v>
      </c>
      <c r="AQ39" s="344">
        <v>-3766</v>
      </c>
      <c r="AR39" s="345">
        <v>-99.1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530</v>
      </c>
      <c r="AL40" s="1228"/>
      <c r="AM40" s="1228"/>
      <c r="AN40" s="1229"/>
      <c r="AO40" s="343">
        <v>-401088</v>
      </c>
      <c r="AP40" s="343">
        <v>-58596</v>
      </c>
      <c r="AQ40" s="344">
        <v>-106993</v>
      </c>
      <c r="AR40" s="345">
        <v>-45.2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10319</v>
      </c>
      <c r="AP41" s="343">
        <v>1508</v>
      </c>
      <c r="AQ41" s="344">
        <v>32915</v>
      </c>
      <c r="AR41" s="345">
        <v>-95.4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499</v>
      </c>
      <c r="AN49" s="1224" t="s">
        <v>534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4844773</v>
      </c>
      <c r="AN51" s="365">
        <v>656651</v>
      </c>
      <c r="AO51" s="366">
        <v>24.8</v>
      </c>
      <c r="AP51" s="367">
        <v>245039</v>
      </c>
      <c r="AQ51" s="368">
        <v>104.7</v>
      </c>
      <c r="AR51" s="369">
        <v>-79.900000000000006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1855793</v>
      </c>
      <c r="AN52" s="373">
        <v>251531</v>
      </c>
      <c r="AO52" s="374">
        <v>94</v>
      </c>
      <c r="AP52" s="375">
        <v>108922</v>
      </c>
      <c r="AQ52" s="376">
        <v>59.1</v>
      </c>
      <c r="AR52" s="377">
        <v>34.9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6425994</v>
      </c>
      <c r="AN53" s="365">
        <v>882086</v>
      </c>
      <c r="AO53" s="366">
        <v>34.299999999999997</v>
      </c>
      <c r="AP53" s="367">
        <v>237994</v>
      </c>
      <c r="AQ53" s="368">
        <v>-2.9</v>
      </c>
      <c r="AR53" s="369">
        <v>37.200000000000003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962763</v>
      </c>
      <c r="AN54" s="373">
        <v>132157</v>
      </c>
      <c r="AO54" s="374">
        <v>-47.5</v>
      </c>
      <c r="AP54" s="375">
        <v>110361</v>
      </c>
      <c r="AQ54" s="376">
        <v>1.3</v>
      </c>
      <c r="AR54" s="377">
        <v>-48.8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7054203</v>
      </c>
      <c r="AN55" s="365">
        <v>987569</v>
      </c>
      <c r="AO55" s="366">
        <v>12</v>
      </c>
      <c r="AP55" s="367">
        <v>267911</v>
      </c>
      <c r="AQ55" s="368">
        <v>12.6</v>
      </c>
      <c r="AR55" s="369">
        <v>-0.6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2371086</v>
      </c>
      <c r="AN56" s="373">
        <v>331945</v>
      </c>
      <c r="AO56" s="374">
        <v>151.19999999999999</v>
      </c>
      <c r="AP56" s="375">
        <v>106425</v>
      </c>
      <c r="AQ56" s="376">
        <v>-3.6</v>
      </c>
      <c r="AR56" s="377">
        <v>154.80000000000001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9027231</v>
      </c>
      <c r="AN57" s="365">
        <v>1294784</v>
      </c>
      <c r="AO57" s="366">
        <v>31.1</v>
      </c>
      <c r="AP57" s="367">
        <v>228215</v>
      </c>
      <c r="AQ57" s="368">
        <v>-14.8</v>
      </c>
      <c r="AR57" s="369">
        <v>45.9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2307297</v>
      </c>
      <c r="AN58" s="373">
        <v>330938</v>
      </c>
      <c r="AO58" s="374">
        <v>-0.3</v>
      </c>
      <c r="AP58" s="375">
        <v>117571</v>
      </c>
      <c r="AQ58" s="376">
        <v>10.5</v>
      </c>
      <c r="AR58" s="377">
        <v>-10.8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4325590</v>
      </c>
      <c r="AN59" s="365">
        <v>631934</v>
      </c>
      <c r="AO59" s="366">
        <v>-51.2</v>
      </c>
      <c r="AP59" s="367">
        <v>264232</v>
      </c>
      <c r="AQ59" s="368">
        <v>15.8</v>
      </c>
      <c r="AR59" s="369">
        <v>-67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724876</v>
      </c>
      <c r="AN60" s="373">
        <v>105899</v>
      </c>
      <c r="AO60" s="374">
        <v>-68</v>
      </c>
      <c r="AP60" s="375">
        <v>133959</v>
      </c>
      <c r="AQ60" s="376">
        <v>13.9</v>
      </c>
      <c r="AR60" s="377">
        <v>-81.900000000000006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6335558</v>
      </c>
      <c r="AN61" s="380">
        <v>890605</v>
      </c>
      <c r="AO61" s="381">
        <v>10.199999999999999</v>
      </c>
      <c r="AP61" s="382">
        <v>248678</v>
      </c>
      <c r="AQ61" s="383">
        <v>23.1</v>
      </c>
      <c r="AR61" s="369">
        <v>-12.9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1644363</v>
      </c>
      <c r="AN62" s="373">
        <v>230494</v>
      </c>
      <c r="AO62" s="374">
        <v>25.9</v>
      </c>
      <c r="AP62" s="375">
        <v>115448</v>
      </c>
      <c r="AQ62" s="376">
        <v>16.2</v>
      </c>
      <c r="AR62" s="377">
        <v>9.6999999999999993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4UVy7/5x2kgAz2hCqIz2tiCBNNrjeTOIIn7tzkhiJ6DogolQqwEUNM3ApQNRgrNHPgdVBTtK/KZsqdVlV7ong==" saltValue="mXbbxe953U36QhfFNeqZ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70" zoomScaleNormal="70" zoomScaleSheetLayoutView="55" workbookViewId="0">
      <selection activeCell="BI85" sqref="BI8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7GQTQ9bLPu6yst9e0251c65pBcq4Pdd4Z2GslsMB4nUsFqPCNeKkfLJXjSjDm4erE1SuNbb8EkBqIomPhnH7LA==" saltValue="kWqYWwHtMbbiNetVSZyO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9" zoomScale="70" zoomScaleNormal="70" zoomScaleSheetLayoutView="55" workbookViewId="0">
      <selection activeCell="DC98" sqref="DC9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Biad/DCZL1AtROAzacho744pEFpLkETzbAxDVJeeYUw7rFkwmQQIik8bA3c9coHgBTEt+CDZCdmwmDBNtsmwfg==" saltValue="Jk9vl2Pg4Yx3qvNbHgu71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60" zoomScaleNormal="6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121.5</v>
      </c>
      <c r="G47" s="12">
        <v>124.06</v>
      </c>
      <c r="H47" s="12">
        <v>111.75</v>
      </c>
      <c r="I47" s="12">
        <v>163.94</v>
      </c>
      <c r="J47" s="13">
        <v>177.59</v>
      </c>
    </row>
    <row r="48" spans="2:10" ht="57.75" customHeight="1" x14ac:dyDescent="0.15">
      <c r="B48" s="14"/>
      <c r="C48" s="1238" t="s">
        <v>4</v>
      </c>
      <c r="D48" s="1238"/>
      <c r="E48" s="1239"/>
      <c r="F48" s="15">
        <v>8.85</v>
      </c>
      <c r="G48" s="16">
        <v>47.96</v>
      </c>
      <c r="H48" s="16">
        <v>96.69</v>
      </c>
      <c r="I48" s="16">
        <v>25.1</v>
      </c>
      <c r="J48" s="17">
        <v>9.73</v>
      </c>
    </row>
    <row r="49" spans="2:10" ht="57.75" customHeight="1" thickBot="1" x14ac:dyDescent="0.2">
      <c r="B49" s="18"/>
      <c r="C49" s="1240" t="s">
        <v>5</v>
      </c>
      <c r="D49" s="1240"/>
      <c r="E49" s="1241"/>
      <c r="F49" s="19" t="s">
        <v>555</v>
      </c>
      <c r="G49" s="20">
        <v>34.950000000000003</v>
      </c>
      <c r="H49" s="20">
        <v>10.26</v>
      </c>
      <c r="I49" s="20" t="s">
        <v>556</v>
      </c>
      <c r="J49" s="21" t="s">
        <v>557</v>
      </c>
    </row>
    <row r="50" spans="2:10" ht="13.5" customHeight="1" x14ac:dyDescent="0.15"/>
  </sheetData>
  <sheetProtection algorithmName="SHA-512" hashValue="W7+Vj2IVcg4vZSBmPBmlYnTRCx8jdrGXZq2dr+Y54H2QEX+GAsRC+QUVxOSkCfMZ+p1ML+YLmN48Mi4N1StIuw==" saltValue="NUnSWbV3nassk7f6BhYZ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2021-09-14T02:30:25Z</cp:lastPrinted>
  <dcterms:created xsi:type="dcterms:W3CDTF">2021-02-05T01:23:14Z</dcterms:created>
  <dcterms:modified xsi:type="dcterms:W3CDTF">2021-09-14T02:30:38Z</dcterms:modified>
  <cp:category/>
</cp:coreProperties>
</file>