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453\Desktop\Ｒ３\ち　調査回答\2021.914  【追加作業依頼】令和元年度財政状況資料集の作成について（公会計分）\回答\"/>
    </mc:Choice>
  </mc:AlternateContent>
  <bookViews>
    <workbookView xWindow="0" yWindow="0" windowWidth="19200" windowHeight="11460"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W40" i="10"/>
  <c r="BW41" i="10" s="1"/>
  <c r="BW42" i="10" s="1"/>
  <c r="BW43" i="10" s="1"/>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<sst xmlns="http://schemas.openxmlformats.org/spreadsheetml/2006/main" count="1077" uniqueCount="616">
  <si>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</si>
  <si>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</si>
  <si>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</si>
  <si>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</si>
  <si>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</si>
  <si>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</si>
  <si>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</si>
  <si>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</si>
  <si>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</si>
  <si>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</si>
  <si>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</si>
  <si>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</si>
  <si>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</si>
  <si>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</si>
  <si>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</si>
  <si>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</si>
  <si>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</si>
  <si>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</si>
  <si>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</si>
  <si>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</si>
  <si>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</si>
  <si>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</si>
  <si>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</si>
  <si>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</si>
  <si>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</si>
  <si>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</si>
  <si>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</si>
  <si>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</si>
  <si>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</si>
  <si>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</si>
  <si>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</si>
  <si>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</si>
  <si>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</si>
  <si>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</si>
  <si>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</si>
  <si>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</si>
  <si>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</si>
  <si>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</si>
  <si>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</si>
  <si>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</si>
  <si>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</si>
  <si>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</si>
  <si>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</si>
  <si>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</si>
  <si>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</si>
  <si>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</si>
  <si>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</si>
  <si>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</si>
  <si>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</si>
  <si>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</si>
  <si>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</si>
  <si>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</si>
  <si>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</si>
  <si>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</si>
  <si>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</si>
  <si>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</si>
  <si>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</si>
  <si>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</si>
  <si>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</si>
  <si>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</si>
  <si>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</si>
  <si>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</si>
  <si>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</si>
  <si>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</si>
  <si>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</si>
  <si>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</si>
  <si>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</si>
  <si>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</si>
  <si>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</si>
  <si>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</si>
  <si>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</si>
  <si>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</si>
  <si>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</si>
  <si>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</si>
  <si>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</si>
  <si>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</si>
  <si>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</si>
  <si>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</si>
  <si>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</si>
  <si>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</si>
  <si>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</si>
  <si>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</si>
  <si>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</si>
  <si>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</si>
  <si>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</si>
  <si>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</si>
  <si>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</si>
  <si>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</si>
  <si>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</si>
  <si>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</si>
  <si>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</si>
  <si>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</si>
  <si>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</si>
  <si>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</si>
  <si>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</si>
  <si>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</si>
  <si>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</si>
  <si>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</si>
  <si>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猪苗代町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</si>
  <si>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</si>
  <si>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</si>
  <si>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</si>
  <si>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</si>
  <si>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</si>
  <si>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</si>
  <si>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</si>
  <si>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</si>
  <si>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</si>
  <si>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</si>
  <si>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</si>
  <si>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</si>
  <si>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</si>
  <si>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</si>
  <si>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</si>
  <si>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</si>
  <si>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</si>
  <si>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</si>
  <si>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</si>
  <si>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</si>
  <si>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</si>
  <si>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</si>
  <si>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</si>
  <si>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</si>
  <si>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</si>
  <si>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</si>
  <si>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</si>
  <si>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</si>
  <si>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</si>
  <si>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</si>
  <si>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</si>
  <si>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</si>
  <si>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</si>
  <si>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</si>
  <si>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</si>
  <si>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</si>
  <si>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</si>
  <si>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</si>
  <si>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</si>
  <si>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</si>
  <si>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</si>
  <si>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</si>
  <si>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</si>
  <si>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</si>
  <si>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</si>
  <si>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</si>
  <si>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</si>
  <si>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</si>
  <si>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</si>
  <si>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</si>
  <si>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</si>
  <si>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</si>
  <si>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-3.0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</si>
  <si>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</si>
  <si>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</si>
  <si>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</si>
  <si>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</si>
  <si>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</si>
  <si>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</si>
  <si>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</si>
  <si>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</si>
  <si>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</si>
  <si>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</si>
  <si>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</si>
  <si>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</si>
  <si>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</si>
  <si>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</si>
  <si>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</si>
  <si>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</si>
  <si>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</si>
  <si>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</si>
  <si>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</si>
  <si>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</si>
  <si>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</si>
  <si>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</si>
  <si>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</si>
  <si>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</si>
  <si>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</si>
  <si>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</si>
  <si>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</si>
  <si>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</si>
  <si>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</si>
  <si>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</si>
  <si>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</si>
  <si>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</si>
  <si>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</si>
  <si>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</si>
  <si>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</si>
  <si>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</si>
  <si>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</si>
  <si>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</si>
  <si>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</si>
  <si>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</si>
  <si>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</si>
  <si>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</si>
  <si>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</si>
  <si>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</si>
  <si>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</si>
  <si>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</si>
  <si>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</si>
  <si>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</si>
  <si>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</si>
  <si>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</si>
  <si>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</si>
  <si>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</si>
  <si>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</si>
  <si>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</si>
  <si>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</si>
  <si>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</si>
  <si>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</si>
  <si>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</si>
  <si>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</si>
  <si>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</si>
  <si>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福島県猪苗代町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</si>
  <si>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</si>
  <si>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</si>
  <si>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</si>
  <si>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</si>
  <si>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</si>
  <si>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</si>
  <si>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</si>
  <si>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</si>
  <si>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</si>
  <si>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</si>
  <si>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</si>
  <si>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</si>
  <si>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</si>
  <si>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</si>
  <si>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</si>
  <si>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</si>
  <si>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</si>
  <si>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</si>
  <si>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</si>
  <si>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</si>
  <si>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</si>
  <si>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</si>
  <si>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</si>
  <si>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</si>
  <si>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</si>
  <si>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</si>
  <si>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</si>
  <si>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</si>
  <si>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</si>
  <si>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</si>
  <si>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</si>
  <si>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</si>
  <si>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</si>
  <si>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</si>
  <si>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</si>
  <si>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</si>
  <si>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</si>
  <si>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</si>
  <si>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</si>
  <si>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</si>
  <si>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</si>
  <si>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</si>
  <si>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</si>
  <si>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</si>
  <si>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</si>
  <si>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</si>
  <si>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</si>
  <si>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</si>
  <si>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</si>
  <si>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</si>
  <si>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</si>
  <si>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</si>
  <si>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</si>
  <si>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</si>
  <si>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</si>
  <si>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</si>
  <si>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</si>
  <si>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</si>
  <si>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</si>
  <si>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</si>
  <si>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</si>
  <si>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</si>
  <si>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</si>
  <si>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</si>
  <si>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</si>
  <si>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</si>
  <si>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</si>
  <si>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</si>
  <si>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</si>
  <si>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</si>
  <si>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</si>
  <si>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</si>
  <si>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</si>
  <si>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</si>
  <si>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</si>
  <si>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</si>
  <si>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</si>
  <si>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</si>
  <si>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</si>
  <si>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</si>
  <si>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</si>
  <si>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</si>
  <si>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</si>
  <si>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</si>
  <si>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</si>
  <si>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</si>
  <si>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</si>
  <si>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</si>
  <si>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</si>
  <si>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</si>
  <si>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</si>
  <si>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</si>
  <si>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</si>
  <si>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</si>
  <si>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</si>
  <si>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</si>
  <si>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</si>
  <si>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</si>
  <si>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</si>
  <si>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</si>
  <si>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</si>
  <si>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</si>
  <si>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</si>
  <si>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</si>
  <si>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</si>
  <si>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</si>
  <si>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</si>
  <si>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</si>
  <si>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</si>
  <si>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</si>
  <si>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</si>
  <si>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</si>
  <si>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</si>
  <si>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</si>
  <si>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</si>
  <si>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</si>
  <si>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</si>
  <si>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</si>
  <si>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</si>
  <si>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</si>
  <si>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</si>
  <si>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</si>
  <si>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</si>
  <si>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</si>
  <si>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</si>
  <si>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</si>
  <si>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</si>
  <si>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</si>
  <si>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</si>
  <si>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</si>
  <si>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</si>
  <si>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</si>
  <si>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</si>
  <si>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</si>
  <si>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</si>
  <si>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</si>
  <si>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</si>
  <si>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</si>
  <si>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</si>
  <si>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</si>
  <si>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</si>
  <si>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</si>
  <si>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</si>
  <si>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</si>
  <si>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</si>
  <si>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</si>
  <si>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</si>
  <si>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</si>
  <si>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</si>
  <si>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</si>
  <si>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</si>
  <si>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</si>
  <si>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</si>
  <si>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</si>
  <si>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福島県猪苗代町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</si>
  <si>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</si>
  <si>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</si>
  <si>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</si>
  <si>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</si>
  <si>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</si>
  <si>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</si>
  <si>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</si>
  <si>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</si>
  <si>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</si>
  <si>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</si>
  <si>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</si>
  <si>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</si>
  <si>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</si>
  <si>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</si>
  <si>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</si>
  <si>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</si>
  <si>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</si>
  <si>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</si>
  <si>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</si>
  <si>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</si>
  <si>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</si>
  <si>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</si>
  <si>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</si>
  <si>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</si>
  <si>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</si>
  <si>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</si>
  <si>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</si>
  <si>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</si>
  <si>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</si>
  <si>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</si>
  <si>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</si>
  <si>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</si>
  <si>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</si>
  <si>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</si>
  <si>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</si>
  <si>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</si>
  <si>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</si>
  <si>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</si>
  <si>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</si>
  <si>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</si>
  <si>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下水道事業特別会計</t>
    <phoneticPr fontId="5"/>
  </si>
  <si>
    <t>法非適用企業</t>
    <phoneticPr fontId="5"/>
  </si>
  <si>
    <t>特定環境保全下水道事業特別会計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</si>
  <si>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</si>
  <si>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</si>
  <si>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</si>
  <si>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</si>
  <si>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</si>
  <si>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</si>
  <si>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</si>
  <si>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</si>
  <si>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</si>
  <si>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</si>
  <si>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</si>
  <si>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</si>
  <si>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</si>
  <si>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</si>
  <si>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</si>
  <si>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</si>
  <si>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</si>
  <si>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</si>
  <si>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</si>
  <si>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</si>
  <si>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</si>
  <si>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</si>
  <si>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</si>
  <si>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</si>
  <si>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</si>
  <si>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</si>
  <si>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</si>
  <si>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</si>
  <si>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</si>
  <si>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</si>
  <si>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</si>
  <si>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</si>
  <si>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</si>
  <si>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</si>
  <si>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</si>
  <si>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</si>
  <si>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</si>
  <si>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</si>
  <si>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</si>
  <si>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</si>
  <si>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</si>
  <si>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</si>
  <si>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</si>
  <si>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</si>
  <si>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</si>
  <si>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</si>
  <si>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</si>
  <si>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</si>
  <si>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</si>
  <si>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</si>
  <si>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</si>
  <si>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</si>
  <si>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</si>
  <si>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</si>
  <si>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</si>
  <si>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</si>
  <si>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</si>
  <si>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</si>
  <si>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</si>
  <si>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</si>
  <si>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</si>
  <si>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</si>
  <si>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</si>
  <si>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</si>
  <si>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</si>
  <si>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</si>
  <si>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特定環境保全下水道事業特別会計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</si>
  <si>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</si>
  <si>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</si>
  <si>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</si>
  <si>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</si>
  <si>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</si>
  <si>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</si>
  <si>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</si>
  <si>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</si>
  <si>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</si>
  <si>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</si>
  <si>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</si>
  <si>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</si>
  <si>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</si>
  <si>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</si>
  <si>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</si>
  <si>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</si>
  <si>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</si>
  <si>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</si>
  <si>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</si>
  <si>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</si>
  <si>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</si>
  <si>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</si>
  <si>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</si>
  <si>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</si>
  <si>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</si>
  <si>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</si>
  <si>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</si>
  <si>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</si>
  <si>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</si>
  <si>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</si>
  <si>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</si>
  <si>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</si>
  <si>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</si>
  <si>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</si>
  <si>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</si>
  <si>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</si>
  <si>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</si>
  <si>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</si>
  <si>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</si>
  <si>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</si>
  <si>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</si>
  <si>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</si>
  <si>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</si>
  <si>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</si>
  <si>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</si>
  <si>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</si>
  <si>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</si>
  <si>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</si>
  <si>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</si>
  <si>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</si>
  <si>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</si>
  <si>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</si>
  <si>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</si>
  <si>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</si>
  <si>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</si>
  <si>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</si>
  <si>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</si>
  <si>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</si>
  <si>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</si>
  <si>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</si>
  <si>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</si>
  <si>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</si>
  <si>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</si>
  <si>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</si>
  <si>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</si>
  <si>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</si>
  <si>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</si>
  <si>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</si>
  <si>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</si>
  <si>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</si>
  <si>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</si>
  <si>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</si>
  <si>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</si>
  <si>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</si>
  <si>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</si>
  <si>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</si>
  <si>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</si>
  <si>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</si>
  <si>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</si>
  <si>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</si>
  <si>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</si>
  <si>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</si>
  <si>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</si>
  <si>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</si>
  <si>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</si>
  <si>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</si>
  <si>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4.75</t>
  </si>
  <si>
    <t>▲ 0.93</t>
  </si>
  <si>
    <t>水道事業会計</t>
  </si>
  <si>
    <t>一般会計</t>
  </si>
  <si>
    <t>介護保険特別会計</t>
  </si>
  <si>
    <t>国民健康保険特別会計</t>
  </si>
  <si>
    <t>下水道事業特別会計</t>
  </si>
  <si>
    <t>病院事業会計</t>
  </si>
  <si>
    <t>農業集落排水事業特別会計</t>
  </si>
  <si>
    <t>特定環境保全下水道事業特別会計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</si>
  <si>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</si>
  <si>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</si>
  <si>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</si>
  <si>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</si>
  <si>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</si>
  <si>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</si>
  <si>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</si>
  <si>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</si>
  <si>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会津若松地方広域市町村圏整備組合（一般会計）</t>
    <rPh sb="0" eb="4">
      <t>アイヅワカマツ</t>
    </rPh>
    <rPh sb="4" eb="6">
      <t>チホウ</t>
    </rPh>
    <rPh sb="6" eb="8">
      <t>コウイキ</t>
    </rPh>
    <rPh sb="8" eb="11">
      <t>シチョウソン</t>
    </rPh>
    <rPh sb="11" eb="12">
      <t>ケン</t>
    </rPh>
    <rPh sb="12" eb="14">
      <t>セイビ</t>
    </rPh>
    <rPh sb="14" eb="16">
      <t>クミアイ</t>
    </rPh>
    <rPh sb="17" eb="19">
      <t>イッパン</t>
    </rPh>
    <rPh sb="19" eb="21">
      <t>カイケイ</t>
    </rPh>
    <phoneticPr fontId="2"/>
  </si>
  <si>
    <t>会津若松地方広域市町村圏整備組合（企業会計）</t>
    <rPh sb="0" eb="4">
      <t>アイヅワカマツ</t>
    </rPh>
    <rPh sb="4" eb="6">
      <t>チホウ</t>
    </rPh>
    <rPh sb="6" eb="8">
      <t>コウイキ</t>
    </rPh>
    <rPh sb="8" eb="11">
      <t>シチョウソン</t>
    </rPh>
    <rPh sb="11" eb="12">
      <t>ケン</t>
    </rPh>
    <rPh sb="12" eb="14">
      <t>セイビ</t>
    </rPh>
    <rPh sb="14" eb="16">
      <t>クミアイ</t>
    </rPh>
    <rPh sb="17" eb="19">
      <t>キギョウ</t>
    </rPh>
    <rPh sb="19" eb="21">
      <t>カイケイ</t>
    </rPh>
    <phoneticPr fontId="2"/>
  </si>
  <si>
    <t>磐梯町外一市二町一ヶ村組合</t>
    <rPh sb="0" eb="3">
      <t>バンダイマチ</t>
    </rPh>
    <rPh sb="3" eb="4">
      <t>ホカ</t>
    </rPh>
    <rPh sb="4" eb="5">
      <t>１</t>
    </rPh>
    <rPh sb="5" eb="6">
      <t>シ</t>
    </rPh>
    <rPh sb="6" eb="8">
      <t>２チョウ</t>
    </rPh>
    <rPh sb="8" eb="9">
      <t>１</t>
    </rPh>
    <rPh sb="10" eb="11">
      <t>ソン</t>
    </rPh>
    <rPh sb="11" eb="13">
      <t>クミアイ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</si>
  <si>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</si>
  <si>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</si>
  <si>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</si>
  <si>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</si>
  <si>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</si>
  <si>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</si>
  <si>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</si>
  <si>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猪苗代町振興公社</t>
    <rPh sb="0" eb="4">
      <t>イナワシロマチ</t>
    </rPh>
    <rPh sb="4" eb="6">
      <t>シンコウ</t>
    </rPh>
    <rPh sb="6" eb="8">
      <t>コウシャ</t>
    </rPh>
    <phoneticPr fontId="2"/>
  </si>
  <si>
    <t>猪苗代地域開発株式会社</t>
    <rPh sb="0" eb="3">
      <t>イナワシロ</t>
    </rPh>
    <rPh sb="3" eb="5">
      <t>チイキ</t>
    </rPh>
    <rPh sb="5" eb="7">
      <t>カイハツ</t>
    </rPh>
    <rPh sb="7" eb="11">
      <t>カブシキガイシャ</t>
    </rPh>
    <phoneticPr fontId="2"/>
  </si>
  <si>
    <t>表磐梯高原開発株式会社</t>
    <rPh sb="0" eb="1">
      <t>オモテ</t>
    </rPh>
    <rPh sb="1" eb="3">
      <t>バンダイ</t>
    </rPh>
    <rPh sb="3" eb="5">
      <t>コウゲン</t>
    </rPh>
    <rPh sb="5" eb="7">
      <t>カイハツ</t>
    </rPh>
    <rPh sb="7" eb="11">
      <t>カブシキガイシャ</t>
    </rPh>
    <phoneticPr fontId="2"/>
  </si>
  <si>
    <t>横向高原開発株式会社</t>
    <rPh sb="0" eb="2">
      <t>ヨコム</t>
    </rPh>
    <rPh sb="2" eb="4">
      <t>コウゲン</t>
    </rPh>
    <rPh sb="4" eb="6">
      <t>カイハツ</t>
    </rPh>
    <rPh sb="6" eb="10">
      <t>カブシキガイシャ</t>
    </rPh>
    <phoneticPr fontId="2"/>
  </si>
  <si>
    <t>株式会社まちづくり猪苗代</t>
    <rPh sb="0" eb="4">
      <t>カブシキガイシャ</t>
    </rPh>
    <rPh sb="9" eb="12">
      <t>イナワシロ</t>
    </rPh>
    <phoneticPr fontId="2"/>
  </si>
  <si>
    <t>マリーナレイク猪苗代株式会社</t>
    <rPh sb="7" eb="10">
      <t>イナワシロ</t>
    </rPh>
    <rPh sb="10" eb="14">
      <t>カブシキガイシャ</t>
    </rPh>
    <phoneticPr fontId="2"/>
  </si>
  <si>
    <t>株式会社道の駅猪苗代</t>
    <rPh sb="0" eb="4">
      <t>カブシキガイシャ</t>
    </rPh>
    <rPh sb="4" eb="5">
      <t>ミチ</t>
    </rPh>
    <rPh sb="6" eb="7">
      <t>エキ</t>
    </rPh>
    <rPh sb="7" eb="10">
      <t>イナワシロ</t>
    </rPh>
    <phoneticPr fontId="2"/>
  </si>
  <si>
    <t>教育施設整備等基金</t>
    <rPh sb="0" eb="2">
      <t>キョウイク</t>
    </rPh>
    <rPh sb="2" eb="4">
      <t>シセツ</t>
    </rPh>
    <rPh sb="4" eb="6">
      <t>セイビ</t>
    </rPh>
    <rPh sb="6" eb="7">
      <t>トウ</t>
    </rPh>
    <rPh sb="7" eb="9">
      <t>キキン</t>
    </rPh>
    <phoneticPr fontId="5"/>
  </si>
  <si>
    <t>地域福祉基金</t>
    <rPh sb="0" eb="2">
      <t>チイキ</t>
    </rPh>
    <rPh sb="2" eb="4">
      <t>フクシ</t>
    </rPh>
    <rPh sb="4" eb="6">
      <t>キキン</t>
    </rPh>
    <phoneticPr fontId="5"/>
  </si>
  <si>
    <t>小野弥太郎記念育英基金</t>
    <rPh sb="0" eb="2">
      <t>オノ</t>
    </rPh>
    <rPh sb="2" eb="5">
      <t>ヤタロウ</t>
    </rPh>
    <rPh sb="5" eb="7">
      <t>キネン</t>
    </rPh>
    <rPh sb="7" eb="9">
      <t>イクエイ</t>
    </rPh>
    <rPh sb="9" eb="11">
      <t>キキン</t>
    </rPh>
    <phoneticPr fontId="5"/>
  </si>
  <si>
    <t>ふるさと水と土保全基金</t>
    <rPh sb="4" eb="5">
      <t>ミズ</t>
    </rPh>
    <rPh sb="6" eb="7">
      <t>ツチ</t>
    </rPh>
    <rPh sb="7" eb="9">
      <t>ホゼン</t>
    </rPh>
    <rPh sb="9" eb="11">
      <t>キキン</t>
    </rPh>
    <phoneticPr fontId="5"/>
  </si>
  <si>
    <t>そば大豆等刈取機械整備基金</t>
    <rPh sb="2" eb="4">
      <t>ダイズ</t>
    </rPh>
    <rPh sb="4" eb="5">
      <t>トウ</t>
    </rPh>
    <rPh sb="5" eb="7">
      <t>カリトリ</t>
    </rPh>
    <rPh sb="7" eb="9">
      <t>キカイ</t>
    </rPh>
    <rPh sb="9" eb="11">
      <t>セイビ</t>
    </rPh>
    <rPh sb="11" eb="13">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</si>
  <si>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</si>
  <si>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</si>
  <si>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</si>
  <si>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元年度における将来負担比率は類似団体と比べて高い水準にある一方、有形固定資産減価償却率は類似団体よりも低い水準にある。将来負担比率は、平成３０年度と比較すると類似団体は０．９％増加したが、当町は４．９％改善している。有形固定資産減価償却率は、平成３０年度比較すると類似団体では０．２％増加しているが、当町は２．０％も増加している。当町の有形固定資産減価償却率は毎年増加しており、今後、公共施設に関する費用も増加する傾向にあるため、公共施設等管理計画及び個別施設計画に基づき、公共施設の適切な維持管理と老朽化対策に積極的に取り組んで最適化を図る必要がある。</t>
    <rPh sb="0" eb="2">
      <t>レイワ</t>
    </rPh>
    <rPh sb="2" eb="3">
      <t>ガン</t>
    </rPh>
    <rPh sb="90" eb="92">
      <t>ゾウカ</t>
    </rPh>
    <rPh sb="167" eb="169">
      <t>トウマチ</t>
    </rPh>
    <rPh sb="170" eb="172">
      <t>ユウケイ</t>
    </rPh>
    <rPh sb="172" eb="174">
      <t>コテイ</t>
    </rPh>
    <rPh sb="174" eb="176">
      <t>シサン</t>
    </rPh>
    <rPh sb="176" eb="178">
      <t>ゲンカ</t>
    </rPh>
    <rPh sb="178" eb="180">
      <t>ショウキャク</t>
    </rPh>
    <rPh sb="180" eb="181">
      <t>リツ</t>
    </rPh>
    <rPh sb="182" eb="184">
      <t>マイトシ</t>
    </rPh>
    <rPh sb="184" eb="186">
      <t>ゾウカ</t>
    </rPh>
    <rPh sb="226" eb="227">
      <t>オヨ</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</si>
  <si>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</si>
  <si>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</si>
  <si>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</si>
  <si>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</si>
  <si>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</si>
  <si>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</si>
  <si>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令和元年度における類似団体との比較では、将来負担比率で３２．６％、実質公債費比率で３．０％上回っている。一方、当町の比率は平成２０年度をピークに減少傾向にあり、平成２７年度と比較すると、将来負担比率で１３．８％、実質公債費比率で０．９％の改善となった。類似団体内平均値を上回る状況が続いている要因としては、平成２５年度以降の重点施策への財源措置として一時的に内部方針を超える起債により対応してきた影響などが考えられ、令和４年度開校予定の統合中学校整備事業によりさらなる上昇が見込まれる。これらのことから、今後は両比率ともにこれまでの減少傾向から横ばいあるいは若干の上昇に転じる可能性がある。</t>
    <rPh sb="0" eb="2">
      <t>レイワ</t>
    </rPh>
    <rPh sb="2" eb="4">
      <t>ガンネン</t>
    </rPh>
    <rPh sb="4" eb="5">
      <t>ド</t>
    </rPh>
    <rPh sb="52" eb="54">
      <t>イッポウ</t>
    </rPh>
    <rPh sb="55" eb="57">
      <t>トウチョウ</t>
    </rPh>
    <rPh sb="58" eb="60">
      <t>ヒリツ</t>
    </rPh>
    <rPh sb="61" eb="63">
      <t>ヘイセイ</t>
    </rPh>
    <rPh sb="65" eb="67">
      <t>ネンド</t>
    </rPh>
    <rPh sb="72" eb="74">
      <t>ゲンショウ</t>
    </rPh>
    <rPh sb="74" eb="76">
      <t>ケイコウ</t>
    </rPh>
    <rPh sb="80" eb="82">
      <t>ヘイセイ</t>
    </rPh>
    <rPh sb="84" eb="86">
      <t>ネンド</t>
    </rPh>
    <rPh sb="87" eb="89">
      <t>ヒカク</t>
    </rPh>
    <rPh sb="93" eb="95">
      <t>ショウライ</t>
    </rPh>
    <rPh sb="95" eb="97">
      <t>フタン</t>
    </rPh>
    <rPh sb="97" eb="99">
      <t>ヒリツ</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</si>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</sst>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69469</c:v>
                </c:pt>
                <c:pt idx="1">
                  <c:v>67293</c:v>
                </c:pt>
                <c:pt idx="2">
                  <c:v>67343</c:v>
                </c:pt>
                <c:pt idx="3">
                  <c:v>73475</c:v>
                </c:pt>
                <c:pt idx="4">
                  <c:v>87464</c:v>
                </c:pt>
              </c:numCache>
            </c:numRef>
          </c:val>
          <c:smooth val="0"/>
          <c:extLst>
            <c:ext xmlns:c16="http://schemas.microsoft.com/office/drawing/2014/chart" uri="{C3380CC4-5D6E-409C-BE32-E72D297353CC}">
              <c16:uniqueId val="{00000000-8F8A-4175-B31C-E71DD043C7D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123402</c:v>
                </c:pt>
                <c:pt idx="1">
                  <c:v>123447</c:v>
                </c:pt>
                <c:pt idx="2">
                  <c:v>51935</c:v>
                </c:pt>
                <c:pt idx="3">
                  <c:v>42190</c:v>
                </c:pt>
                <c:pt idx="4">
                  <c:v>67199</c:v>
                </c:pt>
              </c:numCache>
            </c:numRef>
          </c:val>
          <c:smooth val="0"/>
          <c:extLst>
            <c:ext xmlns:c16="http://schemas.microsoft.com/office/drawing/2014/chart" uri="{C3380CC4-5D6E-409C-BE32-E72D297353CC}">
              <c16:uniqueId val="{00000001-8F8A-4175-B31C-E71DD043C7D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4.4800000000000004</c:v>
                </c:pt>
                <c:pt idx="1">
                  <c:v>4.24</c:v>
                </c:pt>
                <c:pt idx="2">
                  <c:v>5.07</c:v>
                </c:pt>
                <c:pt idx="3">
                  <c:v>5.82</c:v>
                </c:pt>
                <c:pt idx="4">
                  <c:v>6.31</c:v>
                </c:pt>
              </c:numCache>
            </c:numRef>
          </c:val>
          <c:extLst>
            <c:ext xmlns:c16="http://schemas.microsoft.com/office/drawing/2014/chart" uri="{C3380CC4-5D6E-409C-BE32-E72D297353CC}">
              <c16:uniqueId val="{00000000-6E12-4AAC-A7E9-3C3781A84B3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21.19</c:v>
                </c:pt>
                <c:pt idx="1">
                  <c:v>17.29</c:v>
                </c:pt>
                <c:pt idx="2">
                  <c:v>15.27</c:v>
                </c:pt>
                <c:pt idx="3">
                  <c:v>16.329999999999998</c:v>
                </c:pt>
                <c:pt idx="4">
                  <c:v>16.11</c:v>
                </c:pt>
              </c:numCache>
            </c:numRef>
          </c:val>
          <c:extLst>
            <c:ext xmlns:c16="http://schemas.microsoft.com/office/drawing/2014/chart" uri="{C3380CC4-5D6E-409C-BE32-E72D297353CC}">
              <c16:uniqueId val="{00000001-6E12-4AAC-A7E9-3C3781A84B3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8.35</c:v>
                </c:pt>
                <c:pt idx="1">
                  <c:v>-4.75</c:v>
                </c:pt>
                <c:pt idx="2">
                  <c:v>-0.93</c:v>
                </c:pt>
                <c:pt idx="3">
                  <c:v>1.69</c:v>
                </c:pt>
                <c:pt idx="4">
                  <c:v>0.42</c:v>
                </c:pt>
              </c:numCache>
            </c:numRef>
          </c:val>
          <c:smooth val="0"/>
          <c:extLst>
            <c:ext xmlns:c16="http://schemas.microsoft.com/office/drawing/2014/chart" uri="{C3380CC4-5D6E-409C-BE32-E72D297353CC}">
              <c16:uniqueId val="{00000002-6E12-4AAC-A7E9-3C3781A84B3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0.01</c:v>
                </c:pt>
                <c:pt idx="4">
                  <c:v>#N/A</c:v>
                </c:pt>
                <c:pt idx="5">
                  <c:v>0</c:v>
                </c:pt>
                <c:pt idx="6">
                  <c:v>#N/A</c:v>
                </c:pt>
                <c:pt idx="7">
                  <c:v>0.02</c:v>
                </c:pt>
                <c:pt idx="8">
                  <c:v>#N/A</c:v>
                </c:pt>
                <c:pt idx="9">
                  <c:v>0</c:v>
                </c:pt>
              </c:numCache>
            </c:numRef>
          </c:val>
          <c:extLst>
            <c:ext xmlns:c16="http://schemas.microsoft.com/office/drawing/2014/chart" uri="{C3380CC4-5D6E-409C-BE32-E72D297353CC}">
              <c16:uniqueId val="{00000000-62F1-4458-8C11-45DD400C688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2F1-4458-8C11-45DD400C6887}"/>
            </c:ext>
          </c:extLst>
        </c:ser>
        <c:ser>
          <c:idx val="2"/>
          <c:order val="2"/>
          <c:tx>
            <c:strRef>
              <c:f>データシート!$A$29</c:f>
              <c:strCache>
                <c:ptCount val="1"/>
                <c:pt idx="0">
                  <c:v>特定環境保全下水道事業特別会計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0.14000000000000001</c:v>
                </c:pt>
                <c:pt idx="2">
                  <c:v>#N/A</c:v>
                </c:pt>
                <c:pt idx="3">
                  <c:v>0.08</c:v>
                </c:pt>
                <c:pt idx="4">
                  <c:v>#N/A</c:v>
                </c:pt>
                <c:pt idx="5">
                  <c:v>0.06</c:v>
                </c:pt>
                <c:pt idx="6">
                  <c:v>#N/A</c:v>
                </c:pt>
                <c:pt idx="7">
                  <c:v>0.05</c:v>
                </c:pt>
                <c:pt idx="8">
                  <c:v>#N/A</c:v>
                </c:pt>
                <c:pt idx="9">
                  <c:v>0.04</c:v>
                </c:pt>
              </c:numCache>
            </c:numRef>
          </c:val>
          <c:extLst>
            <c:ext xmlns:c16="http://schemas.microsoft.com/office/drawing/2014/chart" uri="{C3380CC4-5D6E-409C-BE32-E72D297353CC}">
              <c16:uniqueId val="{00000002-62F1-4458-8C11-45DD400C6887}"/>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0.11</c:v>
                </c:pt>
                <c:pt idx="2">
                  <c:v>#N/A</c:v>
                </c:pt>
                <c:pt idx="3">
                  <c:v>0.2</c:v>
                </c:pt>
                <c:pt idx="4">
                  <c:v>#N/A</c:v>
                </c:pt>
                <c:pt idx="5">
                  <c:v>0.06</c:v>
                </c:pt>
                <c:pt idx="6">
                  <c:v>#N/A</c:v>
                </c:pt>
                <c:pt idx="7">
                  <c:v>0.05</c:v>
                </c:pt>
                <c:pt idx="8">
                  <c:v>#N/A</c:v>
                </c:pt>
                <c:pt idx="9">
                  <c:v>7.0000000000000007E-2</c:v>
                </c:pt>
              </c:numCache>
            </c:numRef>
          </c:val>
          <c:extLst>
            <c:ext xmlns:c16="http://schemas.microsoft.com/office/drawing/2014/chart" uri="{C3380CC4-5D6E-409C-BE32-E72D297353CC}">
              <c16:uniqueId val="{00000003-62F1-4458-8C11-45DD400C6887}"/>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7.0000000000000007E-2</c:v>
                </c:pt>
                <c:pt idx="2">
                  <c:v>#N/A</c:v>
                </c:pt>
                <c:pt idx="3">
                  <c:v>7.0000000000000007E-2</c:v>
                </c:pt>
                <c:pt idx="4">
                  <c:v>#N/A</c:v>
                </c:pt>
                <c:pt idx="5">
                  <c:v>7.0000000000000007E-2</c:v>
                </c:pt>
                <c:pt idx="6">
                  <c:v>#N/A</c:v>
                </c:pt>
                <c:pt idx="7">
                  <c:v>7.0000000000000007E-2</c:v>
                </c:pt>
                <c:pt idx="8">
                  <c:v>#N/A</c:v>
                </c:pt>
                <c:pt idx="9">
                  <c:v>7.0000000000000007E-2</c:v>
                </c:pt>
              </c:numCache>
            </c:numRef>
          </c:val>
          <c:extLst>
            <c:ext xmlns:c16="http://schemas.microsoft.com/office/drawing/2014/chart" uri="{C3380CC4-5D6E-409C-BE32-E72D297353CC}">
              <c16:uniqueId val="{00000004-62F1-4458-8C11-45DD400C6887}"/>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0.31</c:v>
                </c:pt>
                <c:pt idx="2">
                  <c:v>#N/A</c:v>
                </c:pt>
                <c:pt idx="3">
                  <c:v>0.56999999999999995</c:v>
                </c:pt>
                <c:pt idx="4">
                  <c:v>#N/A</c:v>
                </c:pt>
                <c:pt idx="5">
                  <c:v>0.24</c:v>
                </c:pt>
                <c:pt idx="6">
                  <c:v>#N/A</c:v>
                </c:pt>
                <c:pt idx="7">
                  <c:v>0.17</c:v>
                </c:pt>
                <c:pt idx="8">
                  <c:v>#N/A</c:v>
                </c:pt>
                <c:pt idx="9">
                  <c:v>0.1</c:v>
                </c:pt>
              </c:numCache>
            </c:numRef>
          </c:val>
          <c:extLst>
            <c:ext xmlns:c16="http://schemas.microsoft.com/office/drawing/2014/chart" uri="{C3380CC4-5D6E-409C-BE32-E72D297353CC}">
              <c16:uniqueId val="{00000005-62F1-4458-8C11-45DD400C688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0.87</c:v>
                </c:pt>
                <c:pt idx="2">
                  <c:v>#N/A</c:v>
                </c:pt>
                <c:pt idx="3">
                  <c:v>1.07</c:v>
                </c:pt>
                <c:pt idx="4">
                  <c:v>#N/A</c:v>
                </c:pt>
                <c:pt idx="5">
                  <c:v>0.44</c:v>
                </c:pt>
                <c:pt idx="6">
                  <c:v>#N/A</c:v>
                </c:pt>
                <c:pt idx="7">
                  <c:v>0.42</c:v>
                </c:pt>
                <c:pt idx="8">
                  <c:v>#N/A</c:v>
                </c:pt>
                <c:pt idx="9">
                  <c:v>0.35</c:v>
                </c:pt>
              </c:numCache>
            </c:numRef>
          </c:val>
          <c:extLst>
            <c:ext xmlns:c16="http://schemas.microsoft.com/office/drawing/2014/chart" uri="{C3380CC4-5D6E-409C-BE32-E72D297353CC}">
              <c16:uniqueId val="{00000006-62F1-4458-8C11-45DD400C688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0.18</c:v>
                </c:pt>
                <c:pt idx="2">
                  <c:v>#N/A</c:v>
                </c:pt>
                <c:pt idx="3">
                  <c:v>0.75</c:v>
                </c:pt>
                <c:pt idx="4">
                  <c:v>#N/A</c:v>
                </c:pt>
                <c:pt idx="5">
                  <c:v>0.19</c:v>
                </c:pt>
                <c:pt idx="6">
                  <c:v>#N/A</c:v>
                </c:pt>
                <c:pt idx="7">
                  <c:v>0.9</c:v>
                </c:pt>
                <c:pt idx="8">
                  <c:v>#N/A</c:v>
                </c:pt>
                <c:pt idx="9">
                  <c:v>1.07</c:v>
                </c:pt>
              </c:numCache>
            </c:numRef>
          </c:val>
          <c:extLst>
            <c:ext xmlns:c16="http://schemas.microsoft.com/office/drawing/2014/chart" uri="{C3380CC4-5D6E-409C-BE32-E72D297353CC}">
              <c16:uniqueId val="{00000007-62F1-4458-8C11-45DD400C688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4.4800000000000004</c:v>
                </c:pt>
                <c:pt idx="2">
                  <c:v>#N/A</c:v>
                </c:pt>
                <c:pt idx="3">
                  <c:v>4.2300000000000004</c:v>
                </c:pt>
                <c:pt idx="4">
                  <c:v>#N/A</c:v>
                </c:pt>
                <c:pt idx="5">
                  <c:v>5.0599999999999996</c:v>
                </c:pt>
                <c:pt idx="6">
                  <c:v>#N/A</c:v>
                </c:pt>
                <c:pt idx="7">
                  <c:v>5.82</c:v>
                </c:pt>
                <c:pt idx="8">
                  <c:v>#N/A</c:v>
                </c:pt>
                <c:pt idx="9">
                  <c:v>6.31</c:v>
                </c:pt>
              </c:numCache>
            </c:numRef>
          </c:val>
          <c:extLst>
            <c:ext xmlns:c16="http://schemas.microsoft.com/office/drawing/2014/chart" uri="{C3380CC4-5D6E-409C-BE32-E72D297353CC}">
              <c16:uniqueId val="{00000008-62F1-4458-8C11-45DD400C688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11.59</c:v>
                </c:pt>
                <c:pt idx="2">
                  <c:v>#N/A</c:v>
                </c:pt>
                <c:pt idx="3">
                  <c:v>12.68</c:v>
                </c:pt>
                <c:pt idx="4">
                  <c:v>#N/A</c:v>
                </c:pt>
                <c:pt idx="5">
                  <c:v>13.32</c:v>
                </c:pt>
                <c:pt idx="6">
                  <c:v>#N/A</c:v>
                </c:pt>
                <c:pt idx="7">
                  <c:v>13.65</c:v>
                </c:pt>
                <c:pt idx="8">
                  <c:v>#N/A</c:v>
                </c:pt>
                <c:pt idx="9">
                  <c:v>13.41</c:v>
                </c:pt>
              </c:numCache>
            </c:numRef>
          </c:val>
          <c:extLst>
            <c:ext xmlns:c16="http://schemas.microsoft.com/office/drawing/2014/chart" uri="{C3380CC4-5D6E-409C-BE32-E72D297353CC}">
              <c16:uniqueId val="{00000009-62F1-4458-8C11-45DD400C688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834</c:v>
                </c:pt>
                <c:pt idx="5">
                  <c:v>838</c:v>
                </c:pt>
                <c:pt idx="8">
                  <c:v>901</c:v>
                </c:pt>
                <c:pt idx="11">
                  <c:v>893</c:v>
                </c:pt>
                <c:pt idx="14">
                  <c:v>891</c:v>
                </c:pt>
              </c:numCache>
            </c:numRef>
          </c:val>
          <c:extLst>
            <c:ext xmlns:c16="http://schemas.microsoft.com/office/drawing/2014/chart" uri="{C3380CC4-5D6E-409C-BE32-E72D297353CC}">
              <c16:uniqueId val="{00000000-94E7-492D-9555-362A91BBE67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4E7-492D-9555-362A91BBE67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4E7-492D-9555-362A91BBE67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16</c:v>
                </c:pt>
                <c:pt idx="3">
                  <c:v>12</c:v>
                </c:pt>
                <c:pt idx="6">
                  <c:v>6</c:v>
                </c:pt>
                <c:pt idx="9">
                  <c:v>8</c:v>
                </c:pt>
                <c:pt idx="12">
                  <c:v>8</c:v>
                </c:pt>
              </c:numCache>
            </c:numRef>
          </c:val>
          <c:extLst>
            <c:ext xmlns:c16="http://schemas.microsoft.com/office/drawing/2014/chart" uri="{C3380CC4-5D6E-409C-BE32-E72D297353CC}">
              <c16:uniqueId val="{00000003-94E7-492D-9555-362A91BBE67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290</c:v>
                </c:pt>
                <c:pt idx="3">
                  <c:v>326</c:v>
                </c:pt>
                <c:pt idx="6">
                  <c:v>349</c:v>
                </c:pt>
                <c:pt idx="9">
                  <c:v>372</c:v>
                </c:pt>
                <c:pt idx="12">
                  <c:v>344</c:v>
                </c:pt>
              </c:numCache>
            </c:numRef>
          </c:val>
          <c:extLst>
            <c:ext xmlns:c16="http://schemas.microsoft.com/office/drawing/2014/chart" uri="{C3380CC4-5D6E-409C-BE32-E72D297353CC}">
              <c16:uniqueId val="{00000004-94E7-492D-9555-362A91BBE67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4E7-492D-9555-362A91BBE67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4E7-492D-9555-362A91BBE67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915</c:v>
                </c:pt>
                <c:pt idx="3">
                  <c:v>903</c:v>
                </c:pt>
                <c:pt idx="6">
                  <c:v>1006</c:v>
                </c:pt>
                <c:pt idx="9">
                  <c:v>1008</c:v>
                </c:pt>
                <c:pt idx="12">
                  <c:v>998</c:v>
                </c:pt>
              </c:numCache>
            </c:numRef>
          </c:val>
          <c:extLst>
            <c:ext xmlns:c16="http://schemas.microsoft.com/office/drawing/2014/chart" uri="{C3380CC4-5D6E-409C-BE32-E72D297353CC}">
              <c16:uniqueId val="{00000007-94E7-492D-9555-362A91BBE67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387</c:v>
                </c:pt>
                <c:pt idx="2">
                  <c:v>#N/A</c:v>
                </c:pt>
                <c:pt idx="3">
                  <c:v>#N/A</c:v>
                </c:pt>
                <c:pt idx="4">
                  <c:v>403</c:v>
                </c:pt>
                <c:pt idx="5">
                  <c:v>#N/A</c:v>
                </c:pt>
                <c:pt idx="6">
                  <c:v>#N/A</c:v>
                </c:pt>
                <c:pt idx="7">
                  <c:v>460</c:v>
                </c:pt>
                <c:pt idx="8">
                  <c:v>#N/A</c:v>
                </c:pt>
                <c:pt idx="9">
                  <c:v>#N/A</c:v>
                </c:pt>
                <c:pt idx="10">
                  <c:v>495</c:v>
                </c:pt>
                <c:pt idx="11">
                  <c:v>#N/A</c:v>
                </c:pt>
                <c:pt idx="12">
                  <c:v>#N/A</c:v>
                </c:pt>
                <c:pt idx="13">
                  <c:v>459</c:v>
                </c:pt>
                <c:pt idx="14">
                  <c:v>#N/A</c:v>
                </c:pt>
              </c:numCache>
            </c:numRef>
          </c:val>
          <c:smooth val="0"/>
          <c:extLst>
            <c:ext xmlns:c16="http://schemas.microsoft.com/office/drawing/2014/chart" uri="{C3380CC4-5D6E-409C-BE32-E72D297353CC}">
              <c16:uniqueId val="{00000008-94E7-492D-9555-362A91BBE67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8812</c:v>
                </c:pt>
                <c:pt idx="5">
                  <c:v>9404</c:v>
                </c:pt>
                <c:pt idx="8">
                  <c:v>9014</c:v>
                </c:pt>
                <c:pt idx="11">
                  <c:v>8816</c:v>
                </c:pt>
                <c:pt idx="14">
                  <c:v>8675</c:v>
                </c:pt>
              </c:numCache>
            </c:numRef>
          </c:val>
          <c:extLst>
            <c:ext xmlns:c16="http://schemas.microsoft.com/office/drawing/2014/chart" uri="{C3380CC4-5D6E-409C-BE32-E72D297353CC}">
              <c16:uniqueId val="{00000000-A967-4343-8078-C708AAC1CEF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660</c:v>
                </c:pt>
                <c:pt idx="5">
                  <c:v>592</c:v>
                </c:pt>
                <c:pt idx="8">
                  <c:v>527</c:v>
                </c:pt>
                <c:pt idx="11">
                  <c:v>472</c:v>
                </c:pt>
                <c:pt idx="14">
                  <c:v>404</c:v>
                </c:pt>
              </c:numCache>
            </c:numRef>
          </c:val>
          <c:extLst>
            <c:ext xmlns:c16="http://schemas.microsoft.com/office/drawing/2014/chart" uri="{C3380CC4-5D6E-409C-BE32-E72D297353CC}">
              <c16:uniqueId val="{00000001-A967-4343-8078-C708AAC1CEF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1765</c:v>
                </c:pt>
                <c:pt idx="5">
                  <c:v>1770</c:v>
                </c:pt>
                <c:pt idx="8">
                  <c:v>1666</c:v>
                </c:pt>
                <c:pt idx="11">
                  <c:v>1796</c:v>
                </c:pt>
                <c:pt idx="14">
                  <c:v>2054</c:v>
                </c:pt>
              </c:numCache>
            </c:numRef>
          </c:val>
          <c:extLst>
            <c:ext xmlns:c16="http://schemas.microsoft.com/office/drawing/2014/chart" uri="{C3380CC4-5D6E-409C-BE32-E72D297353CC}">
              <c16:uniqueId val="{00000002-A967-4343-8078-C708AAC1CEF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967-4343-8078-C708AAC1CEF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967-4343-8078-C708AAC1CEF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967-4343-8078-C708AAC1CEF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1222</c:v>
                </c:pt>
                <c:pt idx="3">
                  <c:v>1174</c:v>
                </c:pt>
                <c:pt idx="6">
                  <c:v>972</c:v>
                </c:pt>
                <c:pt idx="9">
                  <c:v>812</c:v>
                </c:pt>
                <c:pt idx="12">
                  <c:v>919</c:v>
                </c:pt>
              </c:numCache>
            </c:numRef>
          </c:val>
          <c:extLst>
            <c:ext xmlns:c16="http://schemas.microsoft.com/office/drawing/2014/chart" uri="{C3380CC4-5D6E-409C-BE32-E72D297353CC}">
              <c16:uniqueId val="{00000006-A967-4343-8078-C708AAC1CEF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15</c:v>
                </c:pt>
                <c:pt idx="3">
                  <c:v>20</c:v>
                </c:pt>
                <c:pt idx="6">
                  <c:v>18</c:v>
                </c:pt>
                <c:pt idx="9">
                  <c:v>29</c:v>
                </c:pt>
                <c:pt idx="12">
                  <c:v>28</c:v>
                </c:pt>
              </c:numCache>
            </c:numRef>
          </c:val>
          <c:extLst>
            <c:ext xmlns:c16="http://schemas.microsoft.com/office/drawing/2014/chart" uri="{C3380CC4-5D6E-409C-BE32-E72D297353CC}">
              <c16:uniqueId val="{00000007-A967-4343-8078-C708AAC1CEF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4203</c:v>
                </c:pt>
                <c:pt idx="3">
                  <c:v>4090</c:v>
                </c:pt>
                <c:pt idx="6">
                  <c:v>3980</c:v>
                </c:pt>
                <c:pt idx="9">
                  <c:v>4009</c:v>
                </c:pt>
                <c:pt idx="12">
                  <c:v>4017</c:v>
                </c:pt>
              </c:numCache>
            </c:numRef>
          </c:val>
          <c:extLst>
            <c:ext xmlns:c16="http://schemas.microsoft.com/office/drawing/2014/chart" uri="{C3380CC4-5D6E-409C-BE32-E72D297353CC}">
              <c16:uniqueId val="{00000008-A967-4343-8078-C708AAC1CEF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9-A967-4343-8078-C708AAC1CEF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8862</c:v>
                </c:pt>
                <c:pt idx="3">
                  <c:v>9301</c:v>
                </c:pt>
                <c:pt idx="6">
                  <c:v>9148</c:v>
                </c:pt>
                <c:pt idx="9">
                  <c:v>8803</c:v>
                </c:pt>
                <c:pt idx="12">
                  <c:v>8544</c:v>
                </c:pt>
              </c:numCache>
            </c:numRef>
          </c:val>
          <c:extLst>
            <c:ext xmlns:c16="http://schemas.microsoft.com/office/drawing/2014/chart" uri="{C3380CC4-5D6E-409C-BE32-E72D297353CC}">
              <c16:uniqueId val="{0000000A-A967-4343-8078-C708AAC1CEF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3066</c:v>
                </c:pt>
                <c:pt idx="2">
                  <c:v>#N/A</c:v>
                </c:pt>
                <c:pt idx="3">
                  <c:v>#N/A</c:v>
                </c:pt>
                <c:pt idx="4">
                  <c:v>2821</c:v>
                </c:pt>
                <c:pt idx="5">
                  <c:v>#N/A</c:v>
                </c:pt>
                <c:pt idx="6">
                  <c:v>#N/A</c:v>
                </c:pt>
                <c:pt idx="7">
                  <c:v>2912</c:v>
                </c:pt>
                <c:pt idx="8">
                  <c:v>#N/A</c:v>
                </c:pt>
                <c:pt idx="9">
                  <c:v>#N/A</c:v>
                </c:pt>
                <c:pt idx="10">
                  <c:v>2571</c:v>
                </c:pt>
                <c:pt idx="11">
                  <c:v>#N/A</c:v>
                </c:pt>
                <c:pt idx="12">
                  <c:v>#N/A</c:v>
                </c:pt>
                <c:pt idx="13">
                  <c:v>2375</c:v>
                </c:pt>
                <c:pt idx="14">
                  <c:v>#N/A</c:v>
                </c:pt>
              </c:numCache>
            </c:numRef>
          </c:val>
          <c:smooth val="0"/>
          <c:extLst>
            <c:ext xmlns:c16="http://schemas.microsoft.com/office/drawing/2014/chart" uri="{C3380CC4-5D6E-409C-BE32-E72D297353CC}">
              <c16:uniqueId val="{0000000B-A967-4343-8078-C708AAC1CEF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799</c:v>
                </c:pt>
                <c:pt idx="1">
                  <c:v>849</c:v>
                </c:pt>
                <c:pt idx="2">
                  <c:v>843</c:v>
                </c:pt>
              </c:numCache>
            </c:numRef>
          </c:val>
          <c:extLst>
            <c:ext xmlns:c16="http://schemas.microsoft.com/office/drawing/2014/chart" uri="{C3380CC4-5D6E-409C-BE32-E72D297353CC}">
              <c16:uniqueId val="{00000000-3071-4958-89E0-960BF58E007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107</c:v>
                </c:pt>
                <c:pt idx="1">
                  <c:v>107</c:v>
                </c:pt>
                <c:pt idx="2">
                  <c:v>107</c:v>
                </c:pt>
              </c:numCache>
            </c:numRef>
          </c:val>
          <c:extLst>
            <c:ext xmlns:c16="http://schemas.microsoft.com/office/drawing/2014/chart" uri="{C3380CC4-5D6E-409C-BE32-E72D297353CC}">
              <c16:uniqueId val="{00000001-3071-4958-89E0-960BF58E007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615</c:v>
                </c:pt>
                <c:pt idx="1">
                  <c:v>704</c:v>
                </c:pt>
                <c:pt idx="2">
                  <c:v>851</c:v>
                </c:pt>
              </c:numCache>
            </c:numRef>
          </c:val>
          <c:extLst>
            <c:ext xmlns:c16="http://schemas.microsoft.com/office/drawing/2014/chart" uri="{C3380CC4-5D6E-409C-BE32-E72D297353CC}">
              <c16:uniqueId val="{00000002-3071-4958-89E0-960BF58E007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{C7090D96-63B5-457E-A4E8-2A60C5FDB00B}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142-4573-85B0-90230E18BF8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{0620B4D1-6F57-4D43-ABDF-DEF0275740E1}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142-4573-85B0-90230E18BF8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{2D1BCE36-1018-46AD-B964-A1B1C1A8E594}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142-4573-85B0-90230E18BF8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{B3A23C48-3859-441B-94BE-FD1F0D6B2102}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142-4573-85B0-90230E18BF8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{446C4BC6-0F23-4EDA-8345-E7EEF3FD29DA}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142-4573-85B0-90230E18BF8B}"/>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{FDC73D98-C22A-4877-AC8D-24C5B02BFD40}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142-4573-85B0-90230E18BF8B}"/>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{CC79377F-7AF1-4819-B9C5-5B87ECB8CA75}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142-4573-85B0-90230E18BF8B}"/>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{ED540C7E-7CAE-42E9-9A72-3AFBA4F2F1A7}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142-4573-85B0-90230E18BF8B}"/>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{F7E2BE80-1A59-49D0-B797-AFF42D04D24F}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142-4573-85B0-90230E18BF8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c:v>
                </c:pt>
                <c:pt idx="8">
                  <c:v>51.4</c:v>
                </c:pt>
                <c:pt idx="16">
                  <c:v>53.2</c:v>
                </c:pt>
                <c:pt idx="24">
                  <c:v>55.2</c:v>
                </c:pt>
                <c:pt idx="32">
                  <c:v>57.2</c:v>
                </c:pt>
              </c:numCache>
            </c:numRef>
          </c:xVal>
          <c:yVal>
            <c:numRef>
              <c:f>公会計指標分析・財政指標組合せ分析表!$BP$51:$DC$51</c:f>
              <c:numCache>
                <c:formatCode>#,##0.0;"▲ "#,##0.0</c:formatCode>
                <c:ptCount val="40"/>
                <c:pt idx="0">
                  <c:v>67.8</c:v>
                </c:pt>
                <c:pt idx="8">
                  <c:v>64.3</c:v>
                </c:pt>
                <c:pt idx="16">
                  <c:v>66.400000000000006</c:v>
                </c:pt>
                <c:pt idx="24">
                  <c:v>58.9</c:v>
                </c:pt>
                <c:pt idx="32">
                  <c:v>54</c:v>
                </c:pt>
              </c:numCache>
            </c:numRef>
          </c:yVal>
          <c:smooth val="0"/>
          <c:extLst>
            <c:ext xmlns:c16="http://schemas.microsoft.com/office/drawing/2014/chart" uri="{C3380CC4-5D6E-409C-BE32-E72D297353CC}">
              <c16:uniqueId val="{00000009-3142-4573-85B0-90230E18BF8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{227A3D2F-3CC3-4EF6-983B-1204C49D5EB7}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142-4573-85B0-90230E18BF8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{72B35E17-4064-4279-86B8-4B75269C6CB0}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142-4573-85B0-90230E18BF8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{C0BA52AC-80EB-44F1-8C2D-5FD81B949BB6}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142-4573-85B0-90230E18BF8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{FC44F342-1394-402D-8D6E-B098181D87FF}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142-4573-85B0-90230E18BF8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{63B97B9F-1758-4060-AED4-A0534D91B9DA}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142-4573-85B0-90230E18BF8B}"/>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{CF27B424-A385-45EE-AAE4-0F7D4EF402EB}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142-4573-85B0-90230E18BF8B}"/>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{176F99E4-5C1C-450D-BB94-C254B8687673}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142-4573-85B0-90230E18BF8B}"/>
                </c:ext>
              </c:extLst>
            </c:dLbl>
            <c:dLbl>
              <c:idx val="24"/>
              <c:layout>
                <c:manualLayout>
                  <c:x val="-3.9134617036761264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{0B5A2DFF-2A82-49D6-A496-D9A3D3B1ED90}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142-4573-85B0-90230E18BF8B}"/>
                </c:ext>
              </c:extLst>
            </c:dLbl>
            <c:dLbl>
              <c:idx val="32"/>
              <c:layout>
                <c:manualLayout>
                  <c:x val="-2.5026334083045471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{DB7B5CC6-9BCD-4C7D-8B33-09BCDD0FB2BE}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142-4573-85B0-90230E18BF8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54.1</c:v>
                </c:pt>
                <c:pt idx="8">
                  <c:v>57</c:v>
                </c:pt>
                <c:pt idx="16">
                  <c:v>59.7</c:v>
                </c:pt>
                <c:pt idx="24">
                  <c:v>60</c:v>
                </c:pt>
                <c:pt idx="32">
                  <c:v>60.2</c:v>
                </c:pt>
              </c:numCache>
            </c:numRef>
          </c:xVal>
          <c:yVal>
            <c:numRef>
              <c:f>公会計指標分析・財政指標組合せ分析表!$BP$55:$DC$55</c:f>
              <c:numCache>
                <c:formatCode>#,##0.0;"▲ "#,##0.0</c:formatCode>
                <c:ptCount val="40"/>
                <c:pt idx="0">
                  <c:v>36.5</c:v>
                </c:pt>
                <c:pt idx="8">
                  <c:v>32.9</c:v>
                </c:pt>
                <c:pt idx="16">
                  <c:v>28.5</c:v>
                </c:pt>
                <c:pt idx="24">
                  <c:v>20.5</c:v>
                </c:pt>
                <c:pt idx="32">
                  <c:v>21.4</c:v>
                </c:pt>
              </c:numCache>
            </c:numRef>
          </c:yVal>
          <c:smooth val="0"/>
          <c:extLst>
            <c:ext xmlns:c16="http://schemas.microsoft.com/office/drawing/2014/chart" uri="{C3380CC4-5D6E-409C-BE32-E72D297353CC}">
              <c16:uniqueId val="{00000013-3142-4573-85B0-90230E18BF8B}"/>
            </c:ext>
          </c:extLst>
        </c:ser>
        <c:dLbls>
          <c:showLegendKey val="0"/>
          <c:showVal val="1"/>
          <c:showCatName val="0"/>
          <c:showSerName val="0"/>
          <c:showPercent val="0"/>
          <c:showBubbleSize val="0"/>
        </c:dLbls>
        <c:axId val="46179840"/>
        <c:axId val="46181760"/>
      </c:scatterChart>
      <c:valAx>
        <c:axId val="46179840"/>
        <c:scaling>
          <c:orientation val="minMax"/>
          <c:max val="62"/>
          <c:min val="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6"/>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{814A0072-7295-4FAD-B044-380010986665}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B88-44C6-90A4-6591E0A917C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{D59F2C46-79B6-4F35-AB33-7F60D9EFE70B}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88-44C6-90A4-6591E0A917C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{29BCDE60-DC77-4108-9132-E6C63917C585}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88-44C6-90A4-6591E0A917C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{4DEA55A4-D593-45FB-B7AC-793DCE5D8F8E}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88-44C6-90A4-6591E0A917C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{F4BE6FE5-6A99-42E2-A729-5771EA03E62B}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88-44C6-90A4-6591E0A917CF}"/>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{36DF10C9-8559-40E9-9A36-C176B7C7FDA4}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B88-44C6-90A4-6591E0A917CF}"/>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{9AA65EC2-0F5F-42B3-8194-B3FF2CE5BEB4}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B88-44C6-90A4-6591E0A917CF}"/>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{78346424-8FE1-413A-A3A9-F354759733B0}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B88-44C6-90A4-6591E0A917CF}"/>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{5B29D8C4-71D2-413B-9431-2DD109C03C34}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B88-44C6-90A4-6591E0A917C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9.1</c:v>
                </c:pt>
                <c:pt idx="16">
                  <c:v>9.4</c:v>
                </c:pt>
                <c:pt idx="24">
                  <c:v>10.3</c:v>
                </c:pt>
                <c:pt idx="32">
                  <c:v>10.7</c:v>
                </c:pt>
              </c:numCache>
            </c:numRef>
          </c:xVal>
          <c:yVal>
            <c:numRef>
              <c:f>公会計指標分析・財政指標組合せ分析表!$BP$73:$DC$73</c:f>
              <c:numCache>
                <c:formatCode>#,##0.0;"▲ "#,##0.0</c:formatCode>
                <c:ptCount val="40"/>
                <c:pt idx="0">
                  <c:v>67.8</c:v>
                </c:pt>
                <c:pt idx="8">
                  <c:v>64.3</c:v>
                </c:pt>
                <c:pt idx="16">
                  <c:v>66.400000000000006</c:v>
                </c:pt>
                <c:pt idx="24">
                  <c:v>58.9</c:v>
                </c:pt>
                <c:pt idx="32">
                  <c:v>54</c:v>
                </c:pt>
              </c:numCache>
            </c:numRef>
          </c:yVal>
          <c:smooth val="0"/>
          <c:extLst>
            <c:ext xmlns:c16="http://schemas.microsoft.com/office/drawing/2014/chart" uri="{C3380CC4-5D6E-409C-BE32-E72D297353CC}">
              <c16:uniqueId val="{00000009-AB88-44C6-90A4-6591E0A917C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{8EFA62EE-B84E-439C-A12A-7EA268DFBB4A}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B88-44C6-90A4-6591E0A917C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{FD30E850-67B3-42E9-BCAF-E42F4A4C3B55}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88-44C6-90A4-6591E0A917C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{DAE615BE-F45C-4ABD-90F9-728C28C2945E}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88-44C6-90A4-6591E0A917C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{E9ACC62E-A910-496E-8363-3B1723C8E275}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88-44C6-90A4-6591E0A917C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{E9E08124-3AD5-4FF1-8C7B-F09E24F84A14}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88-44C6-90A4-6591E0A917CF}"/>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{25F4F96F-13C0-4918-9C6D-12FC4C72A872}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B88-44C6-90A4-6591E0A917CF}"/>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{4F1173F5-EF5B-451D-BF23-9162358235CE}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B88-44C6-90A4-6591E0A917CF}"/>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{47B81167-413C-4922-8AFC-286D6455345A}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B88-44C6-90A4-6591E0A917CF}"/>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{A1A10347-CEFE-4B1F-817A-8245C054E24C}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B88-44C6-90A4-6591E0A917C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7.9</c:v>
                </c:pt>
                <c:pt idx="32">
                  <c:v>7.7</c:v>
                </c:pt>
              </c:numCache>
            </c:numRef>
          </c:xVal>
          <c:yVal>
            <c:numRef>
              <c:f>公会計指標分析・財政指標組合せ分析表!$BP$77:$DC$77</c:f>
              <c:numCache>
                <c:formatCode>#,##0.0;"▲ "#,##0.0</c:formatCode>
                <c:ptCount val="40"/>
                <c:pt idx="0">
                  <c:v>36.5</c:v>
                </c:pt>
                <c:pt idx="8">
                  <c:v>32.9</c:v>
                </c:pt>
                <c:pt idx="16">
                  <c:v>28.5</c:v>
                </c:pt>
                <c:pt idx="24">
                  <c:v>20.5</c:v>
                </c:pt>
                <c:pt idx="32">
                  <c:v>21.4</c:v>
                </c:pt>
              </c:numCache>
            </c:numRef>
          </c:yVal>
          <c:smooth val="0"/>
          <c:extLst>
            <c:ext xmlns:c16="http://schemas.microsoft.com/office/drawing/2014/chart" uri="{C3380CC4-5D6E-409C-BE32-E72D297353CC}">
              <c16:uniqueId val="{00000013-AB88-44C6-90A4-6591E0A917CF}"/>
            </c:ext>
          </c:extLst>
        </c:ser>
        <c:dLbls>
          <c:showLegendKey val="0"/>
          <c:showVal val="1"/>
          <c:showCatName val="0"/>
          <c:showSerName val="0"/>
          <c:showPercent val="0"/>
          <c:showBubbleSize val="0"/>
        </c:dLbls>
        <c:axId val="84219776"/>
        <c:axId val="84234240"/>
      </c:scatterChart>
      <c:valAx>
        <c:axId val="84219776"/>
        <c:scaling>
          <c:orientation val="minMax"/>
          <c:max val="11"/>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6"/>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福島県猪苗代町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令和元年度は、元利償還金（繰上償還額等を除く）の減少により前年度より１０百万円減の９９８百万円となった。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公営企業に要する経費の財源とする地方債の償還の財源に充てたと認められる繰入金は、水道事業及び病院事業において減となったことから前年度より２８百万円減の３４４百万円となった。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標準税収入額等及び普通交付税額の増、臨時財政対策債発行可能額の減により、単年度実質公債費比率は減少したが、過去３ヶ年の平均では０．４％増の１０．７％となった。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福島県猪苗代町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令和元年度の将来負担比率は５４％で、前年度を４．９％下回った。将来負担額の内訳は、地方債の現在高が６３</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２％、公営企業債等繰入見込額と合わせると９２．９％を占めている。発行抑制や繰上償還等の実施により順調に減少してきたが、大規模事業の実施により一時的に増加に転じ、平成２８年度末には９３億円を超えたが、その後は再び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令和４年度開校予定の統合中学校整備事業に係る地方債の発行が予定されているため、再度一時的な増加となる見込みである。公営企業債等繰入見込額については、下水道事業会計における繰出基準算定変更の影響による増が懸念されるところであるが、経営健全化に向けて経営戦略を策定済みであり、また、令和３年度からの公営企業会計の適用に向けて準備を進めており、本比率抑制の対策を行っているところ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将来的には基準財政需要額算入見込額の公債費分の増が見込まれることなどから、緩やかに減少傾向で推移する見通しである。</a:t>
          </a:r>
          <a:r>
            <a:rPr kumimoji="1" lang="ja-JP" altLang="en-US" sz="13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福島県猪苗代町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・平成３０年度は財政調整基金の取崩しは行わなかったが、令和元年度は、災害復旧事業等への支出に対応するため６百万円を取崩しした。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・社会福祉協力金としての寄付金は、寄付者の意向を尊重し、地域福祉基金への積み立てた。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・令和４年度開校予定の統合中学校整備事業に充当するため、教育施設整備等基金へ１５０百万円積み立てた。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・財政調整基金は、標準財政規模の１０％を保持できるように努める。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・教育施設整備等基金は、令和３年度より取り崩しを予定。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・教育施設整備等基金：教育施設の整備等に要する資金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・地域福祉基金：高齢者等の在宅福祉の向上及び健康の保持に資する事業、高齢者等に係るボランティア活動の活発化に資する事業、</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その他高齢者の保健福祉の増進に関する事業に要する資金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・小野弥太郎記念育英基金：奨学資金貸与に要する資金　</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・ふるさと水と土保全基金：土地改良施設の機能を活用し、集落共同活動を推進する事業に要する資金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・そば大豆等刈取機械整備基金：そば、大豆等の刈取機械整備に充てる資金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・森林環境譲与税基金：森林の整備並びに森林の整備を担うべき人材の育成及び確保、森林の有する公益的機能に関する普及啓発、木材の利用の促進</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その他の森林整備の促進に要する資金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・中津川渓谷レストハウス基金：レストハウス施設の改修等に要する資金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・公共下水道整備基金：公共下水道の施設整備に要する資金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・ふるさと創生基金：人材育成の財源とするため、基金残額１，７７６千円の取崩しを行った。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・震災復興基金：災害拠点施設整備及び復興イベント等の財源とするため、基金残額９，４４０千円の取崩しを行った。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・教育施設整備等基金：統合中学校整備事業の財源確保のため、１５１，４１５千円を積み立てた。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・小野弥太郎記念育英基金：奨学資金貸付金の財源とするため６４２千円を積み立てた。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・森林環境譲与税基金：森林整備促進事業等の財源とするため５，３４８千円を積み立てた。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・そば大豆等刈取機械整備基金：そば大豆等刈取機械整備等の財源とするため１，００１千円を積み立てた。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・中津川渓谷レストハウス基金：施設改修等の財源とするため５００千円を積み立てた。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・公共下水道整備基金：令和２年度公共下水道整備事業に係る財源として全額取崩しをし、廃止予定。</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・教育施設整備等基金：令和４年度開校予定の統合中学校整備事業に係る財源として令和３年度以降取崩しを予定。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・令和元年度は、災害復旧等の臨時的な支出に対応するため取り崩しを行ったことにより減少。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である令和４年度開校予定の統合中学校整備事業が行われているため、特定目的基金のみならず、財政調整基金も取崩しをせざるを得ない状況が続く見込みである。標準財政規模の１０％を保持していくことが厳しい状況となる見込みであるが、可能な限り保持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・基金利子のみを積み立てた。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・基金利子の積み立てを行うこととし、当面は大幅な変動はない見込みである。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福島県猪苗代町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13,951
13,889
394.85
8,239,274
7,891,364
330,504
5,236,319
8,543,835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年度における有形固定資産減価償却率は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５７．２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年度と比較すると２．０％増加している。また、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年度における類似団体との比較では３．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％低い水準にある。現在の施設が老朽化し、今後も有形固定資産減価償却率は上昇する予想である。公共施設等総合管理計画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個別施設計画に基づき、施設ごとの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実態・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使用可能年数を考慮しながら、老朽化した施設の除却や施設の統廃合を進めるよう努めたい。</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34</xdr:row>
      <xdr:rowOff>151342</xdr:rowOff>
    </xdr:to>
    <xdr:cxnSp macro="">
      <xdr:nvCxnSpPr>
        <xdr:cNvPr id="65" name="直線コネクタ 64"/>
        <xdr:cNvCxnSpPr/>
      </xdr:nvCxnSpPr>
      <xdr:spPr>
        <a:xfrm flipV="1">
          <a:off x="4760595" y="5348817"/>
          <a:ext cx="127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155169</xdr:rowOff>
    </xdr:from>
    <xdr:ext cx="405111" cy="259045"/>
    <xdr:sp macro="" textlink="">
      <xdr:nvSpPr>
        <xdr:cNvPr id="66" name="有形固定資産減価償却率最小値テキスト"/>
        <xdr:cNvSpPr txBox="1"/>
      </xdr:nvSpPr>
      <xdr:spPr>
        <a:xfrm>
          <a:off x="4813300" y="675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151342</xdr:rowOff>
    </xdr:from>
    <xdr:to>
      <xdr:col>23</xdr:col>
      <xdr:colOff>174625</xdr:colOff>
      <xdr:row>34</xdr:row>
      <xdr:rowOff>151342</xdr:rowOff>
    </xdr:to>
    <xdr:cxnSp macro="">
      <xdr:nvCxnSpPr>
        <xdr:cNvPr id="67" name="直線コネクタ 66"/>
        <xdr:cNvCxnSpPr/>
      </xdr:nvCxnSpPr>
      <xdr:spPr>
        <a:xfrm>
          <a:off x="4673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68" name="有形固定資産減価償却率最大値テキスト"/>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69" name="直線コネクタ 68"/>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52299</xdr:rowOff>
    </xdr:from>
    <xdr:ext cx="405111" cy="259045"/>
    <xdr:sp macro="" textlink="">
      <xdr:nvSpPr>
        <xdr:cNvPr id="70" name="有形固定資産減価償却率平均値テキスト"/>
        <xdr:cNvSpPr txBox="1"/>
      </xdr:nvSpPr>
      <xdr:spPr>
        <a:xfrm>
          <a:off x="4813300" y="59673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71" name="フローチャート: 判断 70"/>
        <xdr:cNvSpPr/>
      </xdr:nvSpPr>
      <xdr:spPr>
        <a:xfrm>
          <a:off x="47117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72" name="フローチャート: 判断 71"/>
        <xdr:cNvSpPr/>
      </xdr:nvSpPr>
      <xdr:spPr>
        <a:xfrm>
          <a:off x="4000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73" name="フローチャート: 判断 72"/>
        <xdr:cNvSpPr/>
      </xdr:nvSpPr>
      <xdr:spPr>
        <a:xfrm>
          <a:off x="3238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130175</xdr:rowOff>
    </xdr:from>
    <xdr:to>
      <xdr:col>11</xdr:col>
      <xdr:colOff>187325</xdr:colOff>
      <xdr:row>30</xdr:row>
      <xdr:rowOff>60325</xdr:rowOff>
    </xdr:to>
    <xdr:sp macro="" textlink="">
      <xdr:nvSpPr>
        <xdr:cNvPr id="74" name="フローチャート: 判断 73"/>
        <xdr:cNvSpPr/>
      </xdr:nvSpPr>
      <xdr:spPr>
        <a:xfrm>
          <a:off x="2476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25823</xdr:rowOff>
    </xdr:from>
    <xdr:to>
      <xdr:col>7</xdr:col>
      <xdr:colOff>187325</xdr:colOff>
      <xdr:row>29</xdr:row>
      <xdr:rowOff>127423</xdr:rowOff>
    </xdr:to>
    <xdr:sp macro="" textlink="">
      <xdr:nvSpPr>
        <xdr:cNvPr id="75" name="フローチャート: 判断 74"/>
        <xdr:cNvSpPr/>
      </xdr:nvSpPr>
      <xdr:spPr>
        <a:xfrm>
          <a:off x="1714500" y="576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137372</xdr:rowOff>
    </xdr:from>
    <xdr:to>
      <xdr:col>23</xdr:col>
      <xdr:colOff>136525</xdr:colOff>
      <xdr:row>30</xdr:row>
      <xdr:rowOff>67522</xdr:rowOff>
    </xdr:to>
    <xdr:sp macro="" textlink="">
      <xdr:nvSpPr>
        <xdr:cNvPr id="81" name="楕円 80"/>
        <xdr:cNvSpPr/>
      </xdr:nvSpPr>
      <xdr:spPr>
        <a:xfrm>
          <a:off x="4711700" y="588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160249</xdr:rowOff>
    </xdr:from>
    <xdr:ext cx="405111" cy="259045"/>
    <xdr:sp macro="" textlink="">
      <xdr:nvSpPr>
        <xdr:cNvPr id="82" name="有形固定資産減価償却率該当値テキスト"/>
        <xdr:cNvSpPr txBox="1"/>
      </xdr:nvSpPr>
      <xdr:spPr>
        <a:xfrm>
          <a:off x="4813300" y="5732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65405</xdr:rowOff>
    </xdr:from>
    <xdr:to>
      <xdr:col>19</xdr:col>
      <xdr:colOff>187325</xdr:colOff>
      <xdr:row>29</xdr:row>
      <xdr:rowOff>167005</xdr:rowOff>
    </xdr:to>
    <xdr:sp macro="" textlink="">
      <xdr:nvSpPr>
        <xdr:cNvPr id="83" name="楕円 82"/>
        <xdr:cNvSpPr/>
      </xdr:nvSpPr>
      <xdr:spPr>
        <a:xfrm>
          <a:off x="4000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116205</xdr:rowOff>
    </xdr:from>
    <xdr:to>
      <xdr:col>23</xdr:col>
      <xdr:colOff>85725</xdr:colOff>
      <xdr:row>30</xdr:row>
      <xdr:rowOff>16722</xdr:rowOff>
    </xdr:to>
    <xdr:cxnSp macro="">
      <xdr:nvCxnSpPr>
        <xdr:cNvPr id="84" name="直線コネクタ 83"/>
        <xdr:cNvCxnSpPr/>
      </xdr:nvCxnSpPr>
      <xdr:spPr>
        <a:xfrm>
          <a:off x="4051300" y="5859780"/>
          <a:ext cx="7112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164888</xdr:rowOff>
    </xdr:from>
    <xdr:to>
      <xdr:col>15</xdr:col>
      <xdr:colOff>187325</xdr:colOff>
      <xdr:row>29</xdr:row>
      <xdr:rowOff>95038</xdr:rowOff>
    </xdr:to>
    <xdr:sp macro="" textlink="">
      <xdr:nvSpPr>
        <xdr:cNvPr id="85" name="楕円 84"/>
        <xdr:cNvSpPr/>
      </xdr:nvSpPr>
      <xdr:spPr>
        <a:xfrm>
          <a:off x="3238500" y="573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44238</xdr:rowOff>
    </xdr:from>
    <xdr:to>
      <xdr:col>19</xdr:col>
      <xdr:colOff>136525</xdr:colOff>
      <xdr:row>29</xdr:row>
      <xdr:rowOff>116205</xdr:rowOff>
    </xdr:to>
    <xdr:cxnSp macro="">
      <xdr:nvCxnSpPr>
        <xdr:cNvPr id="86" name="直線コネクタ 85"/>
        <xdr:cNvCxnSpPr/>
      </xdr:nvCxnSpPr>
      <xdr:spPr>
        <a:xfrm>
          <a:off x="3289300" y="5787813"/>
          <a:ext cx="762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100118</xdr:rowOff>
    </xdr:from>
    <xdr:to>
      <xdr:col>11</xdr:col>
      <xdr:colOff>187325</xdr:colOff>
      <xdr:row>29</xdr:row>
      <xdr:rowOff>30268</xdr:rowOff>
    </xdr:to>
    <xdr:sp macro="" textlink="">
      <xdr:nvSpPr>
        <xdr:cNvPr id="87" name="楕円 86"/>
        <xdr:cNvSpPr/>
      </xdr:nvSpPr>
      <xdr:spPr>
        <a:xfrm>
          <a:off x="2476500" y="567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150918</xdr:rowOff>
    </xdr:from>
    <xdr:to>
      <xdr:col>15</xdr:col>
      <xdr:colOff>136525</xdr:colOff>
      <xdr:row>29</xdr:row>
      <xdr:rowOff>44238</xdr:rowOff>
    </xdr:to>
    <xdr:cxnSp macro="">
      <xdr:nvCxnSpPr>
        <xdr:cNvPr id="88" name="直線コネクタ 87"/>
        <xdr:cNvCxnSpPr/>
      </xdr:nvCxnSpPr>
      <xdr:spPr>
        <a:xfrm>
          <a:off x="2527300" y="5723043"/>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49742</xdr:rowOff>
    </xdr:from>
    <xdr:to>
      <xdr:col>7</xdr:col>
      <xdr:colOff>187325</xdr:colOff>
      <xdr:row>28</xdr:row>
      <xdr:rowOff>151342</xdr:rowOff>
    </xdr:to>
    <xdr:sp macro="" textlink="">
      <xdr:nvSpPr>
        <xdr:cNvPr id="89" name="楕円 88"/>
        <xdr:cNvSpPr/>
      </xdr:nvSpPr>
      <xdr:spPr>
        <a:xfrm>
          <a:off x="1714500" y="56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100542</xdr:rowOff>
    </xdr:from>
    <xdr:to>
      <xdr:col>11</xdr:col>
      <xdr:colOff>136525</xdr:colOff>
      <xdr:row>28</xdr:row>
      <xdr:rowOff>150918</xdr:rowOff>
    </xdr:to>
    <xdr:cxnSp macro="">
      <xdr:nvCxnSpPr>
        <xdr:cNvPr id="90" name="直線コネクタ 89"/>
        <xdr:cNvCxnSpPr/>
      </xdr:nvCxnSpPr>
      <xdr:spPr>
        <a:xfrm>
          <a:off x="1765300" y="5672667"/>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159402</xdr:rowOff>
    </xdr:from>
    <xdr:ext cx="405111" cy="259045"/>
    <xdr:sp macro="" textlink="">
      <xdr:nvSpPr>
        <xdr:cNvPr id="91" name="n_1aveValue有形固定資産減価償却率"/>
        <xdr:cNvSpPr txBox="1"/>
      </xdr:nvSpPr>
      <xdr:spPr>
        <a:xfrm>
          <a:off x="38360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148607</xdr:rowOff>
    </xdr:from>
    <xdr:ext cx="405111" cy="259045"/>
    <xdr:sp macro="" textlink="">
      <xdr:nvSpPr>
        <xdr:cNvPr id="92" name="n_2aveValue有形固定資産減価償却率"/>
        <xdr:cNvSpPr txBox="1"/>
      </xdr:nvSpPr>
      <xdr:spPr>
        <a:xfrm>
          <a:off x="3086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51452</xdr:rowOff>
    </xdr:from>
    <xdr:ext cx="405111" cy="259045"/>
    <xdr:sp macro="" textlink="">
      <xdr:nvSpPr>
        <xdr:cNvPr id="93" name="n_3aveValue有形固定資産減価償却率"/>
        <xdr:cNvSpPr txBox="1"/>
      </xdr:nvSpPr>
      <xdr:spPr>
        <a:xfrm>
          <a:off x="2324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118550</xdr:rowOff>
    </xdr:from>
    <xdr:ext cx="405111" cy="259045"/>
    <xdr:sp macro="" textlink="">
      <xdr:nvSpPr>
        <xdr:cNvPr id="94" name="n_4aveValue有形固定資産減価償却率"/>
        <xdr:cNvSpPr txBox="1"/>
      </xdr:nvSpPr>
      <xdr:spPr>
        <a:xfrm>
          <a:off x="1562744" y="586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12082</xdr:rowOff>
    </xdr:from>
    <xdr:ext cx="405111" cy="259045"/>
    <xdr:sp macro="" textlink="">
      <xdr:nvSpPr>
        <xdr:cNvPr id="95" name="n_1mainValue有形固定資産減価償却率"/>
        <xdr:cNvSpPr txBox="1"/>
      </xdr:nvSpPr>
      <xdr:spPr>
        <a:xfrm>
          <a:off x="38360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111565</xdr:rowOff>
    </xdr:from>
    <xdr:ext cx="405111" cy="259045"/>
    <xdr:sp macro="" textlink="">
      <xdr:nvSpPr>
        <xdr:cNvPr id="96" name="n_2mainValue有形固定資産減価償却率"/>
        <xdr:cNvSpPr txBox="1"/>
      </xdr:nvSpPr>
      <xdr:spPr>
        <a:xfrm>
          <a:off x="3086744" y="5512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46795</xdr:rowOff>
    </xdr:from>
    <xdr:ext cx="405111" cy="259045"/>
    <xdr:sp macro="" textlink="">
      <xdr:nvSpPr>
        <xdr:cNvPr id="97" name="n_3mainValue有形固定資産減価償却率"/>
        <xdr:cNvSpPr txBox="1"/>
      </xdr:nvSpPr>
      <xdr:spPr>
        <a:xfrm>
          <a:off x="2324744" y="5447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167869</xdr:rowOff>
    </xdr:from>
    <xdr:ext cx="405111" cy="259045"/>
    <xdr:sp macro="" textlink="">
      <xdr:nvSpPr>
        <xdr:cNvPr id="98" name="n_4mainValue有形固定資産減価償却率"/>
        <xdr:cNvSpPr txBox="1"/>
      </xdr:nvSpPr>
      <xdr:spPr>
        <a:xfrm>
          <a:off x="1562744" y="5397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５年度から２９年度にかけて実施された重点施策（ひまわりこども園、多機能型道の駅整備事業）への財源措置として一時的に内部方針を超える起債により対応してきたところであるが、債務償還可能年数は類似団体平均を下回っている状況にある。これは、償還期間が短期間に設定される過疎対策事業債を中心に対応したことによるものと分析されるが、令和２年度以降に実施される統合中学校整備事業において、再度方針を超える起債が予定されるため、今後若干の上昇が見込ま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6" name="テキスト ボックス 115"/>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18" name="テキスト ボックス 117"/>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0" name="テキスト ボックス 119"/>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2" name="テキスト ボックス 121"/>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81707</xdr:rowOff>
    </xdr:to>
    <xdr:cxnSp macro="">
      <xdr:nvCxnSpPr>
        <xdr:cNvPr id="125" name="直線コネクタ 124"/>
        <xdr:cNvCxnSpPr/>
      </xdr:nvCxnSpPr>
      <xdr:spPr>
        <a:xfrm flipV="1">
          <a:off x="14793595" y="5384800"/>
          <a:ext cx="1269" cy="1297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85534</xdr:rowOff>
    </xdr:from>
    <xdr:ext cx="560923" cy="259045"/>
    <xdr:sp macro="" textlink="">
      <xdr:nvSpPr>
        <xdr:cNvPr id="126" name="債務償還比率最小値テキスト"/>
        <xdr:cNvSpPr txBox="1"/>
      </xdr:nvSpPr>
      <xdr:spPr>
        <a:xfrm>
          <a:off x="14846300" y="66863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81707</xdr:rowOff>
    </xdr:from>
    <xdr:to>
      <xdr:col>76</xdr:col>
      <xdr:colOff>111125</xdr:colOff>
      <xdr:row>34</xdr:row>
      <xdr:rowOff>81707</xdr:rowOff>
    </xdr:to>
    <xdr:cxnSp macro="">
      <xdr:nvCxnSpPr>
        <xdr:cNvPr id="127" name="直線コネクタ 126"/>
        <xdr:cNvCxnSpPr/>
      </xdr:nvCxnSpPr>
      <xdr:spPr>
        <a:xfrm>
          <a:off x="14706600" y="6682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28"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9" name="直線コネクタ 128"/>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122221</xdr:rowOff>
    </xdr:from>
    <xdr:ext cx="469744" cy="259045"/>
    <xdr:sp macro="" textlink="">
      <xdr:nvSpPr>
        <xdr:cNvPr id="130" name="債務償還比率平均値テキスト"/>
        <xdr:cNvSpPr txBox="1"/>
      </xdr:nvSpPr>
      <xdr:spPr>
        <a:xfrm>
          <a:off x="14846300" y="5694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99344</xdr:rowOff>
    </xdr:from>
    <xdr:to>
      <xdr:col>76</xdr:col>
      <xdr:colOff>73025</xdr:colOff>
      <xdr:row>30</xdr:row>
      <xdr:rowOff>29494</xdr:rowOff>
    </xdr:to>
    <xdr:sp macro="" textlink="">
      <xdr:nvSpPr>
        <xdr:cNvPr id="131" name="フローチャート: 判断 130"/>
        <xdr:cNvSpPr/>
      </xdr:nvSpPr>
      <xdr:spPr>
        <a:xfrm>
          <a:off x="147447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79395</xdr:rowOff>
    </xdr:from>
    <xdr:to>
      <xdr:col>72</xdr:col>
      <xdr:colOff>123825</xdr:colOff>
      <xdr:row>30</xdr:row>
      <xdr:rowOff>9545</xdr:rowOff>
    </xdr:to>
    <xdr:sp macro="" textlink="">
      <xdr:nvSpPr>
        <xdr:cNvPr id="132" name="フローチャート: 判断 131"/>
        <xdr:cNvSpPr/>
      </xdr:nvSpPr>
      <xdr:spPr>
        <a:xfrm>
          <a:off x="14033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88204</xdr:rowOff>
    </xdr:from>
    <xdr:to>
      <xdr:col>68</xdr:col>
      <xdr:colOff>123825</xdr:colOff>
      <xdr:row>30</xdr:row>
      <xdr:rowOff>18354</xdr:rowOff>
    </xdr:to>
    <xdr:sp macro="" textlink="">
      <xdr:nvSpPr>
        <xdr:cNvPr id="133" name="フローチャート: 判断 132"/>
        <xdr:cNvSpPr/>
      </xdr:nvSpPr>
      <xdr:spPr>
        <a:xfrm>
          <a:off x="13271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103403</xdr:rowOff>
    </xdr:from>
    <xdr:to>
      <xdr:col>64</xdr:col>
      <xdr:colOff>123825</xdr:colOff>
      <xdr:row>30</xdr:row>
      <xdr:rowOff>33553</xdr:rowOff>
    </xdr:to>
    <xdr:sp macro="" textlink="">
      <xdr:nvSpPr>
        <xdr:cNvPr id="134" name="フローチャート: 判断 133"/>
        <xdr:cNvSpPr/>
      </xdr:nvSpPr>
      <xdr:spPr>
        <a:xfrm>
          <a:off x="12509500"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72659</xdr:rowOff>
    </xdr:from>
    <xdr:to>
      <xdr:col>60</xdr:col>
      <xdr:colOff>123825</xdr:colOff>
      <xdr:row>30</xdr:row>
      <xdr:rowOff>2809</xdr:rowOff>
    </xdr:to>
    <xdr:sp macro="" textlink="">
      <xdr:nvSpPr>
        <xdr:cNvPr id="135" name="フローチャート: 判断 134"/>
        <xdr:cNvSpPr/>
      </xdr:nvSpPr>
      <xdr:spPr>
        <a:xfrm>
          <a:off x="11747500" y="581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136220</xdr:rowOff>
    </xdr:from>
    <xdr:to>
      <xdr:col>76</xdr:col>
      <xdr:colOff>73025</xdr:colOff>
      <xdr:row>30</xdr:row>
      <xdr:rowOff>66370</xdr:rowOff>
    </xdr:to>
    <xdr:sp macro="" textlink="">
      <xdr:nvSpPr>
        <xdr:cNvPr id="141" name="楕円 140"/>
        <xdr:cNvSpPr/>
      </xdr:nvSpPr>
      <xdr:spPr>
        <a:xfrm>
          <a:off x="14744700" y="587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114647</xdr:rowOff>
    </xdr:from>
    <xdr:ext cx="469744" cy="259045"/>
    <xdr:sp macro="" textlink="">
      <xdr:nvSpPr>
        <xdr:cNvPr id="142" name="債務償還比率該当値テキスト"/>
        <xdr:cNvSpPr txBox="1"/>
      </xdr:nvSpPr>
      <xdr:spPr>
        <a:xfrm>
          <a:off x="14846300" y="585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139416</xdr:rowOff>
    </xdr:from>
    <xdr:to>
      <xdr:col>72</xdr:col>
      <xdr:colOff>123825</xdr:colOff>
      <xdr:row>30</xdr:row>
      <xdr:rowOff>69566</xdr:rowOff>
    </xdr:to>
    <xdr:sp macro="" textlink="">
      <xdr:nvSpPr>
        <xdr:cNvPr id="143" name="楕円 142"/>
        <xdr:cNvSpPr/>
      </xdr:nvSpPr>
      <xdr:spPr>
        <a:xfrm>
          <a:off x="14033500" y="588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15570</xdr:rowOff>
    </xdr:from>
    <xdr:to>
      <xdr:col>76</xdr:col>
      <xdr:colOff>22225</xdr:colOff>
      <xdr:row>30</xdr:row>
      <xdr:rowOff>18766</xdr:rowOff>
    </xdr:to>
    <xdr:cxnSp macro="">
      <xdr:nvCxnSpPr>
        <xdr:cNvPr id="144" name="直線コネクタ 143"/>
        <xdr:cNvCxnSpPr/>
      </xdr:nvCxnSpPr>
      <xdr:spPr>
        <a:xfrm flipV="1">
          <a:off x="14084300" y="5930595"/>
          <a:ext cx="711200" cy="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161265</xdr:rowOff>
    </xdr:from>
    <xdr:to>
      <xdr:col>68</xdr:col>
      <xdr:colOff>123825</xdr:colOff>
      <xdr:row>30</xdr:row>
      <xdr:rowOff>91415</xdr:rowOff>
    </xdr:to>
    <xdr:sp macro="" textlink="">
      <xdr:nvSpPr>
        <xdr:cNvPr id="145" name="楕円 144"/>
        <xdr:cNvSpPr/>
      </xdr:nvSpPr>
      <xdr:spPr>
        <a:xfrm>
          <a:off x="13271500" y="59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18766</xdr:rowOff>
    </xdr:from>
    <xdr:to>
      <xdr:col>72</xdr:col>
      <xdr:colOff>73025</xdr:colOff>
      <xdr:row>30</xdr:row>
      <xdr:rowOff>40615</xdr:rowOff>
    </xdr:to>
    <xdr:cxnSp macro="">
      <xdr:nvCxnSpPr>
        <xdr:cNvPr id="146" name="直線コネクタ 145"/>
        <xdr:cNvCxnSpPr/>
      </xdr:nvCxnSpPr>
      <xdr:spPr>
        <a:xfrm flipV="1">
          <a:off x="13322300" y="5933791"/>
          <a:ext cx="762000" cy="2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23754</xdr:rowOff>
    </xdr:from>
    <xdr:to>
      <xdr:col>64</xdr:col>
      <xdr:colOff>123825</xdr:colOff>
      <xdr:row>30</xdr:row>
      <xdr:rowOff>125354</xdr:rowOff>
    </xdr:to>
    <xdr:sp macro="" textlink="">
      <xdr:nvSpPr>
        <xdr:cNvPr id="147" name="楕円 146"/>
        <xdr:cNvSpPr/>
      </xdr:nvSpPr>
      <xdr:spPr>
        <a:xfrm>
          <a:off x="12509500" y="593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40615</xdr:rowOff>
    </xdr:from>
    <xdr:to>
      <xdr:col>68</xdr:col>
      <xdr:colOff>73025</xdr:colOff>
      <xdr:row>30</xdr:row>
      <xdr:rowOff>74554</xdr:rowOff>
    </xdr:to>
    <xdr:cxnSp macro="">
      <xdr:nvCxnSpPr>
        <xdr:cNvPr id="148" name="直線コネクタ 147"/>
        <xdr:cNvCxnSpPr/>
      </xdr:nvCxnSpPr>
      <xdr:spPr>
        <a:xfrm flipV="1">
          <a:off x="12560300" y="5955640"/>
          <a:ext cx="762000" cy="3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118775</xdr:rowOff>
    </xdr:from>
    <xdr:to>
      <xdr:col>60</xdr:col>
      <xdr:colOff>123825</xdr:colOff>
      <xdr:row>30</xdr:row>
      <xdr:rowOff>48925</xdr:rowOff>
    </xdr:to>
    <xdr:sp macro="" textlink="">
      <xdr:nvSpPr>
        <xdr:cNvPr id="149" name="楕円 148"/>
        <xdr:cNvSpPr/>
      </xdr:nvSpPr>
      <xdr:spPr>
        <a:xfrm>
          <a:off x="11747500" y="586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169575</xdr:rowOff>
    </xdr:from>
    <xdr:to>
      <xdr:col>64</xdr:col>
      <xdr:colOff>73025</xdr:colOff>
      <xdr:row>30</xdr:row>
      <xdr:rowOff>74554</xdr:rowOff>
    </xdr:to>
    <xdr:cxnSp macro="">
      <xdr:nvCxnSpPr>
        <xdr:cNvPr id="150" name="直線コネクタ 149"/>
        <xdr:cNvCxnSpPr/>
      </xdr:nvCxnSpPr>
      <xdr:spPr>
        <a:xfrm>
          <a:off x="11798300" y="5913150"/>
          <a:ext cx="762000" cy="7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26072</xdr:rowOff>
    </xdr:from>
    <xdr:ext cx="469744" cy="259045"/>
    <xdr:sp macro="" textlink="">
      <xdr:nvSpPr>
        <xdr:cNvPr id="151" name="n_1aveValue債務償還比率"/>
        <xdr:cNvSpPr txBox="1"/>
      </xdr:nvSpPr>
      <xdr:spPr>
        <a:xfrm>
          <a:off x="13836727" y="559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34881</xdr:rowOff>
    </xdr:from>
    <xdr:ext cx="469744" cy="259045"/>
    <xdr:sp macro="" textlink="">
      <xdr:nvSpPr>
        <xdr:cNvPr id="152" name="n_2aveValue債務償還比率"/>
        <xdr:cNvSpPr txBox="1"/>
      </xdr:nvSpPr>
      <xdr:spPr>
        <a:xfrm>
          <a:off x="13087427" y="560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50080</xdr:rowOff>
    </xdr:from>
    <xdr:ext cx="469744" cy="259045"/>
    <xdr:sp macro="" textlink="">
      <xdr:nvSpPr>
        <xdr:cNvPr id="153" name="n_3aveValue債務償還比率"/>
        <xdr:cNvSpPr txBox="1"/>
      </xdr:nvSpPr>
      <xdr:spPr>
        <a:xfrm>
          <a:off x="12325427" y="562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19336</xdr:rowOff>
    </xdr:from>
    <xdr:ext cx="469744" cy="259045"/>
    <xdr:sp macro="" textlink="">
      <xdr:nvSpPr>
        <xdr:cNvPr id="154" name="n_4aveValue債務償還比率"/>
        <xdr:cNvSpPr txBox="1"/>
      </xdr:nvSpPr>
      <xdr:spPr>
        <a:xfrm>
          <a:off x="11563427" y="559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60693</xdr:rowOff>
    </xdr:from>
    <xdr:ext cx="469744" cy="259045"/>
    <xdr:sp macro="" textlink="">
      <xdr:nvSpPr>
        <xdr:cNvPr id="155" name="n_1mainValue債務償還比率"/>
        <xdr:cNvSpPr txBox="1"/>
      </xdr:nvSpPr>
      <xdr:spPr>
        <a:xfrm>
          <a:off x="13836727" y="597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82542</xdr:rowOff>
    </xdr:from>
    <xdr:ext cx="469744" cy="259045"/>
    <xdr:sp macro="" textlink="">
      <xdr:nvSpPr>
        <xdr:cNvPr id="156" name="n_2mainValue債務償還比率"/>
        <xdr:cNvSpPr txBox="1"/>
      </xdr:nvSpPr>
      <xdr:spPr>
        <a:xfrm>
          <a:off x="13087427" y="599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116481</xdr:rowOff>
    </xdr:from>
    <xdr:ext cx="469744" cy="259045"/>
    <xdr:sp macro="" textlink="">
      <xdr:nvSpPr>
        <xdr:cNvPr id="157" name="n_3mainValue債務償還比率"/>
        <xdr:cNvSpPr txBox="1"/>
      </xdr:nvSpPr>
      <xdr:spPr>
        <a:xfrm>
          <a:off x="12325427" y="60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40052</xdr:rowOff>
    </xdr:from>
    <xdr:ext cx="469744" cy="259045"/>
    <xdr:sp macro="" textlink="">
      <xdr:nvSpPr>
        <xdr:cNvPr id="158" name="n_4mainValue債務償還比率"/>
        <xdr:cNvSpPr txBox="1"/>
      </xdr:nvSpPr>
      <xdr:spPr>
        <a:xfrm>
          <a:off x="11563427" y="595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福島県猪苗代町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13,951
13,889
394.85
8,239,274
7,891,364
330,504
5,236,319
8,543,835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165735</xdr:rowOff>
    </xdr:from>
    <xdr:to>
      <xdr:col>24</xdr:col>
      <xdr:colOff>62865</xdr:colOff>
      <xdr:row>41</xdr:row>
      <xdr:rowOff>57150</xdr:rowOff>
    </xdr:to>
    <xdr:cxnSp macro="">
      <xdr:nvCxnSpPr>
        <xdr:cNvPr id="57" name="直線コネクタ 56"/>
        <xdr:cNvCxnSpPr/>
      </xdr:nvCxnSpPr>
      <xdr:spPr>
        <a:xfrm flipV="1">
          <a:off x="4634865" y="565213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8"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112412</xdr:rowOff>
    </xdr:from>
    <xdr:ext cx="405111" cy="259045"/>
    <xdr:sp macro="" textlink="">
      <xdr:nvSpPr>
        <xdr:cNvPr id="60" name="【道路】&#10;有形固定資産減価償却率最大値テキスト"/>
        <xdr:cNvSpPr txBox="1"/>
      </xdr:nvSpPr>
      <xdr:spPr>
        <a:xfrm>
          <a:off x="4673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165735</xdr:rowOff>
    </xdr:from>
    <xdr:to>
      <xdr:col>24</xdr:col>
      <xdr:colOff>152400</xdr:colOff>
      <xdr:row>32</xdr:row>
      <xdr:rowOff>165735</xdr:rowOff>
    </xdr:to>
    <xdr:cxnSp macro="">
      <xdr:nvCxnSpPr>
        <xdr:cNvPr id="61" name="直線コネクタ 60"/>
        <xdr:cNvCxnSpPr/>
      </xdr:nvCxnSpPr>
      <xdr:spPr>
        <a:xfrm>
          <a:off x="4546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110507</xdr:rowOff>
    </xdr:from>
    <xdr:ext cx="405111" cy="259045"/>
    <xdr:sp macro="" textlink="">
      <xdr:nvSpPr>
        <xdr:cNvPr id="62" name="【道路】&#10;有形固定資産減価償却率平均値テキスト"/>
        <xdr:cNvSpPr txBox="1"/>
      </xdr:nvSpPr>
      <xdr:spPr>
        <a:xfrm>
          <a:off x="4673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154940</xdr:rowOff>
    </xdr:from>
    <xdr:to>
      <xdr:col>6</xdr:col>
      <xdr:colOff>38100</xdr:colOff>
      <xdr:row>37</xdr:row>
      <xdr:rowOff>85090</xdr:rowOff>
    </xdr:to>
    <xdr:sp macro="" textlink="">
      <xdr:nvSpPr>
        <xdr:cNvPr id="67" name="フローチャート: 判断 66"/>
        <xdr:cNvSpPr/>
      </xdr:nvSpPr>
      <xdr:spPr>
        <a:xfrm>
          <a:off x="1079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19685</xdr:rowOff>
    </xdr:from>
    <xdr:to>
      <xdr:col>24</xdr:col>
      <xdr:colOff>114300</xdr:colOff>
      <xdr:row>37</xdr:row>
      <xdr:rowOff>121285</xdr:rowOff>
    </xdr:to>
    <xdr:sp macro="" textlink="">
      <xdr:nvSpPr>
        <xdr:cNvPr id="73" name="楕円 72"/>
        <xdr:cNvSpPr/>
      </xdr:nvSpPr>
      <xdr:spPr>
        <a:xfrm>
          <a:off x="45847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42562</xdr:rowOff>
    </xdr:from>
    <xdr:ext cx="405111" cy="259045"/>
    <xdr:sp macro="" textlink="">
      <xdr:nvSpPr>
        <xdr:cNvPr id="74" name="【道路】&#10;有形固定資産減価償却率該当値テキスト"/>
        <xdr:cNvSpPr txBox="1"/>
      </xdr:nvSpPr>
      <xdr:spPr>
        <a:xfrm>
          <a:off x="4673600"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156845</xdr:rowOff>
    </xdr:from>
    <xdr:to>
      <xdr:col>20</xdr:col>
      <xdr:colOff>38100</xdr:colOff>
      <xdr:row>37</xdr:row>
      <xdr:rowOff>86995</xdr:rowOff>
    </xdr:to>
    <xdr:sp macro="" textlink="">
      <xdr:nvSpPr>
        <xdr:cNvPr id="75" name="楕円 74"/>
        <xdr:cNvSpPr/>
      </xdr:nvSpPr>
      <xdr:spPr>
        <a:xfrm>
          <a:off x="3746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36195</xdr:rowOff>
    </xdr:from>
    <xdr:to>
      <xdr:col>24</xdr:col>
      <xdr:colOff>63500</xdr:colOff>
      <xdr:row>37</xdr:row>
      <xdr:rowOff>70485</xdr:rowOff>
    </xdr:to>
    <xdr:cxnSp macro="">
      <xdr:nvCxnSpPr>
        <xdr:cNvPr id="76" name="直線コネクタ 75"/>
        <xdr:cNvCxnSpPr/>
      </xdr:nvCxnSpPr>
      <xdr:spPr>
        <a:xfrm>
          <a:off x="3797300" y="63798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120650</xdr:rowOff>
    </xdr:from>
    <xdr:to>
      <xdr:col>15</xdr:col>
      <xdr:colOff>101600</xdr:colOff>
      <xdr:row>37</xdr:row>
      <xdr:rowOff>50800</xdr:rowOff>
    </xdr:to>
    <xdr:sp macro="" textlink="">
      <xdr:nvSpPr>
        <xdr:cNvPr id="77" name="楕円 76"/>
        <xdr:cNvSpPr/>
      </xdr:nvSpPr>
      <xdr:spPr>
        <a:xfrm>
          <a:off x="2857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0</xdr:rowOff>
    </xdr:from>
    <xdr:to>
      <xdr:col>19</xdr:col>
      <xdr:colOff>177800</xdr:colOff>
      <xdr:row>37</xdr:row>
      <xdr:rowOff>36195</xdr:rowOff>
    </xdr:to>
    <xdr:cxnSp macro="">
      <xdr:nvCxnSpPr>
        <xdr:cNvPr id="78" name="直線コネクタ 77"/>
        <xdr:cNvCxnSpPr/>
      </xdr:nvCxnSpPr>
      <xdr:spPr>
        <a:xfrm>
          <a:off x="2908300" y="63436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88265</xdr:rowOff>
    </xdr:from>
    <xdr:to>
      <xdr:col>10</xdr:col>
      <xdr:colOff>165100</xdr:colOff>
      <xdr:row>37</xdr:row>
      <xdr:rowOff>18415</xdr:rowOff>
    </xdr:to>
    <xdr:sp macro="" textlink="">
      <xdr:nvSpPr>
        <xdr:cNvPr id="79" name="楕円 78"/>
        <xdr:cNvSpPr/>
      </xdr:nvSpPr>
      <xdr:spPr>
        <a:xfrm>
          <a:off x="1968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139065</xdr:rowOff>
    </xdr:from>
    <xdr:to>
      <xdr:col>15</xdr:col>
      <xdr:colOff>50800</xdr:colOff>
      <xdr:row>37</xdr:row>
      <xdr:rowOff>0</xdr:rowOff>
    </xdr:to>
    <xdr:cxnSp macro="">
      <xdr:nvCxnSpPr>
        <xdr:cNvPr id="80" name="直線コネクタ 79"/>
        <xdr:cNvCxnSpPr/>
      </xdr:nvCxnSpPr>
      <xdr:spPr>
        <a:xfrm>
          <a:off x="2019300" y="63112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53975</xdr:rowOff>
    </xdr:from>
    <xdr:to>
      <xdr:col>6</xdr:col>
      <xdr:colOff>38100</xdr:colOff>
      <xdr:row>36</xdr:row>
      <xdr:rowOff>155575</xdr:rowOff>
    </xdr:to>
    <xdr:sp macro="" textlink="">
      <xdr:nvSpPr>
        <xdr:cNvPr id="81" name="楕円 80"/>
        <xdr:cNvSpPr/>
      </xdr:nvSpPr>
      <xdr:spPr>
        <a:xfrm>
          <a:off x="1079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104775</xdr:rowOff>
    </xdr:from>
    <xdr:to>
      <xdr:col>10</xdr:col>
      <xdr:colOff>114300</xdr:colOff>
      <xdr:row>36</xdr:row>
      <xdr:rowOff>139065</xdr:rowOff>
    </xdr:to>
    <xdr:cxnSp macro="">
      <xdr:nvCxnSpPr>
        <xdr:cNvPr id="82" name="直線コネクタ 81"/>
        <xdr:cNvCxnSpPr/>
      </xdr:nvCxnSpPr>
      <xdr:spPr>
        <a:xfrm>
          <a:off x="1130300" y="62769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83" name="n_1aveValue【道路】&#10;有形固定資産減価償却率"/>
        <xdr:cNvSpPr txBox="1"/>
      </xdr:nvSpPr>
      <xdr:spPr>
        <a:xfrm>
          <a:off x="3582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11447</xdr:rowOff>
    </xdr:from>
    <xdr:ext cx="405111" cy="259045"/>
    <xdr:sp macro="" textlink="">
      <xdr:nvSpPr>
        <xdr:cNvPr id="84" name="n_2aveValue【道路】&#10;有形固定資産減価償却率"/>
        <xdr:cNvSpPr txBox="1"/>
      </xdr:nvSpPr>
      <xdr:spPr>
        <a:xfrm>
          <a:off x="2705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5" name="n_3aveValue【道路】&#10;有形固定資産減価償却率"/>
        <xdr:cNvSpPr txBox="1"/>
      </xdr:nvSpPr>
      <xdr:spPr>
        <a:xfrm>
          <a:off x="1816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76217</xdr:rowOff>
    </xdr:from>
    <xdr:ext cx="405111" cy="259045"/>
    <xdr:sp macro="" textlink="">
      <xdr:nvSpPr>
        <xdr:cNvPr id="86" name="n_4aveValue【道路】&#10;有形固定資産減価償却率"/>
        <xdr:cNvSpPr txBox="1"/>
      </xdr:nvSpPr>
      <xdr:spPr>
        <a:xfrm>
          <a:off x="9277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103522</xdr:rowOff>
    </xdr:from>
    <xdr:ext cx="405111" cy="259045"/>
    <xdr:sp macro="" textlink="">
      <xdr:nvSpPr>
        <xdr:cNvPr id="87" name="n_1mainValue【道路】&#10;有形固定資産減価償却率"/>
        <xdr:cNvSpPr txBox="1"/>
      </xdr:nvSpPr>
      <xdr:spPr>
        <a:xfrm>
          <a:off x="35820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67327</xdr:rowOff>
    </xdr:from>
    <xdr:ext cx="405111" cy="259045"/>
    <xdr:sp macro="" textlink="">
      <xdr:nvSpPr>
        <xdr:cNvPr id="88" name="n_2mainValue【道路】&#10;有形固定資産減価償却率"/>
        <xdr:cNvSpPr txBox="1"/>
      </xdr:nvSpPr>
      <xdr:spPr>
        <a:xfrm>
          <a:off x="2705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34942</xdr:rowOff>
    </xdr:from>
    <xdr:ext cx="405111" cy="259045"/>
    <xdr:sp macro="" textlink="">
      <xdr:nvSpPr>
        <xdr:cNvPr id="89" name="n_3mainValue【道路】&#10;有形固定資産減価償却率"/>
        <xdr:cNvSpPr txBox="1"/>
      </xdr:nvSpPr>
      <xdr:spPr>
        <a:xfrm>
          <a:off x="1816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652</xdr:rowOff>
    </xdr:from>
    <xdr:ext cx="405111" cy="259045"/>
    <xdr:sp macro="" textlink="">
      <xdr:nvSpPr>
        <xdr:cNvPr id="90" name="n_4mainValue【道路】&#10;有形固定資産減価償却率"/>
        <xdr:cNvSpPr txBox="1"/>
      </xdr:nvSpPr>
      <xdr:spPr>
        <a:xfrm>
          <a:off x="9277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109345</xdr:rowOff>
    </xdr:from>
    <xdr:to>
      <xdr:col>54</xdr:col>
      <xdr:colOff>189865</xdr:colOff>
      <xdr:row>41</xdr:row>
      <xdr:rowOff>130627</xdr:rowOff>
    </xdr:to>
    <xdr:cxnSp macro="">
      <xdr:nvCxnSpPr>
        <xdr:cNvPr id="112" name="直線コネクタ 111"/>
        <xdr:cNvCxnSpPr/>
      </xdr:nvCxnSpPr>
      <xdr:spPr>
        <a:xfrm flipV="1">
          <a:off x="10476865" y="5767195"/>
          <a:ext cx="0" cy="139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143888</xdr:rowOff>
    </xdr:from>
    <xdr:ext cx="469744" cy="259045"/>
    <xdr:sp macro="" textlink="">
      <xdr:nvSpPr>
        <xdr:cNvPr id="113" name="【道路】&#10;一人当たり延長最小値テキスト"/>
        <xdr:cNvSpPr txBox="1"/>
      </xdr:nvSpPr>
      <xdr:spPr>
        <a:xfrm>
          <a:off x="10515600" y="71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130627</xdr:rowOff>
    </xdr:from>
    <xdr:to>
      <xdr:col>55</xdr:col>
      <xdr:colOff>88900</xdr:colOff>
      <xdr:row>41</xdr:row>
      <xdr:rowOff>130627</xdr:rowOff>
    </xdr:to>
    <xdr:cxnSp macro="">
      <xdr:nvCxnSpPr>
        <xdr:cNvPr id="114" name="直線コネクタ 113"/>
        <xdr:cNvCxnSpPr/>
      </xdr:nvCxnSpPr>
      <xdr:spPr>
        <a:xfrm>
          <a:off x="10388600" y="716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56022</xdr:rowOff>
    </xdr:from>
    <xdr:ext cx="690189" cy="259045"/>
    <xdr:sp macro="" textlink="">
      <xdr:nvSpPr>
        <xdr:cNvPr id="115" name="【道路】&#10;一人当たり延長最大値テキスト"/>
        <xdr:cNvSpPr txBox="1"/>
      </xdr:nvSpPr>
      <xdr:spPr>
        <a:xfrm>
          <a:off x="10515600" y="554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109345</xdr:rowOff>
    </xdr:from>
    <xdr:to>
      <xdr:col>55</xdr:col>
      <xdr:colOff>88900</xdr:colOff>
      <xdr:row>33</xdr:row>
      <xdr:rowOff>109345</xdr:rowOff>
    </xdr:to>
    <xdr:cxnSp macro="">
      <xdr:nvCxnSpPr>
        <xdr:cNvPr id="116" name="直線コネクタ 115"/>
        <xdr:cNvCxnSpPr/>
      </xdr:nvCxnSpPr>
      <xdr:spPr>
        <a:xfrm>
          <a:off x="10388600" y="576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61338</xdr:rowOff>
    </xdr:from>
    <xdr:ext cx="534377" cy="259045"/>
    <xdr:sp macro="" textlink="">
      <xdr:nvSpPr>
        <xdr:cNvPr id="117" name="【道路】&#10;一人当たり延長平均値テキスト"/>
        <xdr:cNvSpPr txBox="1"/>
      </xdr:nvSpPr>
      <xdr:spPr>
        <a:xfrm>
          <a:off x="10515600" y="691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38461</xdr:rowOff>
    </xdr:from>
    <xdr:to>
      <xdr:col>55</xdr:col>
      <xdr:colOff>50800</xdr:colOff>
      <xdr:row>41</xdr:row>
      <xdr:rowOff>140061</xdr:rowOff>
    </xdr:to>
    <xdr:sp macro="" textlink="">
      <xdr:nvSpPr>
        <xdr:cNvPr id="118" name="フローチャート: 判断 117"/>
        <xdr:cNvSpPr/>
      </xdr:nvSpPr>
      <xdr:spPr>
        <a:xfrm>
          <a:off x="10426700" y="706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39167</xdr:rowOff>
    </xdr:from>
    <xdr:to>
      <xdr:col>50</xdr:col>
      <xdr:colOff>165100</xdr:colOff>
      <xdr:row>41</xdr:row>
      <xdr:rowOff>140767</xdr:rowOff>
    </xdr:to>
    <xdr:sp macro="" textlink="">
      <xdr:nvSpPr>
        <xdr:cNvPr id="119" name="フローチャート: 判断 118"/>
        <xdr:cNvSpPr/>
      </xdr:nvSpPr>
      <xdr:spPr>
        <a:xfrm>
          <a:off x="9588500" y="706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42219</xdr:rowOff>
    </xdr:from>
    <xdr:to>
      <xdr:col>46</xdr:col>
      <xdr:colOff>38100</xdr:colOff>
      <xdr:row>41</xdr:row>
      <xdr:rowOff>143819</xdr:rowOff>
    </xdr:to>
    <xdr:sp macro="" textlink="">
      <xdr:nvSpPr>
        <xdr:cNvPr id="120" name="フローチャート: 判断 119"/>
        <xdr:cNvSpPr/>
      </xdr:nvSpPr>
      <xdr:spPr>
        <a:xfrm>
          <a:off x="8699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66004</xdr:rowOff>
    </xdr:from>
    <xdr:to>
      <xdr:col>41</xdr:col>
      <xdr:colOff>101600</xdr:colOff>
      <xdr:row>41</xdr:row>
      <xdr:rowOff>167604</xdr:rowOff>
    </xdr:to>
    <xdr:sp macro="" textlink="">
      <xdr:nvSpPr>
        <xdr:cNvPr id="121" name="フローチャート: 判断 120"/>
        <xdr:cNvSpPr/>
      </xdr:nvSpPr>
      <xdr:spPr>
        <a:xfrm>
          <a:off x="7810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25492</xdr:rowOff>
    </xdr:from>
    <xdr:to>
      <xdr:col>36</xdr:col>
      <xdr:colOff>165100</xdr:colOff>
      <xdr:row>41</xdr:row>
      <xdr:rowOff>127092</xdr:rowOff>
    </xdr:to>
    <xdr:sp macro="" textlink="">
      <xdr:nvSpPr>
        <xdr:cNvPr id="122" name="フローチャート: 判断 121"/>
        <xdr:cNvSpPr/>
      </xdr:nvSpPr>
      <xdr:spPr>
        <a:xfrm>
          <a:off x="6921500" y="705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70160</xdr:rowOff>
    </xdr:from>
    <xdr:to>
      <xdr:col>55</xdr:col>
      <xdr:colOff>50800</xdr:colOff>
      <xdr:row>42</xdr:row>
      <xdr:rowOff>310</xdr:rowOff>
    </xdr:to>
    <xdr:sp macro="" textlink="">
      <xdr:nvSpPr>
        <xdr:cNvPr id="128" name="楕円 127"/>
        <xdr:cNvSpPr/>
      </xdr:nvSpPr>
      <xdr:spPr>
        <a:xfrm>
          <a:off x="10426700" y="709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16888</xdr:rowOff>
    </xdr:from>
    <xdr:ext cx="534377" cy="259045"/>
    <xdr:sp macro="" textlink="">
      <xdr:nvSpPr>
        <xdr:cNvPr id="129" name="【道路】&#10;一人当たり延長該当値テキスト"/>
        <xdr:cNvSpPr txBox="1"/>
      </xdr:nvSpPr>
      <xdr:spPr>
        <a:xfrm>
          <a:off x="10515600" y="704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70524</xdr:rowOff>
    </xdr:from>
    <xdr:to>
      <xdr:col>50</xdr:col>
      <xdr:colOff>165100</xdr:colOff>
      <xdr:row>42</xdr:row>
      <xdr:rowOff>674</xdr:rowOff>
    </xdr:to>
    <xdr:sp macro="" textlink="">
      <xdr:nvSpPr>
        <xdr:cNvPr id="130" name="楕円 129"/>
        <xdr:cNvSpPr/>
      </xdr:nvSpPr>
      <xdr:spPr>
        <a:xfrm>
          <a:off x="9588500" y="709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120960</xdr:rowOff>
    </xdr:from>
    <xdr:to>
      <xdr:col>55</xdr:col>
      <xdr:colOff>0</xdr:colOff>
      <xdr:row>41</xdr:row>
      <xdr:rowOff>121324</xdr:rowOff>
    </xdr:to>
    <xdr:cxnSp macro="">
      <xdr:nvCxnSpPr>
        <xdr:cNvPr id="131" name="直線コネクタ 130"/>
        <xdr:cNvCxnSpPr/>
      </xdr:nvCxnSpPr>
      <xdr:spPr>
        <a:xfrm flipV="1">
          <a:off x="9639300" y="7150410"/>
          <a:ext cx="838200" cy="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70745</xdr:rowOff>
    </xdr:from>
    <xdr:to>
      <xdr:col>46</xdr:col>
      <xdr:colOff>38100</xdr:colOff>
      <xdr:row>42</xdr:row>
      <xdr:rowOff>895</xdr:rowOff>
    </xdr:to>
    <xdr:sp macro="" textlink="">
      <xdr:nvSpPr>
        <xdr:cNvPr id="132" name="楕円 131"/>
        <xdr:cNvSpPr/>
      </xdr:nvSpPr>
      <xdr:spPr>
        <a:xfrm>
          <a:off x="8699500" y="710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121324</xdr:rowOff>
    </xdr:from>
    <xdr:to>
      <xdr:col>50</xdr:col>
      <xdr:colOff>114300</xdr:colOff>
      <xdr:row>41</xdr:row>
      <xdr:rowOff>121545</xdr:rowOff>
    </xdr:to>
    <xdr:cxnSp macro="">
      <xdr:nvCxnSpPr>
        <xdr:cNvPr id="133" name="直線コネクタ 132"/>
        <xdr:cNvCxnSpPr/>
      </xdr:nvCxnSpPr>
      <xdr:spPr>
        <a:xfrm flipV="1">
          <a:off x="8750300" y="7150774"/>
          <a:ext cx="889000" cy="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70945</xdr:rowOff>
    </xdr:from>
    <xdr:to>
      <xdr:col>41</xdr:col>
      <xdr:colOff>101600</xdr:colOff>
      <xdr:row>42</xdr:row>
      <xdr:rowOff>1095</xdr:rowOff>
    </xdr:to>
    <xdr:sp macro="" textlink="">
      <xdr:nvSpPr>
        <xdr:cNvPr id="134" name="楕円 133"/>
        <xdr:cNvSpPr/>
      </xdr:nvSpPr>
      <xdr:spPr>
        <a:xfrm>
          <a:off x="7810500" y="710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121545</xdr:rowOff>
    </xdr:from>
    <xdr:to>
      <xdr:col>45</xdr:col>
      <xdr:colOff>177800</xdr:colOff>
      <xdr:row>41</xdr:row>
      <xdr:rowOff>121745</xdr:rowOff>
    </xdr:to>
    <xdr:cxnSp macro="">
      <xdr:nvCxnSpPr>
        <xdr:cNvPr id="135" name="直線コネクタ 134"/>
        <xdr:cNvCxnSpPr/>
      </xdr:nvCxnSpPr>
      <xdr:spPr>
        <a:xfrm flipV="1">
          <a:off x="7861300" y="7150995"/>
          <a:ext cx="88900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71169</xdr:rowOff>
    </xdr:from>
    <xdr:to>
      <xdr:col>36</xdr:col>
      <xdr:colOff>165100</xdr:colOff>
      <xdr:row>42</xdr:row>
      <xdr:rowOff>1319</xdr:rowOff>
    </xdr:to>
    <xdr:sp macro="" textlink="">
      <xdr:nvSpPr>
        <xdr:cNvPr id="136" name="楕円 135"/>
        <xdr:cNvSpPr/>
      </xdr:nvSpPr>
      <xdr:spPr>
        <a:xfrm>
          <a:off x="6921500" y="710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121745</xdr:rowOff>
    </xdr:from>
    <xdr:to>
      <xdr:col>41</xdr:col>
      <xdr:colOff>50800</xdr:colOff>
      <xdr:row>41</xdr:row>
      <xdr:rowOff>121969</xdr:rowOff>
    </xdr:to>
    <xdr:cxnSp macro="">
      <xdr:nvCxnSpPr>
        <xdr:cNvPr id="137" name="直線コネクタ 136"/>
        <xdr:cNvCxnSpPr/>
      </xdr:nvCxnSpPr>
      <xdr:spPr>
        <a:xfrm flipV="1">
          <a:off x="6972300" y="7151195"/>
          <a:ext cx="88900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157294</xdr:rowOff>
    </xdr:from>
    <xdr:ext cx="534377" cy="259045"/>
    <xdr:sp macro="" textlink="">
      <xdr:nvSpPr>
        <xdr:cNvPr id="138" name="n_1aveValue【道路】&#10;一人当たり延長"/>
        <xdr:cNvSpPr txBox="1"/>
      </xdr:nvSpPr>
      <xdr:spPr>
        <a:xfrm>
          <a:off x="9359411" y="68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160346</xdr:rowOff>
    </xdr:from>
    <xdr:ext cx="534377" cy="259045"/>
    <xdr:sp macro="" textlink="">
      <xdr:nvSpPr>
        <xdr:cNvPr id="139" name="n_2aveValue【道路】&#10;一人当たり延長"/>
        <xdr:cNvSpPr txBox="1"/>
      </xdr:nvSpPr>
      <xdr:spPr>
        <a:xfrm>
          <a:off x="8483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12681</xdr:rowOff>
    </xdr:from>
    <xdr:ext cx="534377" cy="259045"/>
    <xdr:sp macro="" textlink="">
      <xdr:nvSpPr>
        <xdr:cNvPr id="140" name="n_3aveValue【道路】&#10;一人当たり延長"/>
        <xdr:cNvSpPr txBox="1"/>
      </xdr:nvSpPr>
      <xdr:spPr>
        <a:xfrm>
          <a:off x="7594111"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143619</xdr:rowOff>
    </xdr:from>
    <xdr:ext cx="534377" cy="259045"/>
    <xdr:sp macro="" textlink="">
      <xdr:nvSpPr>
        <xdr:cNvPr id="141" name="n_4aveValue【道路】&#10;一人当たり延長"/>
        <xdr:cNvSpPr txBox="1"/>
      </xdr:nvSpPr>
      <xdr:spPr>
        <a:xfrm>
          <a:off x="6705111" y="68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163251</xdr:rowOff>
    </xdr:from>
    <xdr:ext cx="534377" cy="259045"/>
    <xdr:sp macro="" textlink="">
      <xdr:nvSpPr>
        <xdr:cNvPr id="142" name="n_1mainValue【道路】&#10;一人当たり延長"/>
        <xdr:cNvSpPr txBox="1"/>
      </xdr:nvSpPr>
      <xdr:spPr>
        <a:xfrm>
          <a:off x="9359411" y="719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163472</xdr:rowOff>
    </xdr:from>
    <xdr:ext cx="534377" cy="259045"/>
    <xdr:sp macro="" textlink="">
      <xdr:nvSpPr>
        <xdr:cNvPr id="143" name="n_2mainValue【道路】&#10;一人当たり延長"/>
        <xdr:cNvSpPr txBox="1"/>
      </xdr:nvSpPr>
      <xdr:spPr>
        <a:xfrm>
          <a:off x="8483111" y="719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163672</xdr:rowOff>
    </xdr:from>
    <xdr:ext cx="534377" cy="259045"/>
    <xdr:sp macro="" textlink="">
      <xdr:nvSpPr>
        <xdr:cNvPr id="144" name="n_3mainValue【道路】&#10;一人当たり延長"/>
        <xdr:cNvSpPr txBox="1"/>
      </xdr:nvSpPr>
      <xdr:spPr>
        <a:xfrm>
          <a:off x="7594111" y="719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163896</xdr:rowOff>
    </xdr:from>
    <xdr:ext cx="534377" cy="259045"/>
    <xdr:sp macro="" textlink="">
      <xdr:nvSpPr>
        <xdr:cNvPr id="145" name="n_4mainValue【道路】&#10;一人当たり延長"/>
        <xdr:cNvSpPr txBox="1"/>
      </xdr:nvSpPr>
      <xdr:spPr>
        <a:xfrm>
          <a:off x="6705111" y="719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117566</xdr:rowOff>
    </xdr:from>
    <xdr:to>
      <xdr:col>24</xdr:col>
      <xdr:colOff>62865</xdr:colOff>
      <xdr:row>64</xdr:row>
      <xdr:rowOff>120831</xdr:rowOff>
    </xdr:to>
    <xdr:cxnSp macro="">
      <xdr:nvCxnSpPr>
        <xdr:cNvPr id="171" name="直線コネクタ 170"/>
        <xdr:cNvCxnSpPr/>
      </xdr:nvCxnSpPr>
      <xdr:spPr>
        <a:xfrm flipV="1">
          <a:off x="4634865" y="954731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72" name="【橋りょう・トンネル】&#10;有形固定資産減価償却率最小値テキスト"/>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73" name="直線コネクタ 172"/>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64243</xdr:rowOff>
    </xdr:from>
    <xdr:ext cx="340478" cy="259045"/>
    <xdr:sp macro="" textlink="">
      <xdr:nvSpPr>
        <xdr:cNvPr id="174" name="【橋りょう・トンネル】&#10;有形固定資産減価償却率最大値テキスト"/>
        <xdr:cNvSpPr txBox="1"/>
      </xdr:nvSpPr>
      <xdr:spPr>
        <a:xfrm>
          <a:off x="4673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117566</xdr:rowOff>
    </xdr:from>
    <xdr:to>
      <xdr:col>24</xdr:col>
      <xdr:colOff>152400</xdr:colOff>
      <xdr:row>55</xdr:row>
      <xdr:rowOff>117566</xdr:rowOff>
    </xdr:to>
    <xdr:cxnSp macro="">
      <xdr:nvCxnSpPr>
        <xdr:cNvPr id="175" name="直線コネクタ 174"/>
        <xdr:cNvCxnSpPr/>
      </xdr:nvCxnSpPr>
      <xdr:spPr>
        <a:xfrm>
          <a:off x="4546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78212</xdr:rowOff>
    </xdr:from>
    <xdr:ext cx="405111" cy="259045"/>
    <xdr:sp macro="" textlink="">
      <xdr:nvSpPr>
        <xdr:cNvPr id="176" name="【橋りょう・トンネル】&#10;有形固定資産減価償却率平均値テキスト"/>
        <xdr:cNvSpPr txBox="1"/>
      </xdr:nvSpPr>
      <xdr:spPr>
        <a:xfrm>
          <a:off x="4673600" y="1019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77" name="フローチャート: 判断 176"/>
        <xdr:cNvSpPr/>
      </xdr:nvSpPr>
      <xdr:spPr>
        <a:xfrm>
          <a:off x="45847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78" name="フローチャート: 判断 177"/>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48804</xdr:rowOff>
    </xdr:from>
    <xdr:to>
      <xdr:col>15</xdr:col>
      <xdr:colOff>101600</xdr:colOff>
      <xdr:row>60</xdr:row>
      <xdr:rowOff>150404</xdr:rowOff>
    </xdr:to>
    <xdr:sp macro="" textlink="">
      <xdr:nvSpPr>
        <xdr:cNvPr id="179" name="フローチャート: 判断 178"/>
        <xdr:cNvSpPr/>
      </xdr:nvSpPr>
      <xdr:spPr>
        <a:xfrm>
          <a:off x="2857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80" name="フローチャート: 判断 179"/>
        <xdr:cNvSpPr/>
      </xdr:nvSpPr>
      <xdr:spPr>
        <a:xfrm>
          <a:off x="1968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87993</xdr:rowOff>
    </xdr:from>
    <xdr:to>
      <xdr:col>6</xdr:col>
      <xdr:colOff>38100</xdr:colOff>
      <xdr:row>60</xdr:row>
      <xdr:rowOff>18143</xdr:rowOff>
    </xdr:to>
    <xdr:sp macro="" textlink="">
      <xdr:nvSpPr>
        <xdr:cNvPr id="181" name="フローチャート: 判断 180"/>
        <xdr:cNvSpPr/>
      </xdr:nvSpPr>
      <xdr:spPr>
        <a:xfrm>
          <a:off x="1079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123916</xdr:rowOff>
    </xdr:from>
    <xdr:to>
      <xdr:col>24</xdr:col>
      <xdr:colOff>114300</xdr:colOff>
      <xdr:row>61</xdr:row>
      <xdr:rowOff>54066</xdr:rowOff>
    </xdr:to>
    <xdr:sp macro="" textlink="">
      <xdr:nvSpPr>
        <xdr:cNvPr id="187" name="楕円 186"/>
        <xdr:cNvSpPr/>
      </xdr:nvSpPr>
      <xdr:spPr>
        <a:xfrm>
          <a:off x="45847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102343</xdr:rowOff>
    </xdr:from>
    <xdr:ext cx="405111" cy="259045"/>
    <xdr:sp macro="" textlink="">
      <xdr:nvSpPr>
        <xdr:cNvPr id="188" name="【橋りょう・トンネル】&#10;有形固定資産減価償却率該当値テキスト"/>
        <xdr:cNvSpPr txBox="1"/>
      </xdr:nvSpPr>
      <xdr:spPr>
        <a:xfrm>
          <a:off x="4673600" y="1038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92891</xdr:rowOff>
    </xdr:from>
    <xdr:to>
      <xdr:col>20</xdr:col>
      <xdr:colOff>38100</xdr:colOff>
      <xdr:row>61</xdr:row>
      <xdr:rowOff>23041</xdr:rowOff>
    </xdr:to>
    <xdr:sp macro="" textlink="">
      <xdr:nvSpPr>
        <xdr:cNvPr id="189" name="楕円 188"/>
        <xdr:cNvSpPr/>
      </xdr:nvSpPr>
      <xdr:spPr>
        <a:xfrm>
          <a:off x="3746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143691</xdr:rowOff>
    </xdr:from>
    <xdr:to>
      <xdr:col>24</xdr:col>
      <xdr:colOff>63500</xdr:colOff>
      <xdr:row>61</xdr:row>
      <xdr:rowOff>3266</xdr:rowOff>
    </xdr:to>
    <xdr:cxnSp macro="">
      <xdr:nvCxnSpPr>
        <xdr:cNvPr id="190" name="直線コネクタ 189"/>
        <xdr:cNvCxnSpPr/>
      </xdr:nvCxnSpPr>
      <xdr:spPr>
        <a:xfrm>
          <a:off x="3797300" y="1043069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63500</xdr:rowOff>
    </xdr:from>
    <xdr:to>
      <xdr:col>15</xdr:col>
      <xdr:colOff>101600</xdr:colOff>
      <xdr:row>60</xdr:row>
      <xdr:rowOff>165100</xdr:rowOff>
    </xdr:to>
    <xdr:sp macro="" textlink="">
      <xdr:nvSpPr>
        <xdr:cNvPr id="191" name="楕円 190"/>
        <xdr:cNvSpPr/>
      </xdr:nvSpPr>
      <xdr:spPr>
        <a:xfrm>
          <a:off x="2857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114300</xdr:rowOff>
    </xdr:from>
    <xdr:to>
      <xdr:col>19</xdr:col>
      <xdr:colOff>177800</xdr:colOff>
      <xdr:row>60</xdr:row>
      <xdr:rowOff>143691</xdr:rowOff>
    </xdr:to>
    <xdr:cxnSp macro="">
      <xdr:nvCxnSpPr>
        <xdr:cNvPr id="192" name="直線コネクタ 191"/>
        <xdr:cNvCxnSpPr/>
      </xdr:nvCxnSpPr>
      <xdr:spPr>
        <a:xfrm>
          <a:off x="2908300" y="1040130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32476</xdr:rowOff>
    </xdr:from>
    <xdr:to>
      <xdr:col>10</xdr:col>
      <xdr:colOff>165100</xdr:colOff>
      <xdr:row>60</xdr:row>
      <xdr:rowOff>134076</xdr:rowOff>
    </xdr:to>
    <xdr:sp macro="" textlink="">
      <xdr:nvSpPr>
        <xdr:cNvPr id="193" name="楕円 192"/>
        <xdr:cNvSpPr/>
      </xdr:nvSpPr>
      <xdr:spPr>
        <a:xfrm>
          <a:off x="1968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83276</xdr:rowOff>
    </xdr:from>
    <xdr:to>
      <xdr:col>15</xdr:col>
      <xdr:colOff>50800</xdr:colOff>
      <xdr:row>60</xdr:row>
      <xdr:rowOff>114300</xdr:rowOff>
    </xdr:to>
    <xdr:cxnSp macro="">
      <xdr:nvCxnSpPr>
        <xdr:cNvPr id="194" name="直線コネクタ 193"/>
        <xdr:cNvCxnSpPr/>
      </xdr:nvCxnSpPr>
      <xdr:spPr>
        <a:xfrm>
          <a:off x="2019300" y="1037027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3084</xdr:rowOff>
    </xdr:from>
    <xdr:to>
      <xdr:col>6</xdr:col>
      <xdr:colOff>38100</xdr:colOff>
      <xdr:row>60</xdr:row>
      <xdr:rowOff>104684</xdr:rowOff>
    </xdr:to>
    <xdr:sp macro="" textlink="">
      <xdr:nvSpPr>
        <xdr:cNvPr id="195" name="楕円 194"/>
        <xdr:cNvSpPr/>
      </xdr:nvSpPr>
      <xdr:spPr>
        <a:xfrm>
          <a:off x="10795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53884</xdr:rowOff>
    </xdr:from>
    <xdr:to>
      <xdr:col>10</xdr:col>
      <xdr:colOff>114300</xdr:colOff>
      <xdr:row>60</xdr:row>
      <xdr:rowOff>83276</xdr:rowOff>
    </xdr:to>
    <xdr:cxnSp macro="">
      <xdr:nvCxnSpPr>
        <xdr:cNvPr id="196" name="直線コネクタ 195"/>
        <xdr:cNvCxnSpPr/>
      </xdr:nvCxnSpPr>
      <xdr:spPr>
        <a:xfrm>
          <a:off x="1130300" y="1034088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13443</xdr:rowOff>
    </xdr:from>
    <xdr:ext cx="405111" cy="259045"/>
    <xdr:sp macro="" textlink="">
      <xdr:nvSpPr>
        <xdr:cNvPr id="197" name="n_1aveValue【橋りょう・トンネル】&#10;有形固定資産減価償却率"/>
        <xdr:cNvSpPr txBox="1"/>
      </xdr:nvSpPr>
      <xdr:spPr>
        <a:xfrm>
          <a:off x="35820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166931</xdr:rowOff>
    </xdr:from>
    <xdr:ext cx="405111" cy="259045"/>
    <xdr:sp macro="" textlink="">
      <xdr:nvSpPr>
        <xdr:cNvPr id="198" name="n_2aveValue【橋りょう・トンネル】&#10;有形固定資産減価償却率"/>
        <xdr:cNvSpPr txBox="1"/>
      </xdr:nvSpPr>
      <xdr:spPr>
        <a:xfrm>
          <a:off x="2705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134274</xdr:rowOff>
    </xdr:from>
    <xdr:ext cx="405111" cy="259045"/>
    <xdr:sp macro="" textlink="">
      <xdr:nvSpPr>
        <xdr:cNvPr id="199" name="n_3aveValue【橋りょう・トンネル】&#10;有形固定資産減価償却率"/>
        <xdr:cNvSpPr txBox="1"/>
      </xdr:nvSpPr>
      <xdr:spPr>
        <a:xfrm>
          <a:off x="1816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34670</xdr:rowOff>
    </xdr:from>
    <xdr:ext cx="405111" cy="259045"/>
    <xdr:sp macro="" textlink="">
      <xdr:nvSpPr>
        <xdr:cNvPr id="200" name="n_4aveValue【橋りょう・トンネル】&#10;有形固定資産減価償却率"/>
        <xdr:cNvSpPr txBox="1"/>
      </xdr:nvSpPr>
      <xdr:spPr>
        <a:xfrm>
          <a:off x="927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14168</xdr:rowOff>
    </xdr:from>
    <xdr:ext cx="405111" cy="259045"/>
    <xdr:sp macro="" textlink="">
      <xdr:nvSpPr>
        <xdr:cNvPr id="201" name="n_1mainValue【橋りょう・トンネル】&#10;有形固定資産減価償却率"/>
        <xdr:cNvSpPr txBox="1"/>
      </xdr:nvSpPr>
      <xdr:spPr>
        <a:xfrm>
          <a:off x="3582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2" name="n_2mainValue【橋りょう・トンネル】&#10;有形固定資産減価償却率"/>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125203</xdr:rowOff>
    </xdr:from>
    <xdr:ext cx="405111" cy="259045"/>
    <xdr:sp macro="" textlink="">
      <xdr:nvSpPr>
        <xdr:cNvPr id="203" name="n_3mainValue【橋りょう・トンネル】&#10;有形固定資産減価償却率"/>
        <xdr:cNvSpPr txBox="1"/>
      </xdr:nvSpPr>
      <xdr:spPr>
        <a:xfrm>
          <a:off x="18167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95811</xdr:rowOff>
    </xdr:from>
    <xdr:ext cx="405111" cy="259045"/>
    <xdr:sp macro="" textlink="">
      <xdr:nvSpPr>
        <xdr:cNvPr id="204" name="n_4mainValue【橋りょう・トンネル】&#10;有形固定資産減価償却率"/>
        <xdr:cNvSpPr txBox="1"/>
      </xdr:nvSpPr>
      <xdr:spPr>
        <a:xfrm>
          <a:off x="927744" y="1038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6" name="テキスト ボックス 225"/>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89763</xdr:rowOff>
    </xdr:from>
    <xdr:to>
      <xdr:col>54</xdr:col>
      <xdr:colOff>189865</xdr:colOff>
      <xdr:row>64</xdr:row>
      <xdr:rowOff>127743</xdr:rowOff>
    </xdr:to>
    <xdr:cxnSp macro="">
      <xdr:nvCxnSpPr>
        <xdr:cNvPr id="230" name="直線コネクタ 229"/>
        <xdr:cNvCxnSpPr/>
      </xdr:nvCxnSpPr>
      <xdr:spPr>
        <a:xfrm flipV="1">
          <a:off x="10476865" y="9519513"/>
          <a:ext cx="0" cy="1581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1" name="【橋りょう・トンネル】&#10;一人当たり有形固定資産（償却資産）額最小値テキスト"/>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2" name="直線コネクタ 231"/>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36440</xdr:rowOff>
    </xdr:from>
    <xdr:ext cx="690189" cy="259045"/>
    <xdr:sp macro="" textlink="">
      <xdr:nvSpPr>
        <xdr:cNvPr id="233" name="【橋りょう・トンネル】&#10;一人当たり有形固定資産（償却資産）額最大値テキスト"/>
        <xdr:cNvSpPr txBox="1"/>
      </xdr:nvSpPr>
      <xdr:spPr>
        <a:xfrm>
          <a:off x="10515600" y="9294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89763</xdr:rowOff>
    </xdr:from>
    <xdr:to>
      <xdr:col>55</xdr:col>
      <xdr:colOff>88900</xdr:colOff>
      <xdr:row>55</xdr:row>
      <xdr:rowOff>89763</xdr:rowOff>
    </xdr:to>
    <xdr:cxnSp macro="">
      <xdr:nvCxnSpPr>
        <xdr:cNvPr id="234" name="直線コネクタ 233"/>
        <xdr:cNvCxnSpPr/>
      </xdr:nvCxnSpPr>
      <xdr:spPr>
        <a:xfrm>
          <a:off x="10388600" y="951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124899</xdr:rowOff>
    </xdr:from>
    <xdr:ext cx="599010" cy="259045"/>
    <xdr:sp macro="" textlink="">
      <xdr:nvSpPr>
        <xdr:cNvPr id="235" name="【橋りょう・トンネル】&#10;一人当たり有形固定資産（償却資産）額平均値テキスト"/>
        <xdr:cNvSpPr txBox="1"/>
      </xdr:nvSpPr>
      <xdr:spPr>
        <a:xfrm>
          <a:off x="10515600" y="10754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102022</xdr:rowOff>
    </xdr:from>
    <xdr:to>
      <xdr:col>55</xdr:col>
      <xdr:colOff>50800</xdr:colOff>
      <xdr:row>64</xdr:row>
      <xdr:rowOff>32172</xdr:rowOff>
    </xdr:to>
    <xdr:sp macro="" textlink="">
      <xdr:nvSpPr>
        <xdr:cNvPr id="236" name="フローチャート: 判断 235"/>
        <xdr:cNvSpPr/>
      </xdr:nvSpPr>
      <xdr:spPr>
        <a:xfrm>
          <a:off x="10426700" y="1090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116256</xdr:rowOff>
    </xdr:from>
    <xdr:to>
      <xdr:col>50</xdr:col>
      <xdr:colOff>165100</xdr:colOff>
      <xdr:row>64</xdr:row>
      <xdr:rowOff>46406</xdr:rowOff>
    </xdr:to>
    <xdr:sp macro="" textlink="">
      <xdr:nvSpPr>
        <xdr:cNvPr id="237" name="フローチャート: 判断 236"/>
        <xdr:cNvSpPr/>
      </xdr:nvSpPr>
      <xdr:spPr>
        <a:xfrm>
          <a:off x="9588500" y="1091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114437</xdr:rowOff>
    </xdr:from>
    <xdr:to>
      <xdr:col>46</xdr:col>
      <xdr:colOff>38100</xdr:colOff>
      <xdr:row>64</xdr:row>
      <xdr:rowOff>44587</xdr:rowOff>
    </xdr:to>
    <xdr:sp macro="" textlink="">
      <xdr:nvSpPr>
        <xdr:cNvPr id="238" name="フローチャート: 判断 237"/>
        <xdr:cNvSpPr/>
      </xdr:nvSpPr>
      <xdr:spPr>
        <a:xfrm>
          <a:off x="8699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125120</xdr:rowOff>
    </xdr:from>
    <xdr:to>
      <xdr:col>41</xdr:col>
      <xdr:colOff>101600</xdr:colOff>
      <xdr:row>64</xdr:row>
      <xdr:rowOff>55270</xdr:rowOff>
    </xdr:to>
    <xdr:sp macro="" textlink="">
      <xdr:nvSpPr>
        <xdr:cNvPr id="239" name="フローチャート: 判断 238"/>
        <xdr:cNvSpPr/>
      </xdr:nvSpPr>
      <xdr:spPr>
        <a:xfrm>
          <a:off x="7810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112668</xdr:rowOff>
    </xdr:from>
    <xdr:to>
      <xdr:col>36</xdr:col>
      <xdr:colOff>165100</xdr:colOff>
      <xdr:row>64</xdr:row>
      <xdr:rowOff>42818</xdr:rowOff>
    </xdr:to>
    <xdr:sp macro="" textlink="">
      <xdr:nvSpPr>
        <xdr:cNvPr id="240" name="フローチャート: 判断 239"/>
        <xdr:cNvSpPr/>
      </xdr:nvSpPr>
      <xdr:spPr>
        <a:xfrm>
          <a:off x="6921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133769</xdr:rowOff>
    </xdr:from>
    <xdr:to>
      <xdr:col>55</xdr:col>
      <xdr:colOff>50800</xdr:colOff>
      <xdr:row>64</xdr:row>
      <xdr:rowOff>63919</xdr:rowOff>
    </xdr:to>
    <xdr:sp macro="" textlink="">
      <xdr:nvSpPr>
        <xdr:cNvPr id="246" name="楕円 245"/>
        <xdr:cNvSpPr/>
      </xdr:nvSpPr>
      <xdr:spPr>
        <a:xfrm>
          <a:off x="10426700" y="109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80449</xdr:rowOff>
    </xdr:from>
    <xdr:ext cx="599010" cy="259045"/>
    <xdr:sp macro="" textlink="">
      <xdr:nvSpPr>
        <xdr:cNvPr id="247" name="【橋りょう・トンネル】&#10;一人当たり有形固定資産（償却資産）額該当値テキスト"/>
        <xdr:cNvSpPr txBox="1"/>
      </xdr:nvSpPr>
      <xdr:spPr>
        <a:xfrm>
          <a:off x="10515600" y="10881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137220</xdr:rowOff>
    </xdr:from>
    <xdr:to>
      <xdr:col>50</xdr:col>
      <xdr:colOff>165100</xdr:colOff>
      <xdr:row>64</xdr:row>
      <xdr:rowOff>67370</xdr:rowOff>
    </xdr:to>
    <xdr:sp macro="" textlink="">
      <xdr:nvSpPr>
        <xdr:cNvPr id="248" name="楕円 247"/>
        <xdr:cNvSpPr/>
      </xdr:nvSpPr>
      <xdr:spPr>
        <a:xfrm>
          <a:off x="9588500" y="109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13119</xdr:rowOff>
    </xdr:from>
    <xdr:to>
      <xdr:col>55</xdr:col>
      <xdr:colOff>0</xdr:colOff>
      <xdr:row>64</xdr:row>
      <xdr:rowOff>16570</xdr:rowOff>
    </xdr:to>
    <xdr:cxnSp macro="">
      <xdr:nvCxnSpPr>
        <xdr:cNvPr id="249" name="直線コネクタ 248"/>
        <xdr:cNvCxnSpPr/>
      </xdr:nvCxnSpPr>
      <xdr:spPr>
        <a:xfrm flipV="1">
          <a:off x="9639300" y="10985919"/>
          <a:ext cx="838200" cy="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139570</xdr:rowOff>
    </xdr:from>
    <xdr:to>
      <xdr:col>46</xdr:col>
      <xdr:colOff>38100</xdr:colOff>
      <xdr:row>64</xdr:row>
      <xdr:rowOff>69720</xdr:rowOff>
    </xdr:to>
    <xdr:sp macro="" textlink="">
      <xdr:nvSpPr>
        <xdr:cNvPr id="250" name="楕円 249"/>
        <xdr:cNvSpPr/>
      </xdr:nvSpPr>
      <xdr:spPr>
        <a:xfrm>
          <a:off x="8699500" y="1094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16570</xdr:rowOff>
    </xdr:from>
    <xdr:to>
      <xdr:col>50</xdr:col>
      <xdr:colOff>114300</xdr:colOff>
      <xdr:row>64</xdr:row>
      <xdr:rowOff>18920</xdr:rowOff>
    </xdr:to>
    <xdr:cxnSp macro="">
      <xdr:nvCxnSpPr>
        <xdr:cNvPr id="251" name="直線コネクタ 250"/>
        <xdr:cNvCxnSpPr/>
      </xdr:nvCxnSpPr>
      <xdr:spPr>
        <a:xfrm flipV="1">
          <a:off x="8750300" y="10989370"/>
          <a:ext cx="889000" cy="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141474</xdr:rowOff>
    </xdr:from>
    <xdr:to>
      <xdr:col>41</xdr:col>
      <xdr:colOff>101600</xdr:colOff>
      <xdr:row>64</xdr:row>
      <xdr:rowOff>71624</xdr:rowOff>
    </xdr:to>
    <xdr:sp macro="" textlink="">
      <xdr:nvSpPr>
        <xdr:cNvPr id="252" name="楕円 251"/>
        <xdr:cNvSpPr/>
      </xdr:nvSpPr>
      <xdr:spPr>
        <a:xfrm>
          <a:off x="7810500" y="1094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18920</xdr:rowOff>
    </xdr:from>
    <xdr:to>
      <xdr:col>45</xdr:col>
      <xdr:colOff>177800</xdr:colOff>
      <xdr:row>64</xdr:row>
      <xdr:rowOff>20824</xdr:rowOff>
    </xdr:to>
    <xdr:cxnSp macro="">
      <xdr:nvCxnSpPr>
        <xdr:cNvPr id="253" name="直線コネクタ 252"/>
        <xdr:cNvCxnSpPr/>
      </xdr:nvCxnSpPr>
      <xdr:spPr>
        <a:xfrm flipV="1">
          <a:off x="7861300" y="10991720"/>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145032</xdr:rowOff>
    </xdr:from>
    <xdr:to>
      <xdr:col>36</xdr:col>
      <xdr:colOff>165100</xdr:colOff>
      <xdr:row>64</xdr:row>
      <xdr:rowOff>75182</xdr:rowOff>
    </xdr:to>
    <xdr:sp macro="" textlink="">
      <xdr:nvSpPr>
        <xdr:cNvPr id="254" name="楕円 253"/>
        <xdr:cNvSpPr/>
      </xdr:nvSpPr>
      <xdr:spPr>
        <a:xfrm>
          <a:off x="6921500" y="1094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20824</xdr:rowOff>
    </xdr:from>
    <xdr:to>
      <xdr:col>41</xdr:col>
      <xdr:colOff>50800</xdr:colOff>
      <xdr:row>64</xdr:row>
      <xdr:rowOff>24382</xdr:rowOff>
    </xdr:to>
    <xdr:cxnSp macro="">
      <xdr:nvCxnSpPr>
        <xdr:cNvPr id="255" name="直線コネクタ 254"/>
        <xdr:cNvCxnSpPr/>
      </xdr:nvCxnSpPr>
      <xdr:spPr>
        <a:xfrm flipV="1">
          <a:off x="6972300" y="10993624"/>
          <a:ext cx="889000" cy="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62933</xdr:rowOff>
    </xdr:from>
    <xdr:ext cx="599010" cy="259045"/>
    <xdr:sp macro="" textlink="">
      <xdr:nvSpPr>
        <xdr:cNvPr id="256" name="n_1aveValue【橋りょう・トンネル】&#10;一人当たり有形固定資産（償却資産）額"/>
        <xdr:cNvSpPr txBox="1"/>
      </xdr:nvSpPr>
      <xdr:spPr>
        <a:xfrm>
          <a:off x="9327095" y="1069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61114</xdr:rowOff>
    </xdr:from>
    <xdr:ext cx="599010" cy="259045"/>
    <xdr:sp macro="" textlink="">
      <xdr:nvSpPr>
        <xdr:cNvPr id="257" name="n_2aveValue【橋りょう・トンネル】&#10;一人当たり有形固定資産（償却資産）額"/>
        <xdr:cNvSpPr txBox="1"/>
      </xdr:nvSpPr>
      <xdr:spPr>
        <a:xfrm>
          <a:off x="8450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71797</xdr:rowOff>
    </xdr:from>
    <xdr:ext cx="599010" cy="259045"/>
    <xdr:sp macro="" textlink="">
      <xdr:nvSpPr>
        <xdr:cNvPr id="258" name="n_3aveValue【橋りょう・トンネル】&#10;一人当たり有形固定資産（償却資産）額"/>
        <xdr:cNvSpPr txBox="1"/>
      </xdr:nvSpPr>
      <xdr:spPr>
        <a:xfrm>
          <a:off x="7561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59345</xdr:rowOff>
    </xdr:from>
    <xdr:ext cx="599010" cy="259045"/>
    <xdr:sp macro="" textlink="">
      <xdr:nvSpPr>
        <xdr:cNvPr id="259" name="n_4aveValue【橋りょう・トンネル】&#10;一人当たり有形固定資産（償却資産）額"/>
        <xdr:cNvSpPr txBox="1"/>
      </xdr:nvSpPr>
      <xdr:spPr>
        <a:xfrm>
          <a:off x="6672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58497</xdr:rowOff>
    </xdr:from>
    <xdr:ext cx="599010" cy="259045"/>
    <xdr:sp macro="" textlink="">
      <xdr:nvSpPr>
        <xdr:cNvPr id="260" name="n_1mainValue【橋りょう・トンネル】&#10;一人当たり有形固定資産（償却資産）額"/>
        <xdr:cNvSpPr txBox="1"/>
      </xdr:nvSpPr>
      <xdr:spPr>
        <a:xfrm>
          <a:off x="9327095" y="1103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60847</xdr:rowOff>
    </xdr:from>
    <xdr:ext cx="599010" cy="259045"/>
    <xdr:sp macro="" textlink="">
      <xdr:nvSpPr>
        <xdr:cNvPr id="261" name="n_2mainValue【橋りょう・トンネル】&#10;一人当たり有形固定資産（償却資産）額"/>
        <xdr:cNvSpPr txBox="1"/>
      </xdr:nvSpPr>
      <xdr:spPr>
        <a:xfrm>
          <a:off x="8450795" y="1103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62751</xdr:rowOff>
    </xdr:from>
    <xdr:ext cx="599010" cy="259045"/>
    <xdr:sp macro="" textlink="">
      <xdr:nvSpPr>
        <xdr:cNvPr id="262" name="n_3mainValue【橋りょう・トンネル】&#10;一人当たり有形固定資産（償却資産）額"/>
        <xdr:cNvSpPr txBox="1"/>
      </xdr:nvSpPr>
      <xdr:spPr>
        <a:xfrm>
          <a:off x="7561795" y="11035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66309</xdr:rowOff>
    </xdr:from>
    <xdr:ext cx="599010" cy="259045"/>
    <xdr:sp macro="" textlink="">
      <xdr:nvSpPr>
        <xdr:cNvPr id="263" name="n_4mainValue【橋りょう・トンネル】&#10;一人当たり有形固定資産（償却資産）額"/>
        <xdr:cNvSpPr txBox="1"/>
      </xdr:nvSpPr>
      <xdr:spPr>
        <a:xfrm>
          <a:off x="6672795" y="1103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51436</xdr:rowOff>
    </xdr:from>
    <xdr:to>
      <xdr:col>24</xdr:col>
      <xdr:colOff>62865</xdr:colOff>
      <xdr:row>86</xdr:row>
      <xdr:rowOff>114300</xdr:rowOff>
    </xdr:to>
    <xdr:cxnSp macro="">
      <xdr:nvCxnSpPr>
        <xdr:cNvPr id="288" name="直線コネクタ 287"/>
        <xdr:cNvCxnSpPr/>
      </xdr:nvCxnSpPr>
      <xdr:spPr>
        <a:xfrm flipV="1">
          <a:off x="4634865" y="13424536"/>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169563</xdr:rowOff>
    </xdr:from>
    <xdr:ext cx="405111" cy="259045"/>
    <xdr:sp macro="" textlink="">
      <xdr:nvSpPr>
        <xdr:cNvPr id="291" name="【公営住宅】&#10;有形固定資産減価償却率最大値テキスト"/>
        <xdr:cNvSpPr txBox="1"/>
      </xdr:nvSpPr>
      <xdr:spPr>
        <a:xfrm>
          <a:off x="46736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51436</xdr:rowOff>
    </xdr:from>
    <xdr:to>
      <xdr:col>24</xdr:col>
      <xdr:colOff>152400</xdr:colOff>
      <xdr:row>78</xdr:row>
      <xdr:rowOff>51436</xdr:rowOff>
    </xdr:to>
    <xdr:cxnSp macro="">
      <xdr:nvCxnSpPr>
        <xdr:cNvPr id="292" name="直線コネクタ 291"/>
        <xdr:cNvCxnSpPr/>
      </xdr:nvCxnSpPr>
      <xdr:spPr>
        <a:xfrm>
          <a:off x="4546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93" name="【公営住宅】&#10;有形固定資産減価償却率平均値テキスト"/>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4" name="フローチャート: 判断 293"/>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67311</xdr:rowOff>
    </xdr:from>
    <xdr:to>
      <xdr:col>20</xdr:col>
      <xdr:colOff>38100</xdr:colOff>
      <xdr:row>82</xdr:row>
      <xdr:rowOff>168911</xdr:rowOff>
    </xdr:to>
    <xdr:sp macro="" textlink="">
      <xdr:nvSpPr>
        <xdr:cNvPr id="295" name="フローチャート: 判断 294"/>
        <xdr:cNvSpPr/>
      </xdr:nvSpPr>
      <xdr:spPr>
        <a:xfrm>
          <a:off x="3746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141605</xdr:rowOff>
    </xdr:from>
    <xdr:to>
      <xdr:col>15</xdr:col>
      <xdr:colOff>101600</xdr:colOff>
      <xdr:row>83</xdr:row>
      <xdr:rowOff>71755</xdr:rowOff>
    </xdr:to>
    <xdr:sp macro="" textlink="">
      <xdr:nvSpPr>
        <xdr:cNvPr id="296" name="フローチャート: 判断 295"/>
        <xdr:cNvSpPr/>
      </xdr:nvSpPr>
      <xdr:spPr>
        <a:xfrm>
          <a:off x="2857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7" name="フローチャート: 判断 296"/>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2539</xdr:rowOff>
    </xdr:from>
    <xdr:to>
      <xdr:col>6</xdr:col>
      <xdr:colOff>38100</xdr:colOff>
      <xdr:row>83</xdr:row>
      <xdr:rowOff>104139</xdr:rowOff>
    </xdr:to>
    <xdr:sp macro="" textlink="">
      <xdr:nvSpPr>
        <xdr:cNvPr id="298" name="フローチャート: 判断 297"/>
        <xdr:cNvSpPr/>
      </xdr:nvSpPr>
      <xdr:spPr>
        <a:xfrm>
          <a:off x="1079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304" name="楕円 303"/>
        <xdr:cNvSpPr/>
      </xdr:nvSpPr>
      <xdr:spPr>
        <a:xfrm>
          <a:off x="45847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33038</xdr:rowOff>
    </xdr:from>
    <xdr:ext cx="405111" cy="259045"/>
    <xdr:sp macro="" textlink="">
      <xdr:nvSpPr>
        <xdr:cNvPr id="305" name="【公営住宅】&#10;有形固定資産減価償却率該当値テキスト"/>
        <xdr:cNvSpPr txBox="1"/>
      </xdr:nvSpPr>
      <xdr:spPr>
        <a:xfrm>
          <a:off x="4673600"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145414</xdr:rowOff>
    </xdr:from>
    <xdr:to>
      <xdr:col>20</xdr:col>
      <xdr:colOff>38100</xdr:colOff>
      <xdr:row>81</xdr:row>
      <xdr:rowOff>75564</xdr:rowOff>
    </xdr:to>
    <xdr:sp macro="" textlink="">
      <xdr:nvSpPr>
        <xdr:cNvPr id="306" name="楕円 305"/>
        <xdr:cNvSpPr/>
      </xdr:nvSpPr>
      <xdr:spPr>
        <a:xfrm>
          <a:off x="37465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24764</xdr:rowOff>
    </xdr:from>
    <xdr:to>
      <xdr:col>24</xdr:col>
      <xdr:colOff>63500</xdr:colOff>
      <xdr:row>81</xdr:row>
      <xdr:rowOff>60961</xdr:rowOff>
    </xdr:to>
    <xdr:cxnSp macro="">
      <xdr:nvCxnSpPr>
        <xdr:cNvPr id="307" name="直線コネクタ 306"/>
        <xdr:cNvCxnSpPr/>
      </xdr:nvCxnSpPr>
      <xdr:spPr>
        <a:xfrm>
          <a:off x="3797300" y="13912214"/>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113030</xdr:rowOff>
    </xdr:from>
    <xdr:to>
      <xdr:col>15</xdr:col>
      <xdr:colOff>101600</xdr:colOff>
      <xdr:row>81</xdr:row>
      <xdr:rowOff>43180</xdr:rowOff>
    </xdr:to>
    <xdr:sp macro="" textlink="">
      <xdr:nvSpPr>
        <xdr:cNvPr id="308" name="楕円 307"/>
        <xdr:cNvSpPr/>
      </xdr:nvSpPr>
      <xdr:spPr>
        <a:xfrm>
          <a:off x="2857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163830</xdr:rowOff>
    </xdr:from>
    <xdr:to>
      <xdr:col>19</xdr:col>
      <xdr:colOff>177800</xdr:colOff>
      <xdr:row>81</xdr:row>
      <xdr:rowOff>24764</xdr:rowOff>
    </xdr:to>
    <xdr:cxnSp macro="">
      <xdr:nvCxnSpPr>
        <xdr:cNvPr id="309" name="直線コネクタ 308"/>
        <xdr:cNvCxnSpPr/>
      </xdr:nvCxnSpPr>
      <xdr:spPr>
        <a:xfrm>
          <a:off x="2908300" y="1387983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82550</xdr:rowOff>
    </xdr:from>
    <xdr:to>
      <xdr:col>10</xdr:col>
      <xdr:colOff>165100</xdr:colOff>
      <xdr:row>81</xdr:row>
      <xdr:rowOff>12700</xdr:rowOff>
    </xdr:to>
    <xdr:sp macro="" textlink="">
      <xdr:nvSpPr>
        <xdr:cNvPr id="310" name="楕円 309"/>
        <xdr:cNvSpPr/>
      </xdr:nvSpPr>
      <xdr:spPr>
        <a:xfrm>
          <a:off x="1968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133350</xdr:rowOff>
    </xdr:from>
    <xdr:to>
      <xdr:col>15</xdr:col>
      <xdr:colOff>50800</xdr:colOff>
      <xdr:row>80</xdr:row>
      <xdr:rowOff>163830</xdr:rowOff>
    </xdr:to>
    <xdr:cxnSp macro="">
      <xdr:nvCxnSpPr>
        <xdr:cNvPr id="311" name="直線コネクタ 310"/>
        <xdr:cNvCxnSpPr/>
      </xdr:nvCxnSpPr>
      <xdr:spPr>
        <a:xfrm>
          <a:off x="2019300" y="138493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59689</xdr:rowOff>
    </xdr:from>
    <xdr:to>
      <xdr:col>6</xdr:col>
      <xdr:colOff>38100</xdr:colOff>
      <xdr:row>80</xdr:row>
      <xdr:rowOff>161289</xdr:rowOff>
    </xdr:to>
    <xdr:sp macro="" textlink="">
      <xdr:nvSpPr>
        <xdr:cNvPr id="312" name="楕円 311"/>
        <xdr:cNvSpPr/>
      </xdr:nvSpPr>
      <xdr:spPr>
        <a:xfrm>
          <a:off x="1079500" y="1377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110489</xdr:rowOff>
    </xdr:from>
    <xdr:to>
      <xdr:col>10</xdr:col>
      <xdr:colOff>114300</xdr:colOff>
      <xdr:row>80</xdr:row>
      <xdr:rowOff>133350</xdr:rowOff>
    </xdr:to>
    <xdr:cxnSp macro="">
      <xdr:nvCxnSpPr>
        <xdr:cNvPr id="313" name="直線コネクタ 312"/>
        <xdr:cNvCxnSpPr/>
      </xdr:nvCxnSpPr>
      <xdr:spPr>
        <a:xfrm>
          <a:off x="1130300" y="138264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160038</xdr:rowOff>
    </xdr:from>
    <xdr:ext cx="405111" cy="259045"/>
    <xdr:sp macro="" textlink="">
      <xdr:nvSpPr>
        <xdr:cNvPr id="314" name="n_1aveValue【公営住宅】&#10;有形固定資産減価償却率"/>
        <xdr:cNvSpPr txBox="1"/>
      </xdr:nvSpPr>
      <xdr:spPr>
        <a:xfrm>
          <a:off x="35820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62882</xdr:rowOff>
    </xdr:from>
    <xdr:ext cx="405111" cy="259045"/>
    <xdr:sp macro="" textlink="">
      <xdr:nvSpPr>
        <xdr:cNvPr id="315" name="n_2aveValue【公営住宅】&#10;有形固定資産減価償却率"/>
        <xdr:cNvSpPr txBox="1"/>
      </xdr:nvSpPr>
      <xdr:spPr>
        <a:xfrm>
          <a:off x="2705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47641</xdr:rowOff>
    </xdr:from>
    <xdr:ext cx="405111" cy="259045"/>
    <xdr:sp macro="" textlink="">
      <xdr:nvSpPr>
        <xdr:cNvPr id="316" name="n_3aveValue【公営住宅】&#10;有形固定資産減価償却率"/>
        <xdr:cNvSpPr txBox="1"/>
      </xdr:nvSpPr>
      <xdr:spPr>
        <a:xfrm>
          <a:off x="1816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95266</xdr:rowOff>
    </xdr:from>
    <xdr:ext cx="405111" cy="259045"/>
    <xdr:sp macro="" textlink="">
      <xdr:nvSpPr>
        <xdr:cNvPr id="317" name="n_4aveValue【公営住宅】&#10;有形固定資産減価償却率"/>
        <xdr:cNvSpPr txBox="1"/>
      </xdr:nvSpPr>
      <xdr:spPr>
        <a:xfrm>
          <a:off x="927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92091</xdr:rowOff>
    </xdr:from>
    <xdr:ext cx="405111" cy="259045"/>
    <xdr:sp macro="" textlink="">
      <xdr:nvSpPr>
        <xdr:cNvPr id="318" name="n_1mainValue【公営住宅】&#10;有形固定資産減価償却率"/>
        <xdr:cNvSpPr txBox="1"/>
      </xdr:nvSpPr>
      <xdr:spPr>
        <a:xfrm>
          <a:off x="3582044" y="136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59707</xdr:rowOff>
    </xdr:from>
    <xdr:ext cx="405111" cy="259045"/>
    <xdr:sp macro="" textlink="">
      <xdr:nvSpPr>
        <xdr:cNvPr id="319" name="n_2mainValue【公営住宅】&#10;有形固定資産減価償却率"/>
        <xdr:cNvSpPr txBox="1"/>
      </xdr:nvSpPr>
      <xdr:spPr>
        <a:xfrm>
          <a:off x="2705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29227</xdr:rowOff>
    </xdr:from>
    <xdr:ext cx="405111" cy="259045"/>
    <xdr:sp macro="" textlink="">
      <xdr:nvSpPr>
        <xdr:cNvPr id="320" name="n_3mainValue【公営住宅】&#10;有形固定資産減価償却率"/>
        <xdr:cNvSpPr txBox="1"/>
      </xdr:nvSpPr>
      <xdr:spPr>
        <a:xfrm>
          <a:off x="18167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6366</xdr:rowOff>
    </xdr:from>
    <xdr:ext cx="405111" cy="259045"/>
    <xdr:sp macro="" textlink="">
      <xdr:nvSpPr>
        <xdr:cNvPr id="321" name="n_4mainValue【公営住宅】&#10;有形固定資産減価償却率"/>
        <xdr:cNvSpPr txBox="1"/>
      </xdr:nvSpPr>
      <xdr:spPr>
        <a:xfrm>
          <a:off x="92774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42290</xdr:rowOff>
    </xdr:from>
    <xdr:to>
      <xdr:col>54</xdr:col>
      <xdr:colOff>189865</xdr:colOff>
      <xdr:row>86</xdr:row>
      <xdr:rowOff>91439</xdr:rowOff>
    </xdr:to>
    <xdr:cxnSp macro="">
      <xdr:nvCxnSpPr>
        <xdr:cNvPr id="345" name="直線コネクタ 344"/>
        <xdr:cNvCxnSpPr/>
      </xdr:nvCxnSpPr>
      <xdr:spPr>
        <a:xfrm flipV="1">
          <a:off x="10476865" y="13586840"/>
          <a:ext cx="0" cy="1249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6" name="【公営住宅】&#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7" name="直線コネクタ 346"/>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160417</xdr:rowOff>
    </xdr:from>
    <xdr:ext cx="469744" cy="259045"/>
    <xdr:sp macro="" textlink="">
      <xdr:nvSpPr>
        <xdr:cNvPr id="348" name="【公営住宅】&#10;一人当たり面積最大値テキスト"/>
        <xdr:cNvSpPr txBox="1"/>
      </xdr:nvSpPr>
      <xdr:spPr>
        <a:xfrm>
          <a:off x="10515600" y="1336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42290</xdr:rowOff>
    </xdr:from>
    <xdr:to>
      <xdr:col>55</xdr:col>
      <xdr:colOff>88900</xdr:colOff>
      <xdr:row>79</xdr:row>
      <xdr:rowOff>42290</xdr:rowOff>
    </xdr:to>
    <xdr:cxnSp macro="">
      <xdr:nvCxnSpPr>
        <xdr:cNvPr id="349" name="直線コネクタ 348"/>
        <xdr:cNvCxnSpPr/>
      </xdr:nvCxnSpPr>
      <xdr:spPr>
        <a:xfrm>
          <a:off x="10388600" y="1358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127652</xdr:rowOff>
    </xdr:from>
    <xdr:ext cx="469744" cy="259045"/>
    <xdr:sp macro="" textlink="">
      <xdr:nvSpPr>
        <xdr:cNvPr id="350" name="【公営住宅】&#10;一人当たり面積平均値テキスト"/>
        <xdr:cNvSpPr txBox="1"/>
      </xdr:nvSpPr>
      <xdr:spPr>
        <a:xfrm>
          <a:off x="10515600" y="14358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149225</xdr:rowOff>
    </xdr:from>
    <xdr:to>
      <xdr:col>55</xdr:col>
      <xdr:colOff>50800</xdr:colOff>
      <xdr:row>84</xdr:row>
      <xdr:rowOff>79375</xdr:rowOff>
    </xdr:to>
    <xdr:sp macro="" textlink="">
      <xdr:nvSpPr>
        <xdr:cNvPr id="351" name="フローチャート: 判断 350"/>
        <xdr:cNvSpPr/>
      </xdr:nvSpPr>
      <xdr:spPr>
        <a:xfrm>
          <a:off x="10426700" y="1437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140081</xdr:rowOff>
    </xdr:from>
    <xdr:to>
      <xdr:col>50</xdr:col>
      <xdr:colOff>165100</xdr:colOff>
      <xdr:row>84</xdr:row>
      <xdr:rowOff>70231</xdr:rowOff>
    </xdr:to>
    <xdr:sp macro="" textlink="">
      <xdr:nvSpPr>
        <xdr:cNvPr id="352" name="フローチャート: 判断 351"/>
        <xdr:cNvSpPr/>
      </xdr:nvSpPr>
      <xdr:spPr>
        <a:xfrm>
          <a:off x="9588500" y="1437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106935</xdr:rowOff>
    </xdr:from>
    <xdr:to>
      <xdr:col>46</xdr:col>
      <xdr:colOff>38100</xdr:colOff>
      <xdr:row>84</xdr:row>
      <xdr:rowOff>37085</xdr:rowOff>
    </xdr:to>
    <xdr:sp macro="" textlink="">
      <xdr:nvSpPr>
        <xdr:cNvPr id="353" name="フローチャート: 判断 352"/>
        <xdr:cNvSpPr/>
      </xdr:nvSpPr>
      <xdr:spPr>
        <a:xfrm>
          <a:off x="8699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66929</xdr:rowOff>
    </xdr:from>
    <xdr:to>
      <xdr:col>41</xdr:col>
      <xdr:colOff>101600</xdr:colOff>
      <xdr:row>83</xdr:row>
      <xdr:rowOff>168529</xdr:rowOff>
    </xdr:to>
    <xdr:sp macro="" textlink="">
      <xdr:nvSpPr>
        <xdr:cNvPr id="354" name="フローチャート: 判断 353"/>
        <xdr:cNvSpPr/>
      </xdr:nvSpPr>
      <xdr:spPr>
        <a:xfrm>
          <a:off x="7810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103124</xdr:rowOff>
    </xdr:from>
    <xdr:to>
      <xdr:col>36</xdr:col>
      <xdr:colOff>165100</xdr:colOff>
      <xdr:row>83</xdr:row>
      <xdr:rowOff>33274</xdr:rowOff>
    </xdr:to>
    <xdr:sp macro="" textlink="">
      <xdr:nvSpPr>
        <xdr:cNvPr id="355" name="フローチャート: 判断 354"/>
        <xdr:cNvSpPr/>
      </xdr:nvSpPr>
      <xdr:spPr>
        <a:xfrm>
          <a:off x="6921500" y="1416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14732</xdr:rowOff>
    </xdr:from>
    <xdr:to>
      <xdr:col>55</xdr:col>
      <xdr:colOff>50800</xdr:colOff>
      <xdr:row>83</xdr:row>
      <xdr:rowOff>116332</xdr:rowOff>
    </xdr:to>
    <xdr:sp macro="" textlink="">
      <xdr:nvSpPr>
        <xdr:cNvPr id="361" name="楕円 360"/>
        <xdr:cNvSpPr/>
      </xdr:nvSpPr>
      <xdr:spPr>
        <a:xfrm>
          <a:off x="10426700" y="1424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37609</xdr:rowOff>
    </xdr:from>
    <xdr:ext cx="469744" cy="259045"/>
    <xdr:sp macro="" textlink="">
      <xdr:nvSpPr>
        <xdr:cNvPr id="362" name="【公営住宅】&#10;一人当たり面積該当値テキスト"/>
        <xdr:cNvSpPr txBox="1"/>
      </xdr:nvSpPr>
      <xdr:spPr>
        <a:xfrm>
          <a:off x="10515600" y="1409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31496</xdr:rowOff>
    </xdr:from>
    <xdr:to>
      <xdr:col>50</xdr:col>
      <xdr:colOff>165100</xdr:colOff>
      <xdr:row>83</xdr:row>
      <xdr:rowOff>133096</xdr:rowOff>
    </xdr:to>
    <xdr:sp macro="" textlink="">
      <xdr:nvSpPr>
        <xdr:cNvPr id="363" name="楕円 362"/>
        <xdr:cNvSpPr/>
      </xdr:nvSpPr>
      <xdr:spPr>
        <a:xfrm>
          <a:off x="9588500" y="1426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65532</xdr:rowOff>
    </xdr:from>
    <xdr:to>
      <xdr:col>55</xdr:col>
      <xdr:colOff>0</xdr:colOff>
      <xdr:row>83</xdr:row>
      <xdr:rowOff>82296</xdr:rowOff>
    </xdr:to>
    <xdr:cxnSp macro="">
      <xdr:nvCxnSpPr>
        <xdr:cNvPr id="364" name="直線コネクタ 363"/>
        <xdr:cNvCxnSpPr/>
      </xdr:nvCxnSpPr>
      <xdr:spPr>
        <a:xfrm flipV="1">
          <a:off x="9639300" y="14295882"/>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41402</xdr:rowOff>
    </xdr:from>
    <xdr:to>
      <xdr:col>46</xdr:col>
      <xdr:colOff>38100</xdr:colOff>
      <xdr:row>83</xdr:row>
      <xdr:rowOff>143002</xdr:rowOff>
    </xdr:to>
    <xdr:sp macro="" textlink="">
      <xdr:nvSpPr>
        <xdr:cNvPr id="365" name="楕円 364"/>
        <xdr:cNvSpPr/>
      </xdr:nvSpPr>
      <xdr:spPr>
        <a:xfrm>
          <a:off x="8699500" y="1427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82296</xdr:rowOff>
    </xdr:from>
    <xdr:to>
      <xdr:col>50</xdr:col>
      <xdr:colOff>114300</xdr:colOff>
      <xdr:row>83</xdr:row>
      <xdr:rowOff>92202</xdr:rowOff>
    </xdr:to>
    <xdr:cxnSp macro="">
      <xdr:nvCxnSpPr>
        <xdr:cNvPr id="366" name="直線コネクタ 365"/>
        <xdr:cNvCxnSpPr/>
      </xdr:nvCxnSpPr>
      <xdr:spPr>
        <a:xfrm flipV="1">
          <a:off x="8750300" y="14312646"/>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47879</xdr:rowOff>
    </xdr:from>
    <xdr:to>
      <xdr:col>41</xdr:col>
      <xdr:colOff>101600</xdr:colOff>
      <xdr:row>83</xdr:row>
      <xdr:rowOff>149479</xdr:rowOff>
    </xdr:to>
    <xdr:sp macro="" textlink="">
      <xdr:nvSpPr>
        <xdr:cNvPr id="367" name="楕円 366"/>
        <xdr:cNvSpPr/>
      </xdr:nvSpPr>
      <xdr:spPr>
        <a:xfrm>
          <a:off x="7810500" y="142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92202</xdr:rowOff>
    </xdr:from>
    <xdr:to>
      <xdr:col>45</xdr:col>
      <xdr:colOff>177800</xdr:colOff>
      <xdr:row>83</xdr:row>
      <xdr:rowOff>98679</xdr:rowOff>
    </xdr:to>
    <xdr:cxnSp macro="">
      <xdr:nvCxnSpPr>
        <xdr:cNvPr id="368" name="直線コネクタ 367"/>
        <xdr:cNvCxnSpPr/>
      </xdr:nvCxnSpPr>
      <xdr:spPr>
        <a:xfrm flipV="1">
          <a:off x="7861300" y="14322552"/>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58165</xdr:rowOff>
    </xdr:from>
    <xdr:to>
      <xdr:col>36</xdr:col>
      <xdr:colOff>165100</xdr:colOff>
      <xdr:row>83</xdr:row>
      <xdr:rowOff>159765</xdr:rowOff>
    </xdr:to>
    <xdr:sp macro="" textlink="">
      <xdr:nvSpPr>
        <xdr:cNvPr id="369" name="楕円 368"/>
        <xdr:cNvSpPr/>
      </xdr:nvSpPr>
      <xdr:spPr>
        <a:xfrm>
          <a:off x="69215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98679</xdr:rowOff>
    </xdr:from>
    <xdr:to>
      <xdr:col>41</xdr:col>
      <xdr:colOff>50800</xdr:colOff>
      <xdr:row>83</xdr:row>
      <xdr:rowOff>108965</xdr:rowOff>
    </xdr:to>
    <xdr:cxnSp macro="">
      <xdr:nvCxnSpPr>
        <xdr:cNvPr id="370" name="直線コネクタ 369"/>
        <xdr:cNvCxnSpPr/>
      </xdr:nvCxnSpPr>
      <xdr:spPr>
        <a:xfrm flipV="1">
          <a:off x="6972300" y="14329029"/>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61358</xdr:rowOff>
    </xdr:from>
    <xdr:ext cx="469744" cy="259045"/>
    <xdr:sp macro="" textlink="">
      <xdr:nvSpPr>
        <xdr:cNvPr id="371" name="n_1aveValue【公営住宅】&#10;一人当たり面積"/>
        <xdr:cNvSpPr txBox="1"/>
      </xdr:nvSpPr>
      <xdr:spPr>
        <a:xfrm>
          <a:off x="9391727" y="1446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28212</xdr:rowOff>
    </xdr:from>
    <xdr:ext cx="469744" cy="259045"/>
    <xdr:sp macro="" textlink="">
      <xdr:nvSpPr>
        <xdr:cNvPr id="372" name="n_2aveValue【公営住宅】&#10;一人当たり面積"/>
        <xdr:cNvSpPr txBox="1"/>
      </xdr:nvSpPr>
      <xdr:spPr>
        <a:xfrm>
          <a:off x="8515427" y="1443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159656</xdr:rowOff>
    </xdr:from>
    <xdr:ext cx="469744" cy="259045"/>
    <xdr:sp macro="" textlink="">
      <xdr:nvSpPr>
        <xdr:cNvPr id="373" name="n_3aveValue【公営住宅】&#10;一人当たり面積"/>
        <xdr:cNvSpPr txBox="1"/>
      </xdr:nvSpPr>
      <xdr:spPr>
        <a:xfrm>
          <a:off x="7626427" y="1439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49801</xdr:rowOff>
    </xdr:from>
    <xdr:ext cx="469744" cy="259045"/>
    <xdr:sp macro="" textlink="">
      <xdr:nvSpPr>
        <xdr:cNvPr id="374" name="n_4aveValue【公営住宅】&#10;一人当たり面積"/>
        <xdr:cNvSpPr txBox="1"/>
      </xdr:nvSpPr>
      <xdr:spPr>
        <a:xfrm>
          <a:off x="6737427" y="1393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149623</xdr:rowOff>
    </xdr:from>
    <xdr:ext cx="469744" cy="259045"/>
    <xdr:sp macro="" textlink="">
      <xdr:nvSpPr>
        <xdr:cNvPr id="375" name="n_1mainValue【公営住宅】&#10;一人当たり面積"/>
        <xdr:cNvSpPr txBox="1"/>
      </xdr:nvSpPr>
      <xdr:spPr>
        <a:xfrm>
          <a:off x="9391727" y="1403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159529</xdr:rowOff>
    </xdr:from>
    <xdr:ext cx="469744" cy="259045"/>
    <xdr:sp macro="" textlink="">
      <xdr:nvSpPr>
        <xdr:cNvPr id="376" name="n_2mainValue【公営住宅】&#10;一人当たり面積"/>
        <xdr:cNvSpPr txBox="1"/>
      </xdr:nvSpPr>
      <xdr:spPr>
        <a:xfrm>
          <a:off x="8515427" y="1404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166006</xdr:rowOff>
    </xdr:from>
    <xdr:ext cx="469744" cy="259045"/>
    <xdr:sp macro="" textlink="">
      <xdr:nvSpPr>
        <xdr:cNvPr id="377" name="n_3mainValue【公営住宅】&#10;一人当たり面積"/>
        <xdr:cNvSpPr txBox="1"/>
      </xdr:nvSpPr>
      <xdr:spPr>
        <a:xfrm>
          <a:off x="7626427" y="1405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150892</xdr:rowOff>
    </xdr:from>
    <xdr:ext cx="469744" cy="259045"/>
    <xdr:sp macro="" textlink="">
      <xdr:nvSpPr>
        <xdr:cNvPr id="378" name="n_4mainValue【公営住宅】&#10;一人当たり面積"/>
        <xdr:cNvSpPr txBox="1"/>
      </xdr:nvSpPr>
      <xdr:spPr>
        <a:xfrm>
          <a:off x="6737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42</xdr:row>
      <xdr:rowOff>38100</xdr:rowOff>
    </xdr:to>
    <xdr:cxnSp macro="">
      <xdr:nvCxnSpPr>
        <xdr:cNvPr id="419" name="直線コネクタ 418"/>
        <xdr:cNvCxnSpPr/>
      </xdr:nvCxnSpPr>
      <xdr:spPr>
        <a:xfrm flipV="1">
          <a:off x="16318864" y="569785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0"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22" name="【認定こども園・幼稚園・保育所】&#10;有形固定資産減価償却率最大値テキスト"/>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23" name="直線コネクタ 422"/>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85742</xdr:rowOff>
    </xdr:from>
    <xdr:ext cx="405111" cy="259045"/>
    <xdr:sp macro="" textlink="">
      <xdr:nvSpPr>
        <xdr:cNvPr id="424" name="【認定こども園・幼稚園・保育所】&#10;有形固定資産減価償却率平均値テキスト"/>
        <xdr:cNvSpPr txBox="1"/>
      </xdr:nvSpPr>
      <xdr:spPr>
        <a:xfrm>
          <a:off x="16357600" y="642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425" name="フローチャート: 判断 424"/>
        <xdr:cNvSpPr/>
      </xdr:nvSpPr>
      <xdr:spPr>
        <a:xfrm>
          <a:off x="16268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78740</xdr:rowOff>
    </xdr:from>
    <xdr:to>
      <xdr:col>81</xdr:col>
      <xdr:colOff>101600</xdr:colOff>
      <xdr:row>38</xdr:row>
      <xdr:rowOff>8890</xdr:rowOff>
    </xdr:to>
    <xdr:sp macro="" textlink="">
      <xdr:nvSpPr>
        <xdr:cNvPr id="426" name="フローチャート: 判断 425"/>
        <xdr:cNvSpPr/>
      </xdr:nvSpPr>
      <xdr:spPr>
        <a:xfrm>
          <a:off x="15430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120650</xdr:rowOff>
    </xdr:from>
    <xdr:to>
      <xdr:col>76</xdr:col>
      <xdr:colOff>165100</xdr:colOff>
      <xdr:row>38</xdr:row>
      <xdr:rowOff>50800</xdr:rowOff>
    </xdr:to>
    <xdr:sp macro="" textlink="">
      <xdr:nvSpPr>
        <xdr:cNvPr id="427" name="フローチャート: 判断 426"/>
        <xdr:cNvSpPr/>
      </xdr:nvSpPr>
      <xdr:spPr>
        <a:xfrm>
          <a:off x="14541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25400</xdr:rowOff>
    </xdr:from>
    <xdr:to>
      <xdr:col>72</xdr:col>
      <xdr:colOff>38100</xdr:colOff>
      <xdr:row>34</xdr:row>
      <xdr:rowOff>127000</xdr:rowOff>
    </xdr:to>
    <xdr:sp macro="" textlink="">
      <xdr:nvSpPr>
        <xdr:cNvPr id="428" name="フローチャート: 判断 427"/>
        <xdr:cNvSpPr/>
      </xdr:nvSpPr>
      <xdr:spPr>
        <a:xfrm>
          <a:off x="13652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9" name="フローチャート: 判断 428"/>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13970</xdr:rowOff>
    </xdr:from>
    <xdr:to>
      <xdr:col>85</xdr:col>
      <xdr:colOff>177800</xdr:colOff>
      <xdr:row>35</xdr:row>
      <xdr:rowOff>115570</xdr:rowOff>
    </xdr:to>
    <xdr:sp macro="" textlink="">
      <xdr:nvSpPr>
        <xdr:cNvPr id="435" name="楕円 434"/>
        <xdr:cNvSpPr/>
      </xdr:nvSpPr>
      <xdr:spPr>
        <a:xfrm>
          <a:off x="162687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36847</xdr:rowOff>
    </xdr:from>
    <xdr:ext cx="405111" cy="259045"/>
    <xdr:sp macro="" textlink="">
      <xdr:nvSpPr>
        <xdr:cNvPr id="436" name="【認定こども園・幼稚園・保育所】&#10;有形固定資産減価償却率該当値テキスト"/>
        <xdr:cNvSpPr txBox="1"/>
      </xdr:nvSpPr>
      <xdr:spPr>
        <a:xfrm>
          <a:off x="16357600"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93980</xdr:rowOff>
    </xdr:from>
    <xdr:to>
      <xdr:col>81</xdr:col>
      <xdr:colOff>101600</xdr:colOff>
      <xdr:row>35</xdr:row>
      <xdr:rowOff>24130</xdr:rowOff>
    </xdr:to>
    <xdr:sp macro="" textlink="">
      <xdr:nvSpPr>
        <xdr:cNvPr id="437" name="楕円 436"/>
        <xdr:cNvSpPr/>
      </xdr:nvSpPr>
      <xdr:spPr>
        <a:xfrm>
          <a:off x="15430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144780</xdr:rowOff>
    </xdr:from>
    <xdr:to>
      <xdr:col>85</xdr:col>
      <xdr:colOff>127000</xdr:colOff>
      <xdr:row>35</xdr:row>
      <xdr:rowOff>64770</xdr:rowOff>
    </xdr:to>
    <xdr:cxnSp macro="">
      <xdr:nvCxnSpPr>
        <xdr:cNvPr id="438" name="直線コネクタ 437"/>
        <xdr:cNvCxnSpPr/>
      </xdr:nvCxnSpPr>
      <xdr:spPr>
        <a:xfrm>
          <a:off x="15481300" y="59740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635</xdr:rowOff>
    </xdr:from>
    <xdr:to>
      <xdr:col>76</xdr:col>
      <xdr:colOff>165100</xdr:colOff>
      <xdr:row>34</xdr:row>
      <xdr:rowOff>102235</xdr:rowOff>
    </xdr:to>
    <xdr:sp macro="" textlink="">
      <xdr:nvSpPr>
        <xdr:cNvPr id="439" name="楕円 438"/>
        <xdr:cNvSpPr/>
      </xdr:nvSpPr>
      <xdr:spPr>
        <a:xfrm>
          <a:off x="14541500" y="582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51435</xdr:rowOff>
    </xdr:from>
    <xdr:to>
      <xdr:col>81</xdr:col>
      <xdr:colOff>50800</xdr:colOff>
      <xdr:row>34</xdr:row>
      <xdr:rowOff>144780</xdr:rowOff>
    </xdr:to>
    <xdr:cxnSp macro="">
      <xdr:nvCxnSpPr>
        <xdr:cNvPr id="440" name="直線コネクタ 439"/>
        <xdr:cNvCxnSpPr/>
      </xdr:nvCxnSpPr>
      <xdr:spPr>
        <a:xfrm>
          <a:off x="14592300" y="5880735"/>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76835</xdr:rowOff>
    </xdr:from>
    <xdr:to>
      <xdr:col>72</xdr:col>
      <xdr:colOff>38100</xdr:colOff>
      <xdr:row>34</xdr:row>
      <xdr:rowOff>6985</xdr:rowOff>
    </xdr:to>
    <xdr:sp macro="" textlink="">
      <xdr:nvSpPr>
        <xdr:cNvPr id="441" name="楕円 440"/>
        <xdr:cNvSpPr/>
      </xdr:nvSpPr>
      <xdr:spPr>
        <a:xfrm>
          <a:off x="13652500" y="57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127635</xdr:rowOff>
    </xdr:from>
    <xdr:to>
      <xdr:col>76</xdr:col>
      <xdr:colOff>114300</xdr:colOff>
      <xdr:row>34</xdr:row>
      <xdr:rowOff>51435</xdr:rowOff>
    </xdr:to>
    <xdr:cxnSp macro="">
      <xdr:nvCxnSpPr>
        <xdr:cNvPr id="442" name="直線コネクタ 441"/>
        <xdr:cNvCxnSpPr/>
      </xdr:nvCxnSpPr>
      <xdr:spPr>
        <a:xfrm>
          <a:off x="13703300" y="578548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73025</xdr:rowOff>
    </xdr:from>
    <xdr:to>
      <xdr:col>67</xdr:col>
      <xdr:colOff>101600</xdr:colOff>
      <xdr:row>34</xdr:row>
      <xdr:rowOff>3175</xdr:rowOff>
    </xdr:to>
    <xdr:sp macro="" textlink="">
      <xdr:nvSpPr>
        <xdr:cNvPr id="443" name="楕円 442"/>
        <xdr:cNvSpPr/>
      </xdr:nvSpPr>
      <xdr:spPr>
        <a:xfrm>
          <a:off x="12763500" y="57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123825</xdr:rowOff>
    </xdr:from>
    <xdr:to>
      <xdr:col>71</xdr:col>
      <xdr:colOff>177800</xdr:colOff>
      <xdr:row>33</xdr:row>
      <xdr:rowOff>127635</xdr:rowOff>
    </xdr:to>
    <xdr:cxnSp macro="">
      <xdr:nvCxnSpPr>
        <xdr:cNvPr id="444" name="直線コネクタ 443"/>
        <xdr:cNvCxnSpPr/>
      </xdr:nvCxnSpPr>
      <xdr:spPr>
        <a:xfrm>
          <a:off x="12814300" y="57816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17</xdr:rowOff>
    </xdr:from>
    <xdr:ext cx="405111" cy="259045"/>
    <xdr:sp macro="" textlink="">
      <xdr:nvSpPr>
        <xdr:cNvPr id="445" name="n_1aveValue【認定こども園・幼稚園・保育所】&#10;有形固定資産減価償却率"/>
        <xdr:cNvSpPr txBox="1"/>
      </xdr:nvSpPr>
      <xdr:spPr>
        <a:xfrm>
          <a:off x="152660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41927</xdr:rowOff>
    </xdr:from>
    <xdr:ext cx="405111" cy="259045"/>
    <xdr:sp macro="" textlink="">
      <xdr:nvSpPr>
        <xdr:cNvPr id="446" name="n_2aveValue【認定こども園・幼稚園・保育所】&#10;有形固定資産減価償却率"/>
        <xdr:cNvSpPr txBox="1"/>
      </xdr:nvSpPr>
      <xdr:spPr>
        <a:xfrm>
          <a:off x="14389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118127</xdr:rowOff>
    </xdr:from>
    <xdr:ext cx="405111" cy="259045"/>
    <xdr:sp macro="" textlink="">
      <xdr:nvSpPr>
        <xdr:cNvPr id="447" name="n_3aveValue【認定こども園・幼稚園・保育所】&#10;有形固定資産減価償却率"/>
        <xdr:cNvSpPr txBox="1"/>
      </xdr:nvSpPr>
      <xdr:spPr>
        <a:xfrm>
          <a:off x="13500744" y="594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448" name="n_4aveValue【認定こども園・幼稚園・保育所】&#10;有形固定資産減価償却率"/>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40657</xdr:rowOff>
    </xdr:from>
    <xdr:ext cx="405111" cy="259045"/>
    <xdr:sp macro="" textlink="">
      <xdr:nvSpPr>
        <xdr:cNvPr id="449" name="n_1mainValue【認定こども園・幼稚園・保育所】&#10;有形固定資産減価償却率"/>
        <xdr:cNvSpPr txBox="1"/>
      </xdr:nvSpPr>
      <xdr:spPr>
        <a:xfrm>
          <a:off x="15266044"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118762</xdr:rowOff>
    </xdr:from>
    <xdr:ext cx="405111" cy="259045"/>
    <xdr:sp macro="" textlink="">
      <xdr:nvSpPr>
        <xdr:cNvPr id="450" name="n_2mainValue【認定こども園・幼稚園・保育所】&#10;有形固定資産減価償却率"/>
        <xdr:cNvSpPr txBox="1"/>
      </xdr:nvSpPr>
      <xdr:spPr>
        <a:xfrm>
          <a:off x="14389744" y="560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23512</xdr:rowOff>
    </xdr:from>
    <xdr:ext cx="405111" cy="259045"/>
    <xdr:sp macro="" textlink="">
      <xdr:nvSpPr>
        <xdr:cNvPr id="451" name="n_3mainValue【認定こども園・幼稚園・保育所】&#10;有形固定資産減価償却率"/>
        <xdr:cNvSpPr txBox="1"/>
      </xdr:nvSpPr>
      <xdr:spPr>
        <a:xfrm>
          <a:off x="13500744" y="550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19702</xdr:rowOff>
    </xdr:from>
    <xdr:ext cx="405111" cy="259045"/>
    <xdr:sp macro="" textlink="">
      <xdr:nvSpPr>
        <xdr:cNvPr id="452" name="n_4mainValue【認定こども園・幼稚園・保育所】&#10;有形固定資産減価償却率"/>
        <xdr:cNvSpPr txBox="1"/>
      </xdr:nvSpPr>
      <xdr:spPr>
        <a:xfrm>
          <a:off x="12611744" y="550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73914</xdr:rowOff>
    </xdr:to>
    <xdr:cxnSp macro="">
      <xdr:nvCxnSpPr>
        <xdr:cNvPr id="474" name="直線コネクタ 473"/>
        <xdr:cNvCxnSpPr/>
      </xdr:nvCxnSpPr>
      <xdr:spPr>
        <a:xfrm flipV="1">
          <a:off x="22160864" y="594664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77741</xdr:rowOff>
    </xdr:from>
    <xdr:ext cx="469744" cy="259045"/>
    <xdr:sp macro="" textlink="">
      <xdr:nvSpPr>
        <xdr:cNvPr id="475" name="【認定こども園・幼稚園・保育所】&#10;一人当たり面積最小値テキスト"/>
        <xdr:cNvSpPr txBox="1"/>
      </xdr:nvSpPr>
      <xdr:spPr>
        <a:xfrm>
          <a:off x="22199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73914</xdr:rowOff>
    </xdr:from>
    <xdr:to>
      <xdr:col>116</xdr:col>
      <xdr:colOff>152400</xdr:colOff>
      <xdr:row>41</xdr:row>
      <xdr:rowOff>73914</xdr:rowOff>
    </xdr:to>
    <xdr:cxnSp macro="">
      <xdr:nvCxnSpPr>
        <xdr:cNvPr id="476" name="直線コネクタ 475"/>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477" name="【認定こども園・幼稚園・保育所】&#10;一人当たり面積最大値テキスト"/>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478" name="直線コネクタ 477"/>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131843</xdr:rowOff>
    </xdr:from>
    <xdr:ext cx="469744" cy="259045"/>
    <xdr:sp macro="" textlink="">
      <xdr:nvSpPr>
        <xdr:cNvPr id="479" name="【認定こども園・幼稚園・保育所】&#10;一人当たり面積平均値テキスト"/>
        <xdr:cNvSpPr txBox="1"/>
      </xdr:nvSpPr>
      <xdr:spPr>
        <a:xfrm>
          <a:off x="22199600" y="6646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480" name="フローチャート: 判断 479"/>
        <xdr:cNvSpPr/>
      </xdr:nvSpPr>
      <xdr:spPr>
        <a:xfrm>
          <a:off x="22110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167132</xdr:rowOff>
    </xdr:from>
    <xdr:to>
      <xdr:col>112</xdr:col>
      <xdr:colOff>38100</xdr:colOff>
      <xdr:row>39</xdr:row>
      <xdr:rowOff>97282</xdr:rowOff>
    </xdr:to>
    <xdr:sp macro="" textlink="">
      <xdr:nvSpPr>
        <xdr:cNvPr id="481" name="フローチャート: 判断 480"/>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144272</xdr:rowOff>
    </xdr:from>
    <xdr:to>
      <xdr:col>107</xdr:col>
      <xdr:colOff>101600</xdr:colOff>
      <xdr:row>39</xdr:row>
      <xdr:rowOff>74422</xdr:rowOff>
    </xdr:to>
    <xdr:sp macro="" textlink="">
      <xdr:nvSpPr>
        <xdr:cNvPr id="482" name="フローチャート: 判断 481"/>
        <xdr:cNvSpPr/>
      </xdr:nvSpPr>
      <xdr:spPr>
        <a:xfrm>
          <a:off x="20383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135128</xdr:rowOff>
    </xdr:from>
    <xdr:to>
      <xdr:col>102</xdr:col>
      <xdr:colOff>165100</xdr:colOff>
      <xdr:row>39</xdr:row>
      <xdr:rowOff>65278</xdr:rowOff>
    </xdr:to>
    <xdr:sp macro="" textlink="">
      <xdr:nvSpPr>
        <xdr:cNvPr id="483" name="フローチャート: 判断 482"/>
        <xdr:cNvSpPr/>
      </xdr:nvSpPr>
      <xdr:spPr>
        <a:xfrm>
          <a:off x="19494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84" name="フローチャート: 判断 483"/>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66548</xdr:rowOff>
    </xdr:from>
    <xdr:to>
      <xdr:col>116</xdr:col>
      <xdr:colOff>114300</xdr:colOff>
      <xdr:row>34</xdr:row>
      <xdr:rowOff>168148</xdr:rowOff>
    </xdr:to>
    <xdr:sp macro="" textlink="">
      <xdr:nvSpPr>
        <xdr:cNvPr id="490" name="楕円 489"/>
        <xdr:cNvSpPr/>
      </xdr:nvSpPr>
      <xdr:spPr>
        <a:xfrm>
          <a:off x="22110700" y="589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19575</xdr:rowOff>
    </xdr:from>
    <xdr:ext cx="469744" cy="259045"/>
    <xdr:sp macro="" textlink="">
      <xdr:nvSpPr>
        <xdr:cNvPr id="491" name="【認定こども園・幼稚園・保育所】&#10;一人当たり面積該当値テキスト"/>
        <xdr:cNvSpPr txBox="1"/>
      </xdr:nvSpPr>
      <xdr:spPr>
        <a:xfrm>
          <a:off x="22199600" y="584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100838</xdr:rowOff>
    </xdr:from>
    <xdr:to>
      <xdr:col>112</xdr:col>
      <xdr:colOff>38100</xdr:colOff>
      <xdr:row>35</xdr:row>
      <xdr:rowOff>30988</xdr:rowOff>
    </xdr:to>
    <xdr:sp macro="" textlink="">
      <xdr:nvSpPr>
        <xdr:cNvPr id="492" name="楕円 491"/>
        <xdr:cNvSpPr/>
      </xdr:nvSpPr>
      <xdr:spPr>
        <a:xfrm>
          <a:off x="21272500" y="593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117348</xdr:rowOff>
    </xdr:from>
    <xdr:to>
      <xdr:col>116</xdr:col>
      <xdr:colOff>63500</xdr:colOff>
      <xdr:row>34</xdr:row>
      <xdr:rowOff>151638</xdr:rowOff>
    </xdr:to>
    <xdr:cxnSp macro="">
      <xdr:nvCxnSpPr>
        <xdr:cNvPr id="493" name="直線コネクタ 492"/>
        <xdr:cNvCxnSpPr/>
      </xdr:nvCxnSpPr>
      <xdr:spPr>
        <a:xfrm flipV="1">
          <a:off x="21323300" y="594664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123698</xdr:rowOff>
    </xdr:from>
    <xdr:to>
      <xdr:col>107</xdr:col>
      <xdr:colOff>101600</xdr:colOff>
      <xdr:row>35</xdr:row>
      <xdr:rowOff>53848</xdr:rowOff>
    </xdr:to>
    <xdr:sp macro="" textlink="">
      <xdr:nvSpPr>
        <xdr:cNvPr id="494" name="楕円 493"/>
        <xdr:cNvSpPr/>
      </xdr:nvSpPr>
      <xdr:spPr>
        <a:xfrm>
          <a:off x="20383500" y="595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151638</xdr:rowOff>
    </xdr:from>
    <xdr:to>
      <xdr:col>111</xdr:col>
      <xdr:colOff>177800</xdr:colOff>
      <xdr:row>35</xdr:row>
      <xdr:rowOff>3048</xdr:rowOff>
    </xdr:to>
    <xdr:cxnSp macro="">
      <xdr:nvCxnSpPr>
        <xdr:cNvPr id="495" name="直線コネクタ 494"/>
        <xdr:cNvCxnSpPr/>
      </xdr:nvCxnSpPr>
      <xdr:spPr>
        <a:xfrm flipV="1">
          <a:off x="20434300" y="598093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144272</xdr:rowOff>
    </xdr:from>
    <xdr:to>
      <xdr:col>102</xdr:col>
      <xdr:colOff>165100</xdr:colOff>
      <xdr:row>35</xdr:row>
      <xdr:rowOff>74422</xdr:rowOff>
    </xdr:to>
    <xdr:sp macro="" textlink="">
      <xdr:nvSpPr>
        <xdr:cNvPr id="496" name="楕円 495"/>
        <xdr:cNvSpPr/>
      </xdr:nvSpPr>
      <xdr:spPr>
        <a:xfrm>
          <a:off x="19494500" y="597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3048</xdr:rowOff>
    </xdr:from>
    <xdr:to>
      <xdr:col>107</xdr:col>
      <xdr:colOff>50800</xdr:colOff>
      <xdr:row>35</xdr:row>
      <xdr:rowOff>23622</xdr:rowOff>
    </xdr:to>
    <xdr:cxnSp macro="">
      <xdr:nvCxnSpPr>
        <xdr:cNvPr id="497" name="直線コネクタ 496"/>
        <xdr:cNvCxnSpPr/>
      </xdr:nvCxnSpPr>
      <xdr:spPr>
        <a:xfrm flipV="1">
          <a:off x="19545300" y="600379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32258</xdr:rowOff>
    </xdr:from>
    <xdr:to>
      <xdr:col>98</xdr:col>
      <xdr:colOff>38100</xdr:colOff>
      <xdr:row>34</xdr:row>
      <xdr:rowOff>133858</xdr:rowOff>
    </xdr:to>
    <xdr:sp macro="" textlink="">
      <xdr:nvSpPr>
        <xdr:cNvPr id="498" name="楕円 497"/>
        <xdr:cNvSpPr/>
      </xdr:nvSpPr>
      <xdr:spPr>
        <a:xfrm>
          <a:off x="18605500" y="586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83058</xdr:rowOff>
    </xdr:from>
    <xdr:to>
      <xdr:col>102</xdr:col>
      <xdr:colOff>114300</xdr:colOff>
      <xdr:row>35</xdr:row>
      <xdr:rowOff>23622</xdr:rowOff>
    </xdr:to>
    <xdr:cxnSp macro="">
      <xdr:nvCxnSpPr>
        <xdr:cNvPr id="499" name="直線コネクタ 498"/>
        <xdr:cNvCxnSpPr/>
      </xdr:nvCxnSpPr>
      <xdr:spPr>
        <a:xfrm>
          <a:off x="18656300" y="5912358"/>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88409</xdr:rowOff>
    </xdr:from>
    <xdr:ext cx="469744" cy="259045"/>
    <xdr:sp macro="" textlink="">
      <xdr:nvSpPr>
        <xdr:cNvPr id="500" name="n_1aveValue【認定こども園・幼稚園・保育所】&#10;一人当たり面積"/>
        <xdr:cNvSpPr txBox="1"/>
      </xdr:nvSpPr>
      <xdr:spPr>
        <a:xfrm>
          <a:off x="21075727"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65549</xdr:rowOff>
    </xdr:from>
    <xdr:ext cx="469744" cy="259045"/>
    <xdr:sp macro="" textlink="">
      <xdr:nvSpPr>
        <xdr:cNvPr id="501" name="n_2aveValue【認定こども園・幼稚園・保育所】&#10;一人当たり面積"/>
        <xdr:cNvSpPr txBox="1"/>
      </xdr:nvSpPr>
      <xdr:spPr>
        <a:xfrm>
          <a:off x="20199427" y="67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56405</xdr:rowOff>
    </xdr:from>
    <xdr:ext cx="469744" cy="259045"/>
    <xdr:sp macro="" textlink="">
      <xdr:nvSpPr>
        <xdr:cNvPr id="502" name="n_3aveValue【認定こども園・幼稚園・保育所】&#10;一人当たり面積"/>
        <xdr:cNvSpPr txBox="1"/>
      </xdr:nvSpPr>
      <xdr:spPr>
        <a:xfrm>
          <a:off x="193104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1541</xdr:rowOff>
    </xdr:from>
    <xdr:ext cx="469744" cy="259045"/>
    <xdr:sp macro="" textlink="">
      <xdr:nvSpPr>
        <xdr:cNvPr id="503" name="n_4aveValue【認定こども園・幼稚園・保育所】&#10;一人当たり面積"/>
        <xdr:cNvSpPr txBox="1"/>
      </xdr:nvSpPr>
      <xdr:spPr>
        <a:xfrm>
          <a:off x="18421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47515</xdr:rowOff>
    </xdr:from>
    <xdr:ext cx="469744" cy="259045"/>
    <xdr:sp macro="" textlink="">
      <xdr:nvSpPr>
        <xdr:cNvPr id="504" name="n_1mainValue【認定こども園・幼稚園・保育所】&#10;一人当たり面積"/>
        <xdr:cNvSpPr txBox="1"/>
      </xdr:nvSpPr>
      <xdr:spPr>
        <a:xfrm>
          <a:off x="21075727" y="570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70375</xdr:rowOff>
    </xdr:from>
    <xdr:ext cx="469744" cy="259045"/>
    <xdr:sp macro="" textlink="">
      <xdr:nvSpPr>
        <xdr:cNvPr id="505" name="n_2mainValue【認定こども園・幼稚園・保育所】&#10;一人当たり面積"/>
        <xdr:cNvSpPr txBox="1"/>
      </xdr:nvSpPr>
      <xdr:spPr>
        <a:xfrm>
          <a:off x="20199427" y="572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90949</xdr:rowOff>
    </xdr:from>
    <xdr:ext cx="469744" cy="259045"/>
    <xdr:sp macro="" textlink="">
      <xdr:nvSpPr>
        <xdr:cNvPr id="506" name="n_3mainValue【認定こども園・幼稚園・保育所】&#10;一人当たり面積"/>
        <xdr:cNvSpPr txBox="1"/>
      </xdr:nvSpPr>
      <xdr:spPr>
        <a:xfrm>
          <a:off x="19310427" y="574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150385</xdr:rowOff>
    </xdr:from>
    <xdr:ext cx="469744" cy="259045"/>
    <xdr:sp macro="" textlink="">
      <xdr:nvSpPr>
        <xdr:cNvPr id="507" name="n_4mainValue【認定こども園・幼稚園・保育所】&#10;一人当たり面積"/>
        <xdr:cNvSpPr txBox="1"/>
      </xdr:nvSpPr>
      <xdr:spPr>
        <a:xfrm>
          <a:off x="18421427" y="563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106680</xdr:rowOff>
    </xdr:from>
    <xdr:to>
      <xdr:col>85</xdr:col>
      <xdr:colOff>126364</xdr:colOff>
      <xdr:row>63</xdr:row>
      <xdr:rowOff>59055</xdr:rowOff>
    </xdr:to>
    <xdr:cxnSp macro="">
      <xdr:nvCxnSpPr>
        <xdr:cNvPr id="532" name="直線コネクタ 531"/>
        <xdr:cNvCxnSpPr/>
      </xdr:nvCxnSpPr>
      <xdr:spPr>
        <a:xfrm flipV="1">
          <a:off x="16318864" y="9707880"/>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533" name="【学校施設】&#10;有形固定資産減価償却率最小値テキスト"/>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534" name="直線コネクタ 533"/>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53357</xdr:rowOff>
    </xdr:from>
    <xdr:ext cx="405111" cy="259045"/>
    <xdr:sp macro="" textlink="">
      <xdr:nvSpPr>
        <xdr:cNvPr id="535" name="【学校施設】&#10;有形固定資産減価償却率最大値テキスト"/>
        <xdr:cNvSpPr txBox="1"/>
      </xdr:nvSpPr>
      <xdr:spPr>
        <a:xfrm>
          <a:off x="16357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536" name="直線コネクタ 535"/>
        <xdr:cNvCxnSpPr/>
      </xdr:nvCxnSpPr>
      <xdr:spPr>
        <a:xfrm>
          <a:off x="16230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537" name="【学校施設】&#10;有形固定資産減価償却率平均値テキスト"/>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38" name="フローチャート: 判断 537"/>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540" name="フローチャート: 判断 539"/>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1" name="フローチャート: 判断 540"/>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122555</xdr:rowOff>
    </xdr:from>
    <xdr:to>
      <xdr:col>67</xdr:col>
      <xdr:colOff>101600</xdr:colOff>
      <xdr:row>60</xdr:row>
      <xdr:rowOff>52705</xdr:rowOff>
    </xdr:to>
    <xdr:sp macro="" textlink="">
      <xdr:nvSpPr>
        <xdr:cNvPr id="542" name="フローチャート: 判断 541"/>
        <xdr:cNvSpPr/>
      </xdr:nvSpPr>
      <xdr:spPr>
        <a:xfrm>
          <a:off x="12763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120650</xdr:rowOff>
    </xdr:from>
    <xdr:to>
      <xdr:col>85</xdr:col>
      <xdr:colOff>177800</xdr:colOff>
      <xdr:row>61</xdr:row>
      <xdr:rowOff>50800</xdr:rowOff>
    </xdr:to>
    <xdr:sp macro="" textlink="">
      <xdr:nvSpPr>
        <xdr:cNvPr id="548" name="楕円 547"/>
        <xdr:cNvSpPr/>
      </xdr:nvSpPr>
      <xdr:spPr>
        <a:xfrm>
          <a:off x="162687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99077</xdr:rowOff>
    </xdr:from>
    <xdr:ext cx="405111" cy="259045"/>
    <xdr:sp macro="" textlink="">
      <xdr:nvSpPr>
        <xdr:cNvPr id="549" name="【学校施設】&#10;有形固定資産減価償却率該当値テキスト"/>
        <xdr:cNvSpPr txBox="1"/>
      </xdr:nvSpPr>
      <xdr:spPr>
        <a:xfrm>
          <a:off x="16357600"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101600</xdr:rowOff>
    </xdr:from>
    <xdr:to>
      <xdr:col>81</xdr:col>
      <xdr:colOff>101600</xdr:colOff>
      <xdr:row>61</xdr:row>
      <xdr:rowOff>31750</xdr:rowOff>
    </xdr:to>
    <xdr:sp macro="" textlink="">
      <xdr:nvSpPr>
        <xdr:cNvPr id="550" name="楕円 549"/>
        <xdr:cNvSpPr/>
      </xdr:nvSpPr>
      <xdr:spPr>
        <a:xfrm>
          <a:off x="15430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152400</xdr:rowOff>
    </xdr:from>
    <xdr:to>
      <xdr:col>85</xdr:col>
      <xdr:colOff>127000</xdr:colOff>
      <xdr:row>61</xdr:row>
      <xdr:rowOff>0</xdr:rowOff>
    </xdr:to>
    <xdr:cxnSp macro="">
      <xdr:nvCxnSpPr>
        <xdr:cNvPr id="551" name="直線コネクタ 550"/>
        <xdr:cNvCxnSpPr/>
      </xdr:nvCxnSpPr>
      <xdr:spPr>
        <a:xfrm>
          <a:off x="15481300" y="104394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69215</xdr:rowOff>
    </xdr:from>
    <xdr:to>
      <xdr:col>76</xdr:col>
      <xdr:colOff>165100</xdr:colOff>
      <xdr:row>60</xdr:row>
      <xdr:rowOff>170815</xdr:rowOff>
    </xdr:to>
    <xdr:sp macro="" textlink="">
      <xdr:nvSpPr>
        <xdr:cNvPr id="552" name="楕円 551"/>
        <xdr:cNvSpPr/>
      </xdr:nvSpPr>
      <xdr:spPr>
        <a:xfrm>
          <a:off x="14541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120015</xdr:rowOff>
    </xdr:from>
    <xdr:to>
      <xdr:col>81</xdr:col>
      <xdr:colOff>50800</xdr:colOff>
      <xdr:row>60</xdr:row>
      <xdr:rowOff>152400</xdr:rowOff>
    </xdr:to>
    <xdr:cxnSp macro="">
      <xdr:nvCxnSpPr>
        <xdr:cNvPr id="553" name="直線コネクタ 552"/>
        <xdr:cNvCxnSpPr/>
      </xdr:nvCxnSpPr>
      <xdr:spPr>
        <a:xfrm>
          <a:off x="14592300" y="104070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54" name="楕円 553"/>
        <xdr:cNvSpPr/>
      </xdr:nvSpPr>
      <xdr:spPr>
        <a:xfrm>
          <a:off x="13652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91440</xdr:rowOff>
    </xdr:from>
    <xdr:to>
      <xdr:col>76</xdr:col>
      <xdr:colOff>114300</xdr:colOff>
      <xdr:row>60</xdr:row>
      <xdr:rowOff>120015</xdr:rowOff>
    </xdr:to>
    <xdr:cxnSp macro="">
      <xdr:nvCxnSpPr>
        <xdr:cNvPr id="555" name="直線コネクタ 554"/>
        <xdr:cNvCxnSpPr/>
      </xdr:nvCxnSpPr>
      <xdr:spPr>
        <a:xfrm>
          <a:off x="13703300" y="103784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128270</xdr:rowOff>
    </xdr:from>
    <xdr:to>
      <xdr:col>67</xdr:col>
      <xdr:colOff>101600</xdr:colOff>
      <xdr:row>60</xdr:row>
      <xdr:rowOff>58420</xdr:rowOff>
    </xdr:to>
    <xdr:sp macro="" textlink="">
      <xdr:nvSpPr>
        <xdr:cNvPr id="556" name="楕円 555"/>
        <xdr:cNvSpPr/>
      </xdr:nvSpPr>
      <xdr:spPr>
        <a:xfrm>
          <a:off x="12763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7620</xdr:rowOff>
    </xdr:from>
    <xdr:to>
      <xdr:col>71</xdr:col>
      <xdr:colOff>177800</xdr:colOff>
      <xdr:row>60</xdr:row>
      <xdr:rowOff>91440</xdr:rowOff>
    </xdr:to>
    <xdr:cxnSp macro="">
      <xdr:nvCxnSpPr>
        <xdr:cNvPr id="557" name="直線コネクタ 556"/>
        <xdr:cNvCxnSpPr/>
      </xdr:nvCxnSpPr>
      <xdr:spPr>
        <a:xfrm>
          <a:off x="12814300" y="102946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558" name="n_1aveValue【学校施設】&#10;有形固定資産減価償却率"/>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103522</xdr:rowOff>
    </xdr:from>
    <xdr:ext cx="405111" cy="259045"/>
    <xdr:sp macro="" textlink="">
      <xdr:nvSpPr>
        <xdr:cNvPr id="559" name="n_2aveValue【学校施設】&#10;有形固定資産減価償却率"/>
        <xdr:cNvSpPr txBox="1"/>
      </xdr:nvSpPr>
      <xdr:spPr>
        <a:xfrm>
          <a:off x="14389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560" name="n_3aveValue【学校施設】&#10;有形固定資産減価償却率"/>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69232</xdr:rowOff>
    </xdr:from>
    <xdr:ext cx="405111" cy="259045"/>
    <xdr:sp macro="" textlink="">
      <xdr:nvSpPr>
        <xdr:cNvPr id="561" name="n_4aveValue【学校施設】&#10;有形固定資産減価償却率"/>
        <xdr:cNvSpPr txBox="1"/>
      </xdr:nvSpPr>
      <xdr:spPr>
        <a:xfrm>
          <a:off x="12611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22877</xdr:rowOff>
    </xdr:from>
    <xdr:ext cx="405111" cy="259045"/>
    <xdr:sp macro="" textlink="">
      <xdr:nvSpPr>
        <xdr:cNvPr id="562" name="n_1mainValue【学校施設】&#10;有形固定資産減価償却率"/>
        <xdr:cNvSpPr txBox="1"/>
      </xdr:nvSpPr>
      <xdr:spPr>
        <a:xfrm>
          <a:off x="152660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161942</xdr:rowOff>
    </xdr:from>
    <xdr:ext cx="405111" cy="259045"/>
    <xdr:sp macro="" textlink="">
      <xdr:nvSpPr>
        <xdr:cNvPr id="563" name="n_2mainValue【学校施設】&#10;有形固定資産減価償却率"/>
        <xdr:cNvSpPr txBox="1"/>
      </xdr:nvSpPr>
      <xdr:spPr>
        <a:xfrm>
          <a:off x="143897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133367</xdr:rowOff>
    </xdr:from>
    <xdr:ext cx="405111" cy="259045"/>
    <xdr:sp macro="" textlink="">
      <xdr:nvSpPr>
        <xdr:cNvPr id="564" name="n_3mainValue【学校施設】&#10;有形固定資産減価償却率"/>
        <xdr:cNvSpPr txBox="1"/>
      </xdr:nvSpPr>
      <xdr:spPr>
        <a:xfrm>
          <a:off x="13500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49547</xdr:rowOff>
    </xdr:from>
    <xdr:ext cx="405111" cy="259045"/>
    <xdr:sp macro="" textlink="">
      <xdr:nvSpPr>
        <xdr:cNvPr id="565" name="n_4mainValue【学校施設】&#10;有形固定資産減価償却率"/>
        <xdr:cNvSpPr txBox="1"/>
      </xdr:nvSpPr>
      <xdr:spPr>
        <a:xfrm>
          <a:off x="12611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16916</xdr:rowOff>
    </xdr:from>
    <xdr:to>
      <xdr:col>116</xdr:col>
      <xdr:colOff>62864</xdr:colOff>
      <xdr:row>63</xdr:row>
      <xdr:rowOff>123444</xdr:rowOff>
    </xdr:to>
    <xdr:cxnSp macro="">
      <xdr:nvCxnSpPr>
        <xdr:cNvPr id="588" name="直線コネクタ 587"/>
        <xdr:cNvCxnSpPr/>
      </xdr:nvCxnSpPr>
      <xdr:spPr>
        <a:xfrm flipV="1">
          <a:off x="22160864" y="9618116"/>
          <a:ext cx="0" cy="130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127271</xdr:rowOff>
    </xdr:from>
    <xdr:ext cx="469744" cy="259045"/>
    <xdr:sp macro="" textlink="">
      <xdr:nvSpPr>
        <xdr:cNvPr id="589" name="【学校施設】&#10;一人当たり面積最小値テキスト"/>
        <xdr:cNvSpPr txBox="1"/>
      </xdr:nvSpPr>
      <xdr:spPr>
        <a:xfrm>
          <a:off x="22199600"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123444</xdr:rowOff>
    </xdr:from>
    <xdr:to>
      <xdr:col>116</xdr:col>
      <xdr:colOff>152400</xdr:colOff>
      <xdr:row>63</xdr:row>
      <xdr:rowOff>123444</xdr:rowOff>
    </xdr:to>
    <xdr:cxnSp macro="">
      <xdr:nvCxnSpPr>
        <xdr:cNvPr id="590" name="直線コネクタ 589"/>
        <xdr:cNvCxnSpPr/>
      </xdr:nvCxnSpPr>
      <xdr:spPr>
        <a:xfrm>
          <a:off x="22072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135043</xdr:rowOff>
    </xdr:from>
    <xdr:ext cx="469744" cy="259045"/>
    <xdr:sp macro="" textlink="">
      <xdr:nvSpPr>
        <xdr:cNvPr id="591" name="【学校施設】&#10;一人当たり面積最大値テキスト"/>
        <xdr:cNvSpPr txBox="1"/>
      </xdr:nvSpPr>
      <xdr:spPr>
        <a:xfrm>
          <a:off x="22199600" y="939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16916</xdr:rowOff>
    </xdr:from>
    <xdr:to>
      <xdr:col>116</xdr:col>
      <xdr:colOff>152400</xdr:colOff>
      <xdr:row>56</xdr:row>
      <xdr:rowOff>16916</xdr:rowOff>
    </xdr:to>
    <xdr:cxnSp macro="">
      <xdr:nvCxnSpPr>
        <xdr:cNvPr id="592" name="直線コネクタ 591"/>
        <xdr:cNvCxnSpPr/>
      </xdr:nvCxnSpPr>
      <xdr:spPr>
        <a:xfrm>
          <a:off x="22072600" y="961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12666</xdr:rowOff>
    </xdr:from>
    <xdr:ext cx="469744" cy="259045"/>
    <xdr:sp macro="" textlink="">
      <xdr:nvSpPr>
        <xdr:cNvPr id="593" name="【学校施設】&#10;一人当たり面積平均値テキスト"/>
        <xdr:cNvSpPr txBox="1"/>
      </xdr:nvSpPr>
      <xdr:spPr>
        <a:xfrm>
          <a:off x="22199600" y="10471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34239</xdr:rowOff>
    </xdr:from>
    <xdr:to>
      <xdr:col>116</xdr:col>
      <xdr:colOff>114300</xdr:colOff>
      <xdr:row>61</xdr:row>
      <xdr:rowOff>135839</xdr:rowOff>
    </xdr:to>
    <xdr:sp macro="" textlink="">
      <xdr:nvSpPr>
        <xdr:cNvPr id="594" name="フローチャート: 判断 593"/>
        <xdr:cNvSpPr/>
      </xdr:nvSpPr>
      <xdr:spPr>
        <a:xfrm>
          <a:off x="22110700" y="1049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31038</xdr:rowOff>
    </xdr:from>
    <xdr:to>
      <xdr:col>112</xdr:col>
      <xdr:colOff>38100</xdr:colOff>
      <xdr:row>61</xdr:row>
      <xdr:rowOff>132638</xdr:rowOff>
    </xdr:to>
    <xdr:sp macro="" textlink="">
      <xdr:nvSpPr>
        <xdr:cNvPr id="595" name="フローチャート: 判断 594"/>
        <xdr:cNvSpPr/>
      </xdr:nvSpPr>
      <xdr:spPr>
        <a:xfrm>
          <a:off x="21272500" y="1048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27381</xdr:rowOff>
    </xdr:from>
    <xdr:to>
      <xdr:col>107</xdr:col>
      <xdr:colOff>101600</xdr:colOff>
      <xdr:row>61</xdr:row>
      <xdr:rowOff>128981</xdr:rowOff>
    </xdr:to>
    <xdr:sp macro="" textlink="">
      <xdr:nvSpPr>
        <xdr:cNvPr id="596" name="フローチャート: 判断 595"/>
        <xdr:cNvSpPr/>
      </xdr:nvSpPr>
      <xdr:spPr>
        <a:xfrm>
          <a:off x="20383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50241</xdr:rowOff>
    </xdr:from>
    <xdr:to>
      <xdr:col>102</xdr:col>
      <xdr:colOff>165100</xdr:colOff>
      <xdr:row>61</xdr:row>
      <xdr:rowOff>151841</xdr:rowOff>
    </xdr:to>
    <xdr:sp macro="" textlink="">
      <xdr:nvSpPr>
        <xdr:cNvPr id="597" name="フローチャート: 判断 596"/>
        <xdr:cNvSpPr/>
      </xdr:nvSpPr>
      <xdr:spPr>
        <a:xfrm>
          <a:off x="19494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112420</xdr:rowOff>
    </xdr:from>
    <xdr:to>
      <xdr:col>98</xdr:col>
      <xdr:colOff>38100</xdr:colOff>
      <xdr:row>62</xdr:row>
      <xdr:rowOff>42570</xdr:rowOff>
    </xdr:to>
    <xdr:sp macro="" textlink="">
      <xdr:nvSpPr>
        <xdr:cNvPr id="598" name="フローチャート: 判断 597"/>
        <xdr:cNvSpPr/>
      </xdr:nvSpPr>
      <xdr:spPr>
        <a:xfrm>
          <a:off x="18605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146253</xdr:rowOff>
    </xdr:from>
    <xdr:to>
      <xdr:col>116</xdr:col>
      <xdr:colOff>114300</xdr:colOff>
      <xdr:row>59</xdr:row>
      <xdr:rowOff>76403</xdr:rowOff>
    </xdr:to>
    <xdr:sp macro="" textlink="">
      <xdr:nvSpPr>
        <xdr:cNvPr id="604" name="楕円 603"/>
        <xdr:cNvSpPr/>
      </xdr:nvSpPr>
      <xdr:spPr>
        <a:xfrm>
          <a:off x="22110700" y="1009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169130</xdr:rowOff>
    </xdr:from>
    <xdr:ext cx="469744" cy="259045"/>
    <xdr:sp macro="" textlink="">
      <xdr:nvSpPr>
        <xdr:cNvPr id="605" name="【学校施設】&#10;一人当たり面積該当値テキスト"/>
        <xdr:cNvSpPr txBox="1"/>
      </xdr:nvSpPr>
      <xdr:spPr>
        <a:xfrm>
          <a:off x="22199600" y="994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12751</xdr:rowOff>
    </xdr:from>
    <xdr:to>
      <xdr:col>112</xdr:col>
      <xdr:colOff>38100</xdr:colOff>
      <xdr:row>59</xdr:row>
      <xdr:rowOff>114351</xdr:rowOff>
    </xdr:to>
    <xdr:sp macro="" textlink="">
      <xdr:nvSpPr>
        <xdr:cNvPr id="606" name="楕円 605"/>
        <xdr:cNvSpPr/>
      </xdr:nvSpPr>
      <xdr:spPr>
        <a:xfrm>
          <a:off x="21272500" y="1012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25603</xdr:rowOff>
    </xdr:from>
    <xdr:to>
      <xdr:col>116</xdr:col>
      <xdr:colOff>63500</xdr:colOff>
      <xdr:row>59</xdr:row>
      <xdr:rowOff>63551</xdr:rowOff>
    </xdr:to>
    <xdr:cxnSp macro="">
      <xdr:nvCxnSpPr>
        <xdr:cNvPr id="607" name="直線コネクタ 606"/>
        <xdr:cNvCxnSpPr/>
      </xdr:nvCxnSpPr>
      <xdr:spPr>
        <a:xfrm flipV="1">
          <a:off x="21323300" y="10141153"/>
          <a:ext cx="8382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47955</xdr:rowOff>
    </xdr:from>
    <xdr:to>
      <xdr:col>107</xdr:col>
      <xdr:colOff>101600</xdr:colOff>
      <xdr:row>59</xdr:row>
      <xdr:rowOff>149555</xdr:rowOff>
    </xdr:to>
    <xdr:sp macro="" textlink="">
      <xdr:nvSpPr>
        <xdr:cNvPr id="608" name="楕円 607"/>
        <xdr:cNvSpPr/>
      </xdr:nvSpPr>
      <xdr:spPr>
        <a:xfrm>
          <a:off x="20383500" y="1016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63551</xdr:rowOff>
    </xdr:from>
    <xdr:to>
      <xdr:col>111</xdr:col>
      <xdr:colOff>177800</xdr:colOff>
      <xdr:row>59</xdr:row>
      <xdr:rowOff>98755</xdr:rowOff>
    </xdr:to>
    <xdr:cxnSp macro="">
      <xdr:nvCxnSpPr>
        <xdr:cNvPr id="609" name="直線コネクタ 608"/>
        <xdr:cNvCxnSpPr/>
      </xdr:nvCxnSpPr>
      <xdr:spPr>
        <a:xfrm flipV="1">
          <a:off x="20434300" y="10179101"/>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2236</xdr:rowOff>
    </xdr:from>
    <xdr:to>
      <xdr:col>102</xdr:col>
      <xdr:colOff>165100</xdr:colOff>
      <xdr:row>59</xdr:row>
      <xdr:rowOff>103836</xdr:rowOff>
    </xdr:to>
    <xdr:sp macro="" textlink="">
      <xdr:nvSpPr>
        <xdr:cNvPr id="610" name="楕円 609"/>
        <xdr:cNvSpPr/>
      </xdr:nvSpPr>
      <xdr:spPr>
        <a:xfrm>
          <a:off x="19494500" y="1011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53036</xdr:rowOff>
    </xdr:from>
    <xdr:to>
      <xdr:col>107</xdr:col>
      <xdr:colOff>50800</xdr:colOff>
      <xdr:row>59</xdr:row>
      <xdr:rowOff>98755</xdr:rowOff>
    </xdr:to>
    <xdr:cxnSp macro="">
      <xdr:nvCxnSpPr>
        <xdr:cNvPr id="611" name="直線コネクタ 610"/>
        <xdr:cNvCxnSpPr/>
      </xdr:nvCxnSpPr>
      <xdr:spPr>
        <a:xfrm>
          <a:off x="19545300" y="1016858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26924</xdr:rowOff>
    </xdr:from>
    <xdr:to>
      <xdr:col>98</xdr:col>
      <xdr:colOff>38100</xdr:colOff>
      <xdr:row>59</xdr:row>
      <xdr:rowOff>128524</xdr:rowOff>
    </xdr:to>
    <xdr:sp macro="" textlink="">
      <xdr:nvSpPr>
        <xdr:cNvPr id="612" name="楕円 611"/>
        <xdr:cNvSpPr/>
      </xdr:nvSpPr>
      <xdr:spPr>
        <a:xfrm>
          <a:off x="18605500" y="101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53036</xdr:rowOff>
    </xdr:from>
    <xdr:to>
      <xdr:col>102</xdr:col>
      <xdr:colOff>114300</xdr:colOff>
      <xdr:row>59</xdr:row>
      <xdr:rowOff>77724</xdr:rowOff>
    </xdr:to>
    <xdr:cxnSp macro="">
      <xdr:nvCxnSpPr>
        <xdr:cNvPr id="613" name="直線コネクタ 612"/>
        <xdr:cNvCxnSpPr/>
      </xdr:nvCxnSpPr>
      <xdr:spPr>
        <a:xfrm flipV="1">
          <a:off x="18656300" y="10168586"/>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123765</xdr:rowOff>
    </xdr:from>
    <xdr:ext cx="469744" cy="259045"/>
    <xdr:sp macro="" textlink="">
      <xdr:nvSpPr>
        <xdr:cNvPr id="614" name="n_1aveValue【学校施設】&#10;一人当たり面積"/>
        <xdr:cNvSpPr txBox="1"/>
      </xdr:nvSpPr>
      <xdr:spPr>
        <a:xfrm>
          <a:off x="21075727" y="1058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120108</xdr:rowOff>
    </xdr:from>
    <xdr:ext cx="469744" cy="259045"/>
    <xdr:sp macro="" textlink="">
      <xdr:nvSpPr>
        <xdr:cNvPr id="615" name="n_2aveValue【学校施設】&#10;一人当たり面積"/>
        <xdr:cNvSpPr txBox="1"/>
      </xdr:nvSpPr>
      <xdr:spPr>
        <a:xfrm>
          <a:off x="20199427" y="105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142968</xdr:rowOff>
    </xdr:from>
    <xdr:ext cx="469744" cy="259045"/>
    <xdr:sp macro="" textlink="">
      <xdr:nvSpPr>
        <xdr:cNvPr id="616" name="n_3aveValue【学校施設】&#10;一人当たり面積"/>
        <xdr:cNvSpPr txBox="1"/>
      </xdr:nvSpPr>
      <xdr:spPr>
        <a:xfrm>
          <a:off x="19310427" y="1060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33697</xdr:rowOff>
    </xdr:from>
    <xdr:ext cx="469744" cy="259045"/>
    <xdr:sp macro="" textlink="">
      <xdr:nvSpPr>
        <xdr:cNvPr id="617" name="n_4aveValue【学校施設】&#10;一人当たり面積"/>
        <xdr:cNvSpPr txBox="1"/>
      </xdr:nvSpPr>
      <xdr:spPr>
        <a:xfrm>
          <a:off x="18421427" y="106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130878</xdr:rowOff>
    </xdr:from>
    <xdr:ext cx="469744" cy="259045"/>
    <xdr:sp macro="" textlink="">
      <xdr:nvSpPr>
        <xdr:cNvPr id="618" name="n_1mainValue【学校施設】&#10;一人当たり面積"/>
        <xdr:cNvSpPr txBox="1"/>
      </xdr:nvSpPr>
      <xdr:spPr>
        <a:xfrm>
          <a:off x="21075727" y="990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166082</xdr:rowOff>
    </xdr:from>
    <xdr:ext cx="469744" cy="259045"/>
    <xdr:sp macro="" textlink="">
      <xdr:nvSpPr>
        <xdr:cNvPr id="619" name="n_2mainValue【学校施設】&#10;一人当たり面積"/>
        <xdr:cNvSpPr txBox="1"/>
      </xdr:nvSpPr>
      <xdr:spPr>
        <a:xfrm>
          <a:off x="20199427" y="993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120363</xdr:rowOff>
    </xdr:from>
    <xdr:ext cx="469744" cy="259045"/>
    <xdr:sp macro="" textlink="">
      <xdr:nvSpPr>
        <xdr:cNvPr id="620" name="n_3mainValue【学校施設】&#10;一人当たり面積"/>
        <xdr:cNvSpPr txBox="1"/>
      </xdr:nvSpPr>
      <xdr:spPr>
        <a:xfrm>
          <a:off x="19310427" y="9893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145051</xdr:rowOff>
    </xdr:from>
    <xdr:ext cx="469744" cy="259045"/>
    <xdr:sp macro="" textlink="">
      <xdr:nvSpPr>
        <xdr:cNvPr id="621" name="n_4mainValue【学校施設】&#10;一人当たり面積"/>
        <xdr:cNvSpPr txBox="1"/>
      </xdr:nvSpPr>
      <xdr:spPr>
        <a:xfrm>
          <a:off x="18421427" y="991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57694</xdr:rowOff>
    </xdr:from>
    <xdr:to>
      <xdr:col>85</xdr:col>
      <xdr:colOff>126364</xdr:colOff>
      <xdr:row>86</xdr:row>
      <xdr:rowOff>168729</xdr:rowOff>
    </xdr:to>
    <xdr:cxnSp macro="">
      <xdr:nvCxnSpPr>
        <xdr:cNvPr id="647" name="直線コネクタ 646"/>
        <xdr:cNvCxnSpPr/>
      </xdr:nvCxnSpPr>
      <xdr:spPr>
        <a:xfrm flipV="1">
          <a:off x="16318864" y="1343079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4371</xdr:rowOff>
    </xdr:from>
    <xdr:ext cx="340478" cy="259045"/>
    <xdr:sp macro="" textlink="">
      <xdr:nvSpPr>
        <xdr:cNvPr id="650" name="【児童館】&#10;有形固定資産減価償却率最大値テキスト"/>
        <xdr:cNvSpPr txBox="1"/>
      </xdr:nvSpPr>
      <xdr:spPr>
        <a:xfrm>
          <a:off x="16357600" y="1320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57694</xdr:rowOff>
    </xdr:from>
    <xdr:to>
      <xdr:col>86</xdr:col>
      <xdr:colOff>25400</xdr:colOff>
      <xdr:row>78</xdr:row>
      <xdr:rowOff>57694</xdr:rowOff>
    </xdr:to>
    <xdr:cxnSp macro="">
      <xdr:nvCxnSpPr>
        <xdr:cNvPr id="651" name="直線コネクタ 650"/>
        <xdr:cNvCxnSpPr/>
      </xdr:nvCxnSpPr>
      <xdr:spPr>
        <a:xfrm>
          <a:off x="16230600" y="1343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139172</xdr:rowOff>
    </xdr:from>
    <xdr:ext cx="405111" cy="259045"/>
    <xdr:sp macro="" textlink="">
      <xdr:nvSpPr>
        <xdr:cNvPr id="652" name="【児童館】&#10;有形固定資産減価償却率平均値テキスト"/>
        <xdr:cNvSpPr txBox="1"/>
      </xdr:nvSpPr>
      <xdr:spPr>
        <a:xfrm>
          <a:off x="16357600" y="1385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116295</xdr:rowOff>
    </xdr:from>
    <xdr:to>
      <xdr:col>85</xdr:col>
      <xdr:colOff>177800</xdr:colOff>
      <xdr:row>82</xdr:row>
      <xdr:rowOff>46445</xdr:rowOff>
    </xdr:to>
    <xdr:sp macro="" textlink="">
      <xdr:nvSpPr>
        <xdr:cNvPr id="653" name="フローチャート: 判断 652"/>
        <xdr:cNvSpPr/>
      </xdr:nvSpPr>
      <xdr:spPr>
        <a:xfrm>
          <a:off x="162687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33020</xdr:rowOff>
    </xdr:from>
    <xdr:to>
      <xdr:col>81</xdr:col>
      <xdr:colOff>101600</xdr:colOff>
      <xdr:row>81</xdr:row>
      <xdr:rowOff>134620</xdr:rowOff>
    </xdr:to>
    <xdr:sp macro="" textlink="">
      <xdr:nvSpPr>
        <xdr:cNvPr id="654" name="フローチャート: 判断 653"/>
        <xdr:cNvSpPr/>
      </xdr:nvSpPr>
      <xdr:spPr>
        <a:xfrm>
          <a:off x="15430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116295</xdr:rowOff>
    </xdr:from>
    <xdr:to>
      <xdr:col>76</xdr:col>
      <xdr:colOff>165100</xdr:colOff>
      <xdr:row>86</xdr:row>
      <xdr:rowOff>46445</xdr:rowOff>
    </xdr:to>
    <xdr:sp macro="" textlink="">
      <xdr:nvSpPr>
        <xdr:cNvPr id="655" name="フローチャート: 判断 654"/>
        <xdr:cNvSpPr/>
      </xdr:nvSpPr>
      <xdr:spPr>
        <a:xfrm>
          <a:off x="14541500" y="1468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137523</xdr:rowOff>
    </xdr:from>
    <xdr:to>
      <xdr:col>72</xdr:col>
      <xdr:colOff>38100</xdr:colOff>
      <xdr:row>82</xdr:row>
      <xdr:rowOff>67673</xdr:rowOff>
    </xdr:to>
    <xdr:sp macro="" textlink="">
      <xdr:nvSpPr>
        <xdr:cNvPr id="656" name="フローチャート: 判断 655"/>
        <xdr:cNvSpPr/>
      </xdr:nvSpPr>
      <xdr:spPr>
        <a:xfrm>
          <a:off x="13652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57513</xdr:rowOff>
    </xdr:from>
    <xdr:to>
      <xdr:col>67</xdr:col>
      <xdr:colOff>101600</xdr:colOff>
      <xdr:row>81</xdr:row>
      <xdr:rowOff>159113</xdr:rowOff>
    </xdr:to>
    <xdr:sp macro="" textlink="">
      <xdr:nvSpPr>
        <xdr:cNvPr id="657" name="フローチャート: 判断 656"/>
        <xdr:cNvSpPr/>
      </xdr:nvSpPr>
      <xdr:spPr>
        <a:xfrm>
          <a:off x="12763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29755</xdr:rowOff>
    </xdr:from>
    <xdr:to>
      <xdr:col>85</xdr:col>
      <xdr:colOff>177800</xdr:colOff>
      <xdr:row>86</xdr:row>
      <xdr:rowOff>131355</xdr:rowOff>
    </xdr:to>
    <xdr:sp macro="" textlink="">
      <xdr:nvSpPr>
        <xdr:cNvPr id="663" name="楕円 662"/>
        <xdr:cNvSpPr/>
      </xdr:nvSpPr>
      <xdr:spPr>
        <a:xfrm>
          <a:off x="162687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116132</xdr:rowOff>
    </xdr:from>
    <xdr:ext cx="405111" cy="259045"/>
    <xdr:sp macro="" textlink="">
      <xdr:nvSpPr>
        <xdr:cNvPr id="664" name="【児童館】&#10;有形固定資産減価償却率該当値テキスト"/>
        <xdr:cNvSpPr txBox="1"/>
      </xdr:nvSpPr>
      <xdr:spPr>
        <a:xfrm>
          <a:off x="16357600" y="1468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165281</xdr:rowOff>
    </xdr:from>
    <xdr:to>
      <xdr:col>81</xdr:col>
      <xdr:colOff>101600</xdr:colOff>
      <xdr:row>86</xdr:row>
      <xdr:rowOff>95431</xdr:rowOff>
    </xdr:to>
    <xdr:sp macro="" textlink="">
      <xdr:nvSpPr>
        <xdr:cNvPr id="665" name="楕円 664"/>
        <xdr:cNvSpPr/>
      </xdr:nvSpPr>
      <xdr:spPr>
        <a:xfrm>
          <a:off x="15430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44631</xdr:rowOff>
    </xdr:from>
    <xdr:to>
      <xdr:col>85</xdr:col>
      <xdr:colOff>127000</xdr:colOff>
      <xdr:row>86</xdr:row>
      <xdr:rowOff>80555</xdr:rowOff>
    </xdr:to>
    <xdr:cxnSp macro="">
      <xdr:nvCxnSpPr>
        <xdr:cNvPr id="666" name="直線コネクタ 665"/>
        <xdr:cNvCxnSpPr/>
      </xdr:nvCxnSpPr>
      <xdr:spPr>
        <a:xfrm>
          <a:off x="15481300" y="14789331"/>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129358</xdr:rowOff>
    </xdr:from>
    <xdr:to>
      <xdr:col>76</xdr:col>
      <xdr:colOff>165100</xdr:colOff>
      <xdr:row>86</xdr:row>
      <xdr:rowOff>59508</xdr:rowOff>
    </xdr:to>
    <xdr:sp macro="" textlink="">
      <xdr:nvSpPr>
        <xdr:cNvPr id="667" name="楕円 666"/>
        <xdr:cNvSpPr/>
      </xdr:nvSpPr>
      <xdr:spPr>
        <a:xfrm>
          <a:off x="14541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8708</xdr:rowOff>
    </xdr:from>
    <xdr:to>
      <xdr:col>81</xdr:col>
      <xdr:colOff>50800</xdr:colOff>
      <xdr:row>86</xdr:row>
      <xdr:rowOff>44631</xdr:rowOff>
    </xdr:to>
    <xdr:cxnSp macro="">
      <xdr:nvCxnSpPr>
        <xdr:cNvPr id="668" name="直線コネクタ 667"/>
        <xdr:cNvCxnSpPr/>
      </xdr:nvCxnSpPr>
      <xdr:spPr>
        <a:xfrm>
          <a:off x="14592300" y="147534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91802</xdr:rowOff>
    </xdr:from>
    <xdr:to>
      <xdr:col>72</xdr:col>
      <xdr:colOff>38100</xdr:colOff>
      <xdr:row>86</xdr:row>
      <xdr:rowOff>21952</xdr:rowOff>
    </xdr:to>
    <xdr:sp macro="" textlink="">
      <xdr:nvSpPr>
        <xdr:cNvPr id="669" name="楕円 668"/>
        <xdr:cNvSpPr/>
      </xdr:nvSpPr>
      <xdr:spPr>
        <a:xfrm>
          <a:off x="13652500" y="1466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142602</xdr:rowOff>
    </xdr:from>
    <xdr:to>
      <xdr:col>76</xdr:col>
      <xdr:colOff>114300</xdr:colOff>
      <xdr:row>86</xdr:row>
      <xdr:rowOff>8708</xdr:rowOff>
    </xdr:to>
    <xdr:cxnSp macro="">
      <xdr:nvCxnSpPr>
        <xdr:cNvPr id="670" name="直線コネクタ 669"/>
        <xdr:cNvCxnSpPr/>
      </xdr:nvCxnSpPr>
      <xdr:spPr>
        <a:xfrm>
          <a:off x="13703300" y="1471585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64044</xdr:rowOff>
    </xdr:from>
    <xdr:to>
      <xdr:col>67</xdr:col>
      <xdr:colOff>101600</xdr:colOff>
      <xdr:row>85</xdr:row>
      <xdr:rowOff>165644</xdr:rowOff>
    </xdr:to>
    <xdr:sp macro="" textlink="">
      <xdr:nvSpPr>
        <xdr:cNvPr id="671" name="楕円 670"/>
        <xdr:cNvSpPr/>
      </xdr:nvSpPr>
      <xdr:spPr>
        <a:xfrm>
          <a:off x="12763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114844</xdr:rowOff>
    </xdr:from>
    <xdr:to>
      <xdr:col>71</xdr:col>
      <xdr:colOff>177800</xdr:colOff>
      <xdr:row>85</xdr:row>
      <xdr:rowOff>142602</xdr:rowOff>
    </xdr:to>
    <xdr:cxnSp macro="">
      <xdr:nvCxnSpPr>
        <xdr:cNvPr id="672" name="直線コネクタ 671"/>
        <xdr:cNvCxnSpPr/>
      </xdr:nvCxnSpPr>
      <xdr:spPr>
        <a:xfrm>
          <a:off x="12814300" y="1468809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151147</xdr:rowOff>
    </xdr:from>
    <xdr:ext cx="405111" cy="259045"/>
    <xdr:sp macro="" textlink="">
      <xdr:nvSpPr>
        <xdr:cNvPr id="673" name="n_1aveValue【児童館】&#10;有形固定資産減価償却率"/>
        <xdr:cNvSpPr txBox="1"/>
      </xdr:nvSpPr>
      <xdr:spPr>
        <a:xfrm>
          <a:off x="152660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62972</xdr:rowOff>
    </xdr:from>
    <xdr:ext cx="405111" cy="259045"/>
    <xdr:sp macro="" textlink="">
      <xdr:nvSpPr>
        <xdr:cNvPr id="674" name="n_2aveValue【児童館】&#10;有形固定資産減価償却率"/>
        <xdr:cNvSpPr txBox="1"/>
      </xdr:nvSpPr>
      <xdr:spPr>
        <a:xfrm>
          <a:off x="14389744" y="1446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84200</xdr:rowOff>
    </xdr:from>
    <xdr:ext cx="405111" cy="259045"/>
    <xdr:sp macro="" textlink="">
      <xdr:nvSpPr>
        <xdr:cNvPr id="675" name="n_3aveValue【児童館】&#10;有形固定資産減価償却率"/>
        <xdr:cNvSpPr txBox="1"/>
      </xdr:nvSpPr>
      <xdr:spPr>
        <a:xfrm>
          <a:off x="135007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4190</xdr:rowOff>
    </xdr:from>
    <xdr:ext cx="405111" cy="259045"/>
    <xdr:sp macro="" textlink="">
      <xdr:nvSpPr>
        <xdr:cNvPr id="676" name="n_4aveValue【児童館】&#10;有形固定資産減価償却率"/>
        <xdr:cNvSpPr txBox="1"/>
      </xdr:nvSpPr>
      <xdr:spPr>
        <a:xfrm>
          <a:off x="12611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86558</xdr:rowOff>
    </xdr:from>
    <xdr:ext cx="405111" cy="259045"/>
    <xdr:sp macro="" textlink="">
      <xdr:nvSpPr>
        <xdr:cNvPr id="677" name="n_1mainValue【児童館】&#10;有形固定資産減価償却率"/>
        <xdr:cNvSpPr txBox="1"/>
      </xdr:nvSpPr>
      <xdr:spPr>
        <a:xfrm>
          <a:off x="15266044" y="1483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50635</xdr:rowOff>
    </xdr:from>
    <xdr:ext cx="405111" cy="259045"/>
    <xdr:sp macro="" textlink="">
      <xdr:nvSpPr>
        <xdr:cNvPr id="678" name="n_2mainValue【児童館】&#10;有形固定資産減価償却率"/>
        <xdr:cNvSpPr txBox="1"/>
      </xdr:nvSpPr>
      <xdr:spPr>
        <a:xfrm>
          <a:off x="14389744" y="1479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13079</xdr:rowOff>
    </xdr:from>
    <xdr:ext cx="405111" cy="259045"/>
    <xdr:sp macro="" textlink="">
      <xdr:nvSpPr>
        <xdr:cNvPr id="679" name="n_3mainValue【児童館】&#10;有形固定資産減価償却率"/>
        <xdr:cNvSpPr txBox="1"/>
      </xdr:nvSpPr>
      <xdr:spPr>
        <a:xfrm>
          <a:off x="13500744" y="1475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156771</xdr:rowOff>
    </xdr:from>
    <xdr:ext cx="405111" cy="259045"/>
    <xdr:sp macro="" textlink="">
      <xdr:nvSpPr>
        <xdr:cNvPr id="680" name="n_4mainValue【児童館】&#10;有形固定資産減価償却率"/>
        <xdr:cNvSpPr txBox="1"/>
      </xdr:nvSpPr>
      <xdr:spPr>
        <a:xfrm>
          <a:off x="12611744" y="1473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6096</xdr:rowOff>
    </xdr:to>
    <xdr:cxnSp macro="">
      <xdr:nvCxnSpPr>
        <xdr:cNvPr id="702" name="直線コネクタ 701"/>
        <xdr:cNvCxnSpPr/>
      </xdr:nvCxnSpPr>
      <xdr:spPr>
        <a:xfrm flipV="1">
          <a:off x="22160864" y="13502639"/>
          <a:ext cx="0" cy="1248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03"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04" name="直線コネクタ 703"/>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05" name="【児童館】&#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06" name="直線コネクタ 705"/>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707" name="【児童館】&#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08" name="フローチャート: 判断 707"/>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74168</xdr:rowOff>
    </xdr:from>
    <xdr:to>
      <xdr:col>112</xdr:col>
      <xdr:colOff>38100</xdr:colOff>
      <xdr:row>85</xdr:row>
      <xdr:rowOff>4318</xdr:rowOff>
    </xdr:to>
    <xdr:sp macro="" textlink="">
      <xdr:nvSpPr>
        <xdr:cNvPr id="709" name="フローチャート: 判断 708"/>
        <xdr:cNvSpPr/>
      </xdr:nvSpPr>
      <xdr:spPr>
        <a:xfrm>
          <a:off x="21272500" y="1447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92456</xdr:rowOff>
    </xdr:from>
    <xdr:to>
      <xdr:col>107</xdr:col>
      <xdr:colOff>101600</xdr:colOff>
      <xdr:row>85</xdr:row>
      <xdr:rowOff>22606</xdr:rowOff>
    </xdr:to>
    <xdr:sp macro="" textlink="">
      <xdr:nvSpPr>
        <xdr:cNvPr id="710" name="フローチャート: 判断 709"/>
        <xdr:cNvSpPr/>
      </xdr:nvSpPr>
      <xdr:spPr>
        <a:xfrm>
          <a:off x="20383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711" name="フローチャート: 判断 710"/>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119887</xdr:rowOff>
    </xdr:from>
    <xdr:to>
      <xdr:col>98</xdr:col>
      <xdr:colOff>38100</xdr:colOff>
      <xdr:row>85</xdr:row>
      <xdr:rowOff>50037</xdr:rowOff>
    </xdr:to>
    <xdr:sp macro="" textlink="">
      <xdr:nvSpPr>
        <xdr:cNvPr id="712" name="フローチャート: 判断 711"/>
        <xdr:cNvSpPr/>
      </xdr:nvSpPr>
      <xdr:spPr>
        <a:xfrm>
          <a:off x="18605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62737</xdr:rowOff>
    </xdr:from>
    <xdr:to>
      <xdr:col>116</xdr:col>
      <xdr:colOff>114300</xdr:colOff>
      <xdr:row>85</xdr:row>
      <xdr:rowOff>164337</xdr:rowOff>
    </xdr:to>
    <xdr:sp macro="" textlink="">
      <xdr:nvSpPr>
        <xdr:cNvPr id="718" name="楕円 717"/>
        <xdr:cNvSpPr/>
      </xdr:nvSpPr>
      <xdr:spPr>
        <a:xfrm>
          <a:off x="221107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149114</xdr:rowOff>
    </xdr:from>
    <xdr:ext cx="469744" cy="259045"/>
    <xdr:sp macro="" textlink="">
      <xdr:nvSpPr>
        <xdr:cNvPr id="719" name="【児童館】&#10;一人当たり面積該当値テキスト"/>
        <xdr:cNvSpPr txBox="1"/>
      </xdr:nvSpPr>
      <xdr:spPr>
        <a:xfrm>
          <a:off x="22199600" y="1455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62737</xdr:rowOff>
    </xdr:from>
    <xdr:to>
      <xdr:col>112</xdr:col>
      <xdr:colOff>38100</xdr:colOff>
      <xdr:row>85</xdr:row>
      <xdr:rowOff>164337</xdr:rowOff>
    </xdr:to>
    <xdr:sp macro="" textlink="">
      <xdr:nvSpPr>
        <xdr:cNvPr id="720" name="楕円 719"/>
        <xdr:cNvSpPr/>
      </xdr:nvSpPr>
      <xdr:spPr>
        <a:xfrm>
          <a:off x="21272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113537</xdr:rowOff>
    </xdr:from>
    <xdr:to>
      <xdr:col>116</xdr:col>
      <xdr:colOff>63500</xdr:colOff>
      <xdr:row>85</xdr:row>
      <xdr:rowOff>113537</xdr:rowOff>
    </xdr:to>
    <xdr:cxnSp macro="">
      <xdr:nvCxnSpPr>
        <xdr:cNvPr id="721" name="直線コネクタ 720"/>
        <xdr:cNvCxnSpPr/>
      </xdr:nvCxnSpPr>
      <xdr:spPr>
        <a:xfrm>
          <a:off x="21323300" y="146867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722" name="楕円 721"/>
        <xdr:cNvSpPr/>
      </xdr:nvSpPr>
      <xdr:spPr>
        <a:xfrm>
          <a:off x="20383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113537</xdr:rowOff>
    </xdr:from>
    <xdr:to>
      <xdr:col>111</xdr:col>
      <xdr:colOff>177800</xdr:colOff>
      <xdr:row>85</xdr:row>
      <xdr:rowOff>118111</xdr:rowOff>
    </xdr:to>
    <xdr:cxnSp macro="">
      <xdr:nvCxnSpPr>
        <xdr:cNvPr id="723" name="直線コネクタ 722"/>
        <xdr:cNvCxnSpPr/>
      </xdr:nvCxnSpPr>
      <xdr:spPr>
        <a:xfrm flipV="1">
          <a:off x="20434300" y="146867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724" name="楕円 723"/>
        <xdr:cNvSpPr/>
      </xdr:nvSpPr>
      <xdr:spPr>
        <a:xfrm>
          <a:off x="19494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118111</xdr:rowOff>
    </xdr:to>
    <xdr:cxnSp macro="">
      <xdr:nvCxnSpPr>
        <xdr:cNvPr id="725" name="直線コネクタ 724"/>
        <xdr:cNvCxnSpPr/>
      </xdr:nvCxnSpPr>
      <xdr:spPr>
        <a:xfrm>
          <a:off x="19545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67311</xdr:rowOff>
    </xdr:from>
    <xdr:to>
      <xdr:col>98</xdr:col>
      <xdr:colOff>38100</xdr:colOff>
      <xdr:row>85</xdr:row>
      <xdr:rowOff>168911</xdr:rowOff>
    </xdr:to>
    <xdr:sp macro="" textlink="">
      <xdr:nvSpPr>
        <xdr:cNvPr id="726" name="楕円 725"/>
        <xdr:cNvSpPr/>
      </xdr:nvSpPr>
      <xdr:spPr>
        <a:xfrm>
          <a:off x="18605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118111</xdr:rowOff>
    </xdr:from>
    <xdr:to>
      <xdr:col>102</xdr:col>
      <xdr:colOff>114300</xdr:colOff>
      <xdr:row>85</xdr:row>
      <xdr:rowOff>118111</xdr:rowOff>
    </xdr:to>
    <xdr:cxnSp macro="">
      <xdr:nvCxnSpPr>
        <xdr:cNvPr id="727" name="直線コネクタ 726"/>
        <xdr:cNvCxnSpPr/>
      </xdr:nvCxnSpPr>
      <xdr:spPr>
        <a:xfrm>
          <a:off x="18656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20845</xdr:rowOff>
    </xdr:from>
    <xdr:ext cx="469744" cy="259045"/>
    <xdr:sp macro="" textlink="">
      <xdr:nvSpPr>
        <xdr:cNvPr id="728" name="n_1aveValue【児童館】&#10;一人当たり面積"/>
        <xdr:cNvSpPr txBox="1"/>
      </xdr:nvSpPr>
      <xdr:spPr>
        <a:xfrm>
          <a:off x="210757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39133</xdr:rowOff>
    </xdr:from>
    <xdr:ext cx="469744" cy="259045"/>
    <xdr:sp macro="" textlink="">
      <xdr:nvSpPr>
        <xdr:cNvPr id="729" name="n_2aveValue【児童館】&#10;一人当たり面積"/>
        <xdr:cNvSpPr txBox="1"/>
      </xdr:nvSpPr>
      <xdr:spPr>
        <a:xfrm>
          <a:off x="20199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66564</xdr:rowOff>
    </xdr:from>
    <xdr:ext cx="469744" cy="259045"/>
    <xdr:sp macro="" textlink="">
      <xdr:nvSpPr>
        <xdr:cNvPr id="730" name="n_3aveValue【児童館】&#10;一人当たり面積"/>
        <xdr:cNvSpPr txBox="1"/>
      </xdr:nvSpPr>
      <xdr:spPr>
        <a:xfrm>
          <a:off x="19310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66564</xdr:rowOff>
    </xdr:from>
    <xdr:ext cx="469744" cy="259045"/>
    <xdr:sp macro="" textlink="">
      <xdr:nvSpPr>
        <xdr:cNvPr id="731" name="n_4aveValue【児童館】&#10;一人当たり面積"/>
        <xdr:cNvSpPr txBox="1"/>
      </xdr:nvSpPr>
      <xdr:spPr>
        <a:xfrm>
          <a:off x="18421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155464</xdr:rowOff>
    </xdr:from>
    <xdr:ext cx="469744" cy="259045"/>
    <xdr:sp macro="" textlink="">
      <xdr:nvSpPr>
        <xdr:cNvPr id="732" name="n_1mainValue【児童館】&#10;一人当たり面積"/>
        <xdr:cNvSpPr txBox="1"/>
      </xdr:nvSpPr>
      <xdr:spPr>
        <a:xfrm>
          <a:off x="210757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733" name="n_2mainValue【児童館】&#10;一人当たり面積"/>
        <xdr:cNvSpPr txBox="1"/>
      </xdr:nvSpPr>
      <xdr:spPr>
        <a:xfrm>
          <a:off x="20199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734" name="n_3mainValue【児童館】&#10;一人当たり面積"/>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735" name="n_4mainValue【児童館】&#10;一人当たり面積"/>
        <xdr:cNvSpPr txBox="1"/>
      </xdr:nvSpPr>
      <xdr:spPr>
        <a:xfrm>
          <a:off x="18421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5" name="正方形/長方形 7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6" name="正方形/長方形 7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7" name="正方形/長方形 7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8" name="正方形/長方形 7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9" name="正方形/長方形 7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0" name="正方形/長方形 7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1" name="正方形/長方形 75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学校施設、児童館であり、逆に低くなっている施設は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、公営住宅、認定こども園・幼稚園・保育園である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については、類似団体が平成３０年度と比較し０．７％改善しているのに対し、本町では１．９％増加している。高度経済成長期に竣工したものが多く、今後も上昇する傾向にあるため、適切な維持補修が必要になる。</a:t>
          </a: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学校施設については、小学校が有形固定資産減価償却率６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％、中学校が７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％となっており、特に中学校の有形固定資産減価償却率が高くなっている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平成３０年度に個別施設計画を策定したところであり、今後中学校の統廃合の予定があるため、有形固定資産減価償却率は一時的に大きく低下するものと見込まれる。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児童館については、当町の２施設は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建築後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４０年以上経過して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おり、有形固定資産減価償却率が９４．６％と非常に高くなっている。施設の老朽化も進行しているため、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は個別施設計画に基づき計画的な修繕が必要になる。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道路については、維持管理に必要な費用が増加し、今後も有形固定資産減価償却率は上昇していくものと見込まれる。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公営住宅については、老朽化した施設の廃止や長寿命化改修工事により有形固定資産減価償却率は低いものの、既存住宅の維持管理費の増加に伴い上昇していく見込みである。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認定こども園・幼稚園・保育所については、平成２７年度に新たな認定こども園が完成し、４幼稚園と１保育所を統廃合したことで有形固定資産減価償却率は低くなっている。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福島県猪苗代町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13,951
13,889
394.85
8,239,274
7,891,364
330,504
5,236,319
8,543,835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33746</xdr:rowOff>
    </xdr:from>
    <xdr:to>
      <xdr:col>24</xdr:col>
      <xdr:colOff>62865</xdr:colOff>
      <xdr:row>42</xdr:row>
      <xdr:rowOff>92528</xdr:rowOff>
    </xdr:to>
    <xdr:cxnSp macro="">
      <xdr:nvCxnSpPr>
        <xdr:cNvPr id="58" name="直線コネクタ 57"/>
        <xdr:cNvCxnSpPr/>
      </xdr:nvCxnSpPr>
      <xdr:spPr>
        <a:xfrm flipV="1">
          <a:off x="4634865"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151873</xdr:rowOff>
    </xdr:from>
    <xdr:ext cx="340478" cy="259045"/>
    <xdr:sp macro="" textlink="">
      <xdr:nvSpPr>
        <xdr:cNvPr id="61" name="【図書館】&#10;有形固定資産減価償却率最大値テキスト"/>
        <xdr:cNvSpPr txBox="1"/>
      </xdr:nvSpPr>
      <xdr:spPr>
        <a:xfrm>
          <a:off x="4673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33746</xdr:rowOff>
    </xdr:from>
    <xdr:to>
      <xdr:col>24</xdr:col>
      <xdr:colOff>152400</xdr:colOff>
      <xdr:row>33</xdr:row>
      <xdr:rowOff>33746</xdr:rowOff>
    </xdr:to>
    <xdr:cxnSp macro="">
      <xdr:nvCxnSpPr>
        <xdr:cNvPr id="62" name="直線コネクタ 61"/>
        <xdr:cNvCxnSpPr/>
      </xdr:nvCxnSpPr>
      <xdr:spPr>
        <a:xfrm>
          <a:off x="4546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160581</xdr:rowOff>
    </xdr:from>
    <xdr:ext cx="405111" cy="259045"/>
    <xdr:sp macro="" textlink="">
      <xdr:nvSpPr>
        <xdr:cNvPr id="63" name="【図書館】&#10;有形固定資産減価償却率平均値テキスト"/>
        <xdr:cNvSpPr txBox="1"/>
      </xdr:nvSpPr>
      <xdr:spPr>
        <a:xfrm>
          <a:off x="4673600" y="6332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xdr:rowOff>
    </xdr:from>
    <xdr:to>
      <xdr:col>24</xdr:col>
      <xdr:colOff>114300</xdr:colOff>
      <xdr:row>37</xdr:row>
      <xdr:rowOff>112304</xdr:rowOff>
    </xdr:to>
    <xdr:sp macro="" textlink="">
      <xdr:nvSpPr>
        <xdr:cNvPr id="64" name="フローチャート: 判断 63"/>
        <xdr:cNvSpPr/>
      </xdr:nvSpPr>
      <xdr:spPr>
        <a:xfrm>
          <a:off x="45847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157661</xdr:rowOff>
    </xdr:from>
    <xdr:to>
      <xdr:col>15</xdr:col>
      <xdr:colOff>101600</xdr:colOff>
      <xdr:row>37</xdr:row>
      <xdr:rowOff>87811</xdr:rowOff>
    </xdr:to>
    <xdr:sp macro="" textlink="">
      <xdr:nvSpPr>
        <xdr:cNvPr id="66" name="フローチャート: 判断 65"/>
        <xdr:cNvSpPr/>
      </xdr:nvSpPr>
      <xdr:spPr>
        <a:xfrm>
          <a:off x="2857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7" name="フローチャート: 判断 66"/>
        <xdr:cNvSpPr/>
      </xdr:nvSpPr>
      <xdr:spPr>
        <a:xfrm>
          <a:off x="1968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62956</xdr:rowOff>
    </xdr:from>
    <xdr:to>
      <xdr:col>6</xdr:col>
      <xdr:colOff>38100</xdr:colOff>
      <xdr:row>36</xdr:row>
      <xdr:rowOff>164556</xdr:rowOff>
    </xdr:to>
    <xdr:sp macro="" textlink="">
      <xdr:nvSpPr>
        <xdr:cNvPr id="68" name="フローチャート: 判断 67"/>
        <xdr:cNvSpPr/>
      </xdr:nvSpPr>
      <xdr:spPr>
        <a:xfrm>
          <a:off x="1079500" y="623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89081</xdr:rowOff>
    </xdr:from>
    <xdr:to>
      <xdr:col>24</xdr:col>
      <xdr:colOff>114300</xdr:colOff>
      <xdr:row>35</xdr:row>
      <xdr:rowOff>19231</xdr:rowOff>
    </xdr:to>
    <xdr:sp macro="" textlink="">
      <xdr:nvSpPr>
        <xdr:cNvPr id="74" name="楕円 73"/>
        <xdr:cNvSpPr/>
      </xdr:nvSpPr>
      <xdr:spPr>
        <a:xfrm>
          <a:off x="4584700" y="591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111958</xdr:rowOff>
    </xdr:from>
    <xdr:ext cx="405111" cy="259045"/>
    <xdr:sp macro="" textlink="">
      <xdr:nvSpPr>
        <xdr:cNvPr id="75" name="【図書館】&#10;有形固定資産減価償却率該当値テキスト"/>
        <xdr:cNvSpPr txBox="1"/>
      </xdr:nvSpPr>
      <xdr:spPr>
        <a:xfrm>
          <a:off x="4673600" y="576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44994</xdr:rowOff>
    </xdr:from>
    <xdr:to>
      <xdr:col>20</xdr:col>
      <xdr:colOff>38100</xdr:colOff>
      <xdr:row>34</xdr:row>
      <xdr:rowOff>146594</xdr:rowOff>
    </xdr:to>
    <xdr:sp macro="" textlink="">
      <xdr:nvSpPr>
        <xdr:cNvPr id="76" name="楕円 75"/>
        <xdr:cNvSpPr/>
      </xdr:nvSpPr>
      <xdr:spPr>
        <a:xfrm>
          <a:off x="3746500" y="58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95794</xdr:rowOff>
    </xdr:from>
    <xdr:to>
      <xdr:col>24</xdr:col>
      <xdr:colOff>63500</xdr:colOff>
      <xdr:row>34</xdr:row>
      <xdr:rowOff>139881</xdr:rowOff>
    </xdr:to>
    <xdr:cxnSp macro="">
      <xdr:nvCxnSpPr>
        <xdr:cNvPr id="77" name="直線コネクタ 76"/>
        <xdr:cNvCxnSpPr/>
      </xdr:nvCxnSpPr>
      <xdr:spPr>
        <a:xfrm>
          <a:off x="3797300" y="592509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907</xdr:rowOff>
    </xdr:from>
    <xdr:to>
      <xdr:col>15</xdr:col>
      <xdr:colOff>101600</xdr:colOff>
      <xdr:row>34</xdr:row>
      <xdr:rowOff>102507</xdr:rowOff>
    </xdr:to>
    <xdr:sp macro="" textlink="">
      <xdr:nvSpPr>
        <xdr:cNvPr id="78" name="楕円 77"/>
        <xdr:cNvSpPr/>
      </xdr:nvSpPr>
      <xdr:spPr>
        <a:xfrm>
          <a:off x="2857500" y="583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51707</xdr:rowOff>
    </xdr:from>
    <xdr:to>
      <xdr:col>19</xdr:col>
      <xdr:colOff>177800</xdr:colOff>
      <xdr:row>34</xdr:row>
      <xdr:rowOff>95794</xdr:rowOff>
    </xdr:to>
    <xdr:cxnSp macro="">
      <xdr:nvCxnSpPr>
        <xdr:cNvPr id="79" name="直線コネクタ 78"/>
        <xdr:cNvCxnSpPr/>
      </xdr:nvCxnSpPr>
      <xdr:spPr>
        <a:xfrm>
          <a:off x="2908300" y="588100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128270</xdr:rowOff>
    </xdr:from>
    <xdr:to>
      <xdr:col>10</xdr:col>
      <xdr:colOff>165100</xdr:colOff>
      <xdr:row>34</xdr:row>
      <xdr:rowOff>58420</xdr:rowOff>
    </xdr:to>
    <xdr:sp macro="" textlink="">
      <xdr:nvSpPr>
        <xdr:cNvPr id="80" name="楕円 79"/>
        <xdr:cNvSpPr/>
      </xdr:nvSpPr>
      <xdr:spPr>
        <a:xfrm>
          <a:off x="1968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7620</xdr:rowOff>
    </xdr:from>
    <xdr:to>
      <xdr:col>15</xdr:col>
      <xdr:colOff>50800</xdr:colOff>
      <xdr:row>34</xdr:row>
      <xdr:rowOff>51707</xdr:rowOff>
    </xdr:to>
    <xdr:cxnSp macro="">
      <xdr:nvCxnSpPr>
        <xdr:cNvPr id="81" name="直線コネクタ 80"/>
        <xdr:cNvCxnSpPr/>
      </xdr:nvCxnSpPr>
      <xdr:spPr>
        <a:xfrm>
          <a:off x="2019300" y="583692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84183</xdr:rowOff>
    </xdr:from>
    <xdr:to>
      <xdr:col>6</xdr:col>
      <xdr:colOff>38100</xdr:colOff>
      <xdr:row>34</xdr:row>
      <xdr:rowOff>14333</xdr:rowOff>
    </xdr:to>
    <xdr:sp macro="" textlink="">
      <xdr:nvSpPr>
        <xdr:cNvPr id="82" name="楕円 81"/>
        <xdr:cNvSpPr/>
      </xdr:nvSpPr>
      <xdr:spPr>
        <a:xfrm>
          <a:off x="1079500" y="57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134983</xdr:rowOff>
    </xdr:from>
    <xdr:to>
      <xdr:col>10</xdr:col>
      <xdr:colOff>114300</xdr:colOff>
      <xdr:row>34</xdr:row>
      <xdr:rowOff>7620</xdr:rowOff>
    </xdr:to>
    <xdr:cxnSp macro="">
      <xdr:nvCxnSpPr>
        <xdr:cNvPr id="83" name="直線コネクタ 82"/>
        <xdr:cNvCxnSpPr/>
      </xdr:nvCxnSpPr>
      <xdr:spPr>
        <a:xfrm>
          <a:off x="1130300" y="579283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100166</xdr:rowOff>
    </xdr:from>
    <xdr:ext cx="405111" cy="259045"/>
    <xdr:sp macro="" textlink="">
      <xdr:nvSpPr>
        <xdr:cNvPr id="84" name="n_1aveValue【図書館】&#10;有形固定資産減価償却率"/>
        <xdr:cNvSpPr txBox="1"/>
      </xdr:nvSpPr>
      <xdr:spPr>
        <a:xfrm>
          <a:off x="3582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78938</xdr:rowOff>
    </xdr:from>
    <xdr:ext cx="405111" cy="259045"/>
    <xdr:sp macro="" textlink="">
      <xdr:nvSpPr>
        <xdr:cNvPr id="85" name="n_2aveValue【図書館】&#10;有形固定資産減価償却率"/>
        <xdr:cNvSpPr txBox="1"/>
      </xdr:nvSpPr>
      <xdr:spPr>
        <a:xfrm>
          <a:off x="27057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74040</xdr:rowOff>
    </xdr:from>
    <xdr:ext cx="405111" cy="259045"/>
    <xdr:sp macro="" textlink="">
      <xdr:nvSpPr>
        <xdr:cNvPr id="86" name="n_3aveValue【図書館】&#10;有形固定資産減価償却率"/>
        <xdr:cNvSpPr txBox="1"/>
      </xdr:nvSpPr>
      <xdr:spPr>
        <a:xfrm>
          <a:off x="1816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155683</xdr:rowOff>
    </xdr:from>
    <xdr:ext cx="405111" cy="259045"/>
    <xdr:sp macro="" textlink="">
      <xdr:nvSpPr>
        <xdr:cNvPr id="87" name="n_4aveValue【図書館】&#10;有形固定資産減価償却率"/>
        <xdr:cNvSpPr txBox="1"/>
      </xdr:nvSpPr>
      <xdr:spPr>
        <a:xfrm>
          <a:off x="927744" y="6327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163121</xdr:rowOff>
    </xdr:from>
    <xdr:ext cx="405111" cy="259045"/>
    <xdr:sp macro="" textlink="">
      <xdr:nvSpPr>
        <xdr:cNvPr id="88" name="n_1mainValue【図書館】&#10;有形固定資産減価償却率"/>
        <xdr:cNvSpPr txBox="1"/>
      </xdr:nvSpPr>
      <xdr:spPr>
        <a:xfrm>
          <a:off x="3582044" y="564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119034</xdr:rowOff>
    </xdr:from>
    <xdr:ext cx="405111" cy="259045"/>
    <xdr:sp macro="" textlink="">
      <xdr:nvSpPr>
        <xdr:cNvPr id="89" name="n_2mainValue【図書館】&#10;有形固定資産減価償却率"/>
        <xdr:cNvSpPr txBox="1"/>
      </xdr:nvSpPr>
      <xdr:spPr>
        <a:xfrm>
          <a:off x="2705744" y="560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74947</xdr:rowOff>
    </xdr:from>
    <xdr:ext cx="405111" cy="259045"/>
    <xdr:sp macro="" textlink="">
      <xdr:nvSpPr>
        <xdr:cNvPr id="90" name="n_3mainValue【図書館】&#10;有形固定資産減価償却率"/>
        <xdr:cNvSpPr txBox="1"/>
      </xdr:nvSpPr>
      <xdr:spPr>
        <a:xfrm>
          <a:off x="1816744" y="55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32</xdr:row>
      <xdr:rowOff>30860</xdr:rowOff>
    </xdr:from>
    <xdr:ext cx="340478" cy="259045"/>
    <xdr:sp macro="" textlink="">
      <xdr:nvSpPr>
        <xdr:cNvPr id="91" name="n_4mainValue【図書館】&#10;有形固定資産減価償却率"/>
        <xdr:cNvSpPr txBox="1"/>
      </xdr:nvSpPr>
      <xdr:spPr>
        <a:xfrm>
          <a:off x="960061" y="551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68580</xdr:rowOff>
    </xdr:from>
    <xdr:to>
      <xdr:col>54</xdr:col>
      <xdr:colOff>189865</xdr:colOff>
      <xdr:row>42</xdr:row>
      <xdr:rowOff>0</xdr:rowOff>
    </xdr:to>
    <xdr:cxnSp macro="">
      <xdr:nvCxnSpPr>
        <xdr:cNvPr id="115" name="直線コネクタ 114"/>
        <xdr:cNvCxnSpPr/>
      </xdr:nvCxnSpPr>
      <xdr:spPr>
        <a:xfrm flipV="1">
          <a:off x="10476865" y="58978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15257</xdr:rowOff>
    </xdr:from>
    <xdr:ext cx="469744" cy="259045"/>
    <xdr:sp macro="" textlink="">
      <xdr:nvSpPr>
        <xdr:cNvPr id="118" name="【図書館】&#10;一人当たり面積最大値テキスト"/>
        <xdr:cNvSpPr txBox="1"/>
      </xdr:nvSpPr>
      <xdr:spPr>
        <a:xfrm>
          <a:off x="10515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68580</xdr:rowOff>
    </xdr:from>
    <xdr:to>
      <xdr:col>55</xdr:col>
      <xdr:colOff>88900</xdr:colOff>
      <xdr:row>34</xdr:row>
      <xdr:rowOff>68580</xdr:rowOff>
    </xdr:to>
    <xdr:cxnSp macro="">
      <xdr:nvCxnSpPr>
        <xdr:cNvPr id="119" name="直線コネクタ 118"/>
        <xdr:cNvCxnSpPr/>
      </xdr:nvCxnSpPr>
      <xdr:spPr>
        <a:xfrm>
          <a:off x="10388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25417</xdr:rowOff>
    </xdr:from>
    <xdr:ext cx="469744" cy="259045"/>
    <xdr:sp macro="" textlink="">
      <xdr:nvSpPr>
        <xdr:cNvPr id="120" name="【図書館】&#10;一人当たり面積平均値テキスト"/>
        <xdr:cNvSpPr txBox="1"/>
      </xdr:nvSpPr>
      <xdr:spPr>
        <a:xfrm>
          <a:off x="10515600" y="671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xdr:rowOff>
    </xdr:from>
    <xdr:to>
      <xdr:col>55</xdr:col>
      <xdr:colOff>50800</xdr:colOff>
      <xdr:row>40</xdr:row>
      <xdr:rowOff>104140</xdr:rowOff>
    </xdr:to>
    <xdr:sp macro="" textlink="">
      <xdr:nvSpPr>
        <xdr:cNvPr id="121" name="フローチャート: 判断 120"/>
        <xdr:cNvSpPr/>
      </xdr:nvSpPr>
      <xdr:spPr>
        <a:xfrm>
          <a:off x="104267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17780</xdr:rowOff>
    </xdr:from>
    <xdr:to>
      <xdr:col>50</xdr:col>
      <xdr:colOff>165100</xdr:colOff>
      <xdr:row>40</xdr:row>
      <xdr:rowOff>119380</xdr:rowOff>
    </xdr:to>
    <xdr:sp macro="" textlink="">
      <xdr:nvSpPr>
        <xdr:cNvPr id="122" name="フローチャート: 判断 121"/>
        <xdr:cNvSpPr/>
      </xdr:nvSpPr>
      <xdr:spPr>
        <a:xfrm>
          <a:off x="95885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36830</xdr:rowOff>
    </xdr:from>
    <xdr:to>
      <xdr:col>46</xdr:col>
      <xdr:colOff>38100</xdr:colOff>
      <xdr:row>40</xdr:row>
      <xdr:rowOff>138430</xdr:rowOff>
    </xdr:to>
    <xdr:sp macro="" textlink="">
      <xdr:nvSpPr>
        <xdr:cNvPr id="123" name="フローチャート: 判断 122"/>
        <xdr:cNvSpPr/>
      </xdr:nvSpPr>
      <xdr:spPr>
        <a:xfrm>
          <a:off x="8699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44450</xdr:rowOff>
    </xdr:from>
    <xdr:to>
      <xdr:col>41</xdr:col>
      <xdr:colOff>101600</xdr:colOff>
      <xdr:row>40</xdr:row>
      <xdr:rowOff>146050</xdr:rowOff>
    </xdr:to>
    <xdr:sp macro="" textlink="">
      <xdr:nvSpPr>
        <xdr:cNvPr id="124" name="フローチャート: 判断 123"/>
        <xdr:cNvSpPr/>
      </xdr:nvSpPr>
      <xdr:spPr>
        <a:xfrm>
          <a:off x="7810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40640</xdr:rowOff>
    </xdr:from>
    <xdr:to>
      <xdr:col>36</xdr:col>
      <xdr:colOff>165100</xdr:colOff>
      <xdr:row>40</xdr:row>
      <xdr:rowOff>142240</xdr:rowOff>
    </xdr:to>
    <xdr:sp macro="" textlink="">
      <xdr:nvSpPr>
        <xdr:cNvPr id="125" name="フローチャート: 判断 124"/>
        <xdr:cNvSpPr/>
      </xdr:nvSpPr>
      <xdr:spPr>
        <a:xfrm>
          <a:off x="6921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36830</xdr:rowOff>
    </xdr:from>
    <xdr:to>
      <xdr:col>55</xdr:col>
      <xdr:colOff>50800</xdr:colOff>
      <xdr:row>40</xdr:row>
      <xdr:rowOff>138430</xdr:rowOff>
    </xdr:to>
    <xdr:sp macro="" textlink="">
      <xdr:nvSpPr>
        <xdr:cNvPr id="131" name="楕円 130"/>
        <xdr:cNvSpPr/>
      </xdr:nvSpPr>
      <xdr:spPr>
        <a:xfrm>
          <a:off x="104267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15257</xdr:rowOff>
    </xdr:from>
    <xdr:ext cx="469744" cy="259045"/>
    <xdr:sp macro="" textlink="">
      <xdr:nvSpPr>
        <xdr:cNvPr id="132" name="【図書館】&#10;一人当たり面積該当値テキスト"/>
        <xdr:cNvSpPr txBox="1"/>
      </xdr:nvSpPr>
      <xdr:spPr>
        <a:xfrm>
          <a:off x="10515600"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44450</xdr:rowOff>
    </xdr:from>
    <xdr:to>
      <xdr:col>50</xdr:col>
      <xdr:colOff>165100</xdr:colOff>
      <xdr:row>40</xdr:row>
      <xdr:rowOff>146050</xdr:rowOff>
    </xdr:to>
    <xdr:sp macro="" textlink="">
      <xdr:nvSpPr>
        <xdr:cNvPr id="133" name="楕円 132"/>
        <xdr:cNvSpPr/>
      </xdr:nvSpPr>
      <xdr:spPr>
        <a:xfrm>
          <a:off x="9588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87630</xdr:rowOff>
    </xdr:from>
    <xdr:to>
      <xdr:col>55</xdr:col>
      <xdr:colOff>0</xdr:colOff>
      <xdr:row>40</xdr:row>
      <xdr:rowOff>95250</xdr:rowOff>
    </xdr:to>
    <xdr:cxnSp macro="">
      <xdr:nvCxnSpPr>
        <xdr:cNvPr id="134" name="直線コネクタ 133"/>
        <xdr:cNvCxnSpPr/>
      </xdr:nvCxnSpPr>
      <xdr:spPr>
        <a:xfrm flipV="1">
          <a:off x="9639300" y="69456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48260</xdr:rowOff>
    </xdr:from>
    <xdr:to>
      <xdr:col>46</xdr:col>
      <xdr:colOff>38100</xdr:colOff>
      <xdr:row>40</xdr:row>
      <xdr:rowOff>149860</xdr:rowOff>
    </xdr:to>
    <xdr:sp macro="" textlink="">
      <xdr:nvSpPr>
        <xdr:cNvPr id="135" name="楕円 134"/>
        <xdr:cNvSpPr/>
      </xdr:nvSpPr>
      <xdr:spPr>
        <a:xfrm>
          <a:off x="8699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95250</xdr:rowOff>
    </xdr:from>
    <xdr:to>
      <xdr:col>50</xdr:col>
      <xdr:colOff>114300</xdr:colOff>
      <xdr:row>40</xdr:row>
      <xdr:rowOff>99060</xdr:rowOff>
    </xdr:to>
    <xdr:cxnSp macro="">
      <xdr:nvCxnSpPr>
        <xdr:cNvPr id="136" name="直線コネクタ 135"/>
        <xdr:cNvCxnSpPr/>
      </xdr:nvCxnSpPr>
      <xdr:spPr>
        <a:xfrm flipV="1">
          <a:off x="8750300" y="69532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55880</xdr:rowOff>
    </xdr:from>
    <xdr:to>
      <xdr:col>41</xdr:col>
      <xdr:colOff>101600</xdr:colOff>
      <xdr:row>40</xdr:row>
      <xdr:rowOff>157480</xdr:rowOff>
    </xdr:to>
    <xdr:sp macro="" textlink="">
      <xdr:nvSpPr>
        <xdr:cNvPr id="137" name="楕円 136"/>
        <xdr:cNvSpPr/>
      </xdr:nvSpPr>
      <xdr:spPr>
        <a:xfrm>
          <a:off x="7810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99060</xdr:rowOff>
    </xdr:from>
    <xdr:to>
      <xdr:col>45</xdr:col>
      <xdr:colOff>177800</xdr:colOff>
      <xdr:row>40</xdr:row>
      <xdr:rowOff>106680</xdr:rowOff>
    </xdr:to>
    <xdr:cxnSp macro="">
      <xdr:nvCxnSpPr>
        <xdr:cNvPr id="138" name="直線コネクタ 137"/>
        <xdr:cNvCxnSpPr/>
      </xdr:nvCxnSpPr>
      <xdr:spPr>
        <a:xfrm flipV="1">
          <a:off x="7861300" y="6957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59690</xdr:rowOff>
    </xdr:from>
    <xdr:to>
      <xdr:col>36</xdr:col>
      <xdr:colOff>165100</xdr:colOff>
      <xdr:row>40</xdr:row>
      <xdr:rowOff>161290</xdr:rowOff>
    </xdr:to>
    <xdr:sp macro="" textlink="">
      <xdr:nvSpPr>
        <xdr:cNvPr id="139" name="楕円 138"/>
        <xdr:cNvSpPr/>
      </xdr:nvSpPr>
      <xdr:spPr>
        <a:xfrm>
          <a:off x="6921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106680</xdr:rowOff>
    </xdr:from>
    <xdr:to>
      <xdr:col>41</xdr:col>
      <xdr:colOff>50800</xdr:colOff>
      <xdr:row>40</xdr:row>
      <xdr:rowOff>110490</xdr:rowOff>
    </xdr:to>
    <xdr:cxnSp macro="">
      <xdr:nvCxnSpPr>
        <xdr:cNvPr id="140" name="直線コネクタ 139"/>
        <xdr:cNvCxnSpPr/>
      </xdr:nvCxnSpPr>
      <xdr:spPr>
        <a:xfrm flipV="1">
          <a:off x="6972300" y="69646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135907</xdr:rowOff>
    </xdr:from>
    <xdr:ext cx="469744" cy="259045"/>
    <xdr:sp macro="" textlink="">
      <xdr:nvSpPr>
        <xdr:cNvPr id="141" name="n_1aveValue【図書館】&#10;一人当たり面積"/>
        <xdr:cNvSpPr txBox="1"/>
      </xdr:nvSpPr>
      <xdr:spPr>
        <a:xfrm>
          <a:off x="9391727" y="665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154957</xdr:rowOff>
    </xdr:from>
    <xdr:ext cx="469744" cy="259045"/>
    <xdr:sp macro="" textlink="">
      <xdr:nvSpPr>
        <xdr:cNvPr id="142" name="n_2aveValue【図書館】&#10;一人当たり面積"/>
        <xdr:cNvSpPr txBox="1"/>
      </xdr:nvSpPr>
      <xdr:spPr>
        <a:xfrm>
          <a:off x="85154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162577</xdr:rowOff>
    </xdr:from>
    <xdr:ext cx="469744" cy="259045"/>
    <xdr:sp macro="" textlink="">
      <xdr:nvSpPr>
        <xdr:cNvPr id="143" name="n_3aveValue【図書館】&#10;一人当たり面積"/>
        <xdr:cNvSpPr txBox="1"/>
      </xdr:nvSpPr>
      <xdr:spPr>
        <a:xfrm>
          <a:off x="7626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158767</xdr:rowOff>
    </xdr:from>
    <xdr:ext cx="469744" cy="259045"/>
    <xdr:sp macro="" textlink="">
      <xdr:nvSpPr>
        <xdr:cNvPr id="144" name="n_4aveValue【図書館】&#10;一人当たり面積"/>
        <xdr:cNvSpPr txBox="1"/>
      </xdr:nvSpPr>
      <xdr:spPr>
        <a:xfrm>
          <a:off x="6737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137177</xdr:rowOff>
    </xdr:from>
    <xdr:ext cx="469744" cy="259045"/>
    <xdr:sp macro="" textlink="">
      <xdr:nvSpPr>
        <xdr:cNvPr id="145" name="n_1mainValue【図書館】&#10;一人当たり面積"/>
        <xdr:cNvSpPr txBox="1"/>
      </xdr:nvSpPr>
      <xdr:spPr>
        <a:xfrm>
          <a:off x="9391727"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140987</xdr:rowOff>
    </xdr:from>
    <xdr:ext cx="469744" cy="259045"/>
    <xdr:sp macro="" textlink="">
      <xdr:nvSpPr>
        <xdr:cNvPr id="146" name="n_2mainValue【図書館】&#10;一人当たり面積"/>
        <xdr:cNvSpPr txBox="1"/>
      </xdr:nvSpPr>
      <xdr:spPr>
        <a:xfrm>
          <a:off x="8515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148607</xdr:rowOff>
    </xdr:from>
    <xdr:ext cx="469744" cy="259045"/>
    <xdr:sp macro="" textlink="">
      <xdr:nvSpPr>
        <xdr:cNvPr id="147" name="n_3mainValue【図書館】&#10;一人当たり面積"/>
        <xdr:cNvSpPr txBox="1"/>
      </xdr:nvSpPr>
      <xdr:spPr>
        <a:xfrm>
          <a:off x="7626427"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152417</xdr:rowOff>
    </xdr:from>
    <xdr:ext cx="469744" cy="259045"/>
    <xdr:sp macro="" textlink="">
      <xdr:nvSpPr>
        <xdr:cNvPr id="148" name="n_4mainValue【図書館】&#10;一人当たり面積"/>
        <xdr:cNvSpPr txBox="1"/>
      </xdr:nvSpPr>
      <xdr:spPr>
        <a:xfrm>
          <a:off x="6737427"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64</xdr:row>
      <xdr:rowOff>130628</xdr:rowOff>
    </xdr:to>
    <xdr:cxnSp macro="">
      <xdr:nvCxnSpPr>
        <xdr:cNvPr id="174" name="直線コネクタ 173"/>
        <xdr:cNvCxnSpPr/>
      </xdr:nvCxnSpPr>
      <xdr:spPr>
        <a:xfrm flipV="1">
          <a:off x="4634865" y="953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340478" cy="259045"/>
    <xdr:sp macro="" textlink="">
      <xdr:nvSpPr>
        <xdr:cNvPr id="177" name="【体育館・プール】&#10;有形固定資産減価償却率最大値テキスト"/>
        <xdr:cNvSpPr txBox="1"/>
      </xdr:nvSpPr>
      <xdr:spPr>
        <a:xfrm>
          <a:off x="4673600" y="930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78" name="直線コネクタ 177"/>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9" name="【体育館・プール】&#10;有形固定資産減価償却率平均値テキスト"/>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17780</xdr:rowOff>
    </xdr:from>
    <xdr:to>
      <xdr:col>20</xdr:col>
      <xdr:colOff>38100</xdr:colOff>
      <xdr:row>61</xdr:row>
      <xdr:rowOff>119380</xdr:rowOff>
    </xdr:to>
    <xdr:sp macro="" textlink="">
      <xdr:nvSpPr>
        <xdr:cNvPr id="181" name="フローチャート: 判断 180"/>
        <xdr:cNvSpPr/>
      </xdr:nvSpPr>
      <xdr:spPr>
        <a:xfrm>
          <a:off x="3746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182" name="フローチャート: 判断 181"/>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3" name="フローチャート: 判断 182"/>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39007</xdr:rowOff>
    </xdr:from>
    <xdr:to>
      <xdr:col>24</xdr:col>
      <xdr:colOff>114300</xdr:colOff>
      <xdr:row>60</xdr:row>
      <xdr:rowOff>140607</xdr:rowOff>
    </xdr:to>
    <xdr:sp macro="" textlink="">
      <xdr:nvSpPr>
        <xdr:cNvPr id="190" name="楕円 189"/>
        <xdr:cNvSpPr/>
      </xdr:nvSpPr>
      <xdr:spPr>
        <a:xfrm>
          <a:off x="45847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61884</xdr:rowOff>
    </xdr:from>
    <xdr:ext cx="405111" cy="259045"/>
    <xdr:sp macro="" textlink="">
      <xdr:nvSpPr>
        <xdr:cNvPr id="191" name="【体育館・プール】&#10;有形固定資産減価償却率該当値テキスト"/>
        <xdr:cNvSpPr txBox="1"/>
      </xdr:nvSpPr>
      <xdr:spPr>
        <a:xfrm>
          <a:off x="4673600" y="10177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163104</xdr:rowOff>
    </xdr:from>
    <xdr:to>
      <xdr:col>20</xdr:col>
      <xdr:colOff>38100</xdr:colOff>
      <xdr:row>60</xdr:row>
      <xdr:rowOff>93254</xdr:rowOff>
    </xdr:to>
    <xdr:sp macro="" textlink="">
      <xdr:nvSpPr>
        <xdr:cNvPr id="192" name="楕円 191"/>
        <xdr:cNvSpPr/>
      </xdr:nvSpPr>
      <xdr:spPr>
        <a:xfrm>
          <a:off x="3746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42454</xdr:rowOff>
    </xdr:from>
    <xdr:to>
      <xdr:col>24</xdr:col>
      <xdr:colOff>63500</xdr:colOff>
      <xdr:row>60</xdr:row>
      <xdr:rowOff>89807</xdr:rowOff>
    </xdr:to>
    <xdr:cxnSp macro="">
      <xdr:nvCxnSpPr>
        <xdr:cNvPr id="193" name="直線コネクタ 192"/>
        <xdr:cNvCxnSpPr/>
      </xdr:nvCxnSpPr>
      <xdr:spPr>
        <a:xfrm>
          <a:off x="3797300" y="10329454"/>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115751</xdr:rowOff>
    </xdr:from>
    <xdr:to>
      <xdr:col>15</xdr:col>
      <xdr:colOff>101600</xdr:colOff>
      <xdr:row>60</xdr:row>
      <xdr:rowOff>45901</xdr:rowOff>
    </xdr:to>
    <xdr:sp macro="" textlink="">
      <xdr:nvSpPr>
        <xdr:cNvPr id="194" name="楕円 193"/>
        <xdr:cNvSpPr/>
      </xdr:nvSpPr>
      <xdr:spPr>
        <a:xfrm>
          <a:off x="28575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166551</xdr:rowOff>
    </xdr:from>
    <xdr:to>
      <xdr:col>19</xdr:col>
      <xdr:colOff>177800</xdr:colOff>
      <xdr:row>60</xdr:row>
      <xdr:rowOff>42454</xdr:rowOff>
    </xdr:to>
    <xdr:cxnSp macro="">
      <xdr:nvCxnSpPr>
        <xdr:cNvPr id="195" name="直線コネクタ 194"/>
        <xdr:cNvCxnSpPr/>
      </xdr:nvCxnSpPr>
      <xdr:spPr>
        <a:xfrm>
          <a:off x="2908300" y="10282101"/>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66766</xdr:rowOff>
    </xdr:from>
    <xdr:to>
      <xdr:col>10</xdr:col>
      <xdr:colOff>165100</xdr:colOff>
      <xdr:row>59</xdr:row>
      <xdr:rowOff>168366</xdr:rowOff>
    </xdr:to>
    <xdr:sp macro="" textlink="">
      <xdr:nvSpPr>
        <xdr:cNvPr id="196" name="楕円 195"/>
        <xdr:cNvSpPr/>
      </xdr:nvSpPr>
      <xdr:spPr>
        <a:xfrm>
          <a:off x="19685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117566</xdr:rowOff>
    </xdr:from>
    <xdr:to>
      <xdr:col>15</xdr:col>
      <xdr:colOff>50800</xdr:colOff>
      <xdr:row>59</xdr:row>
      <xdr:rowOff>166551</xdr:rowOff>
    </xdr:to>
    <xdr:cxnSp macro="">
      <xdr:nvCxnSpPr>
        <xdr:cNvPr id="197" name="直線コネクタ 196"/>
        <xdr:cNvCxnSpPr/>
      </xdr:nvCxnSpPr>
      <xdr:spPr>
        <a:xfrm>
          <a:off x="2019300" y="1023311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17780</xdr:rowOff>
    </xdr:from>
    <xdr:to>
      <xdr:col>6</xdr:col>
      <xdr:colOff>38100</xdr:colOff>
      <xdr:row>59</xdr:row>
      <xdr:rowOff>119380</xdr:rowOff>
    </xdr:to>
    <xdr:sp macro="" textlink="">
      <xdr:nvSpPr>
        <xdr:cNvPr id="198" name="楕円 197"/>
        <xdr:cNvSpPr/>
      </xdr:nvSpPr>
      <xdr:spPr>
        <a:xfrm>
          <a:off x="1079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68580</xdr:rowOff>
    </xdr:from>
    <xdr:to>
      <xdr:col>10</xdr:col>
      <xdr:colOff>114300</xdr:colOff>
      <xdr:row>59</xdr:row>
      <xdr:rowOff>117566</xdr:rowOff>
    </xdr:to>
    <xdr:cxnSp macro="">
      <xdr:nvCxnSpPr>
        <xdr:cNvPr id="199" name="直線コネクタ 198"/>
        <xdr:cNvCxnSpPr/>
      </xdr:nvCxnSpPr>
      <xdr:spPr>
        <a:xfrm>
          <a:off x="1130300" y="1018413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110507</xdr:rowOff>
    </xdr:from>
    <xdr:ext cx="405111" cy="259045"/>
    <xdr:sp macro="" textlink="">
      <xdr:nvSpPr>
        <xdr:cNvPr id="200" name="n_1aveValue【体育館・プール】&#10;有形固定資産減価償却率"/>
        <xdr:cNvSpPr txBox="1"/>
      </xdr:nvSpPr>
      <xdr:spPr>
        <a:xfrm>
          <a:off x="35820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86014</xdr:rowOff>
    </xdr:from>
    <xdr:ext cx="405111" cy="259045"/>
    <xdr:sp macro="" textlink="">
      <xdr:nvSpPr>
        <xdr:cNvPr id="201" name="n_2aveValue【体育館・プール】&#10;有形固定資産減価償却率"/>
        <xdr:cNvSpPr txBox="1"/>
      </xdr:nvSpPr>
      <xdr:spPr>
        <a:xfrm>
          <a:off x="2705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202" name="n_3aveValue【体育館・プール】&#10;有形固定資産減価償却率"/>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体育館・プール】&#10;有形固定資産減価償却率"/>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109781</xdr:rowOff>
    </xdr:from>
    <xdr:ext cx="405111" cy="259045"/>
    <xdr:sp macro="" textlink="">
      <xdr:nvSpPr>
        <xdr:cNvPr id="204" name="n_1mainValue【体育館・プール】&#10;有形固定資産減価償却率"/>
        <xdr:cNvSpPr txBox="1"/>
      </xdr:nvSpPr>
      <xdr:spPr>
        <a:xfrm>
          <a:off x="35820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62428</xdr:rowOff>
    </xdr:from>
    <xdr:ext cx="405111" cy="259045"/>
    <xdr:sp macro="" textlink="">
      <xdr:nvSpPr>
        <xdr:cNvPr id="205" name="n_2mainValue【体育館・プール】&#10;有形固定資産減価償却率"/>
        <xdr:cNvSpPr txBox="1"/>
      </xdr:nvSpPr>
      <xdr:spPr>
        <a:xfrm>
          <a:off x="2705744" y="1000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13443</xdr:rowOff>
    </xdr:from>
    <xdr:ext cx="405111" cy="259045"/>
    <xdr:sp macro="" textlink="">
      <xdr:nvSpPr>
        <xdr:cNvPr id="206" name="n_3mainValue【体育館・プール】&#10;有形固定資産減価償却率"/>
        <xdr:cNvSpPr txBox="1"/>
      </xdr:nvSpPr>
      <xdr:spPr>
        <a:xfrm>
          <a:off x="18167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135907</xdr:rowOff>
    </xdr:from>
    <xdr:ext cx="405111" cy="259045"/>
    <xdr:sp macro="" textlink="">
      <xdr:nvSpPr>
        <xdr:cNvPr id="207" name="n_4mainValue【体育館・プール】&#10;有形固定資産減価償却率"/>
        <xdr:cNvSpPr txBox="1"/>
      </xdr:nvSpPr>
      <xdr:spPr>
        <a:xfrm>
          <a:off x="927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93980</xdr:rowOff>
    </xdr:from>
    <xdr:to>
      <xdr:col>54</xdr:col>
      <xdr:colOff>189865</xdr:colOff>
      <xdr:row>64</xdr:row>
      <xdr:rowOff>50800</xdr:rowOff>
    </xdr:to>
    <xdr:cxnSp macro="">
      <xdr:nvCxnSpPr>
        <xdr:cNvPr id="231" name="直線コネクタ 230"/>
        <xdr:cNvCxnSpPr/>
      </xdr:nvCxnSpPr>
      <xdr:spPr>
        <a:xfrm flipV="1">
          <a:off x="10476865" y="9523730"/>
          <a:ext cx="0" cy="1499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54627</xdr:rowOff>
    </xdr:from>
    <xdr:ext cx="469744" cy="259045"/>
    <xdr:sp macro="" textlink="">
      <xdr:nvSpPr>
        <xdr:cNvPr id="232" name="【体育館・プール】&#10;一人当たり面積最小値テキスト"/>
        <xdr:cNvSpPr txBox="1"/>
      </xdr:nvSpPr>
      <xdr:spPr>
        <a:xfrm>
          <a:off x="10515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50800</xdr:rowOff>
    </xdr:from>
    <xdr:to>
      <xdr:col>55</xdr:col>
      <xdr:colOff>88900</xdr:colOff>
      <xdr:row>64</xdr:row>
      <xdr:rowOff>50800</xdr:rowOff>
    </xdr:to>
    <xdr:cxnSp macro="">
      <xdr:nvCxnSpPr>
        <xdr:cNvPr id="233" name="直線コネクタ 232"/>
        <xdr:cNvCxnSpPr/>
      </xdr:nvCxnSpPr>
      <xdr:spPr>
        <a:xfrm>
          <a:off x="10388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40657</xdr:rowOff>
    </xdr:from>
    <xdr:ext cx="469744" cy="259045"/>
    <xdr:sp macro="" textlink="">
      <xdr:nvSpPr>
        <xdr:cNvPr id="234" name="【体育館・プール】&#10;一人当たり面積最大値テキスト"/>
        <xdr:cNvSpPr txBox="1"/>
      </xdr:nvSpPr>
      <xdr:spPr>
        <a:xfrm>
          <a:off x="10515600" y="929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93980</xdr:rowOff>
    </xdr:from>
    <xdr:to>
      <xdr:col>55</xdr:col>
      <xdr:colOff>88900</xdr:colOff>
      <xdr:row>55</xdr:row>
      <xdr:rowOff>93980</xdr:rowOff>
    </xdr:to>
    <xdr:cxnSp macro="">
      <xdr:nvCxnSpPr>
        <xdr:cNvPr id="235" name="直線コネクタ 234"/>
        <xdr:cNvCxnSpPr/>
      </xdr:nvCxnSpPr>
      <xdr:spPr>
        <a:xfrm>
          <a:off x="10388600" y="952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20337</xdr:rowOff>
    </xdr:from>
    <xdr:ext cx="469744" cy="259045"/>
    <xdr:sp macro="" textlink="">
      <xdr:nvSpPr>
        <xdr:cNvPr id="236" name="【体育館・プール】&#10;一人当たり面積平均値テキスト"/>
        <xdr:cNvSpPr txBox="1"/>
      </xdr:nvSpPr>
      <xdr:spPr>
        <a:xfrm>
          <a:off x="10515600" y="10478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41910</xdr:rowOff>
    </xdr:from>
    <xdr:to>
      <xdr:col>55</xdr:col>
      <xdr:colOff>50800</xdr:colOff>
      <xdr:row>61</xdr:row>
      <xdr:rowOff>143510</xdr:rowOff>
    </xdr:to>
    <xdr:sp macro="" textlink="">
      <xdr:nvSpPr>
        <xdr:cNvPr id="237" name="フローチャート: 判断 236"/>
        <xdr:cNvSpPr/>
      </xdr:nvSpPr>
      <xdr:spPr>
        <a:xfrm>
          <a:off x="104267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72390</xdr:rowOff>
    </xdr:from>
    <xdr:to>
      <xdr:col>50</xdr:col>
      <xdr:colOff>165100</xdr:colOff>
      <xdr:row>62</xdr:row>
      <xdr:rowOff>2540</xdr:rowOff>
    </xdr:to>
    <xdr:sp macro="" textlink="">
      <xdr:nvSpPr>
        <xdr:cNvPr id="238" name="フローチャート: 判断 237"/>
        <xdr:cNvSpPr/>
      </xdr:nvSpPr>
      <xdr:spPr>
        <a:xfrm>
          <a:off x="9588500" y="1053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38100</xdr:rowOff>
    </xdr:from>
    <xdr:to>
      <xdr:col>46</xdr:col>
      <xdr:colOff>38100</xdr:colOff>
      <xdr:row>61</xdr:row>
      <xdr:rowOff>139700</xdr:rowOff>
    </xdr:to>
    <xdr:sp macro="" textlink="">
      <xdr:nvSpPr>
        <xdr:cNvPr id="239" name="フローチャート: 判断 238"/>
        <xdr:cNvSpPr/>
      </xdr:nvSpPr>
      <xdr:spPr>
        <a:xfrm>
          <a:off x="8699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80010</xdr:rowOff>
    </xdr:from>
    <xdr:to>
      <xdr:col>41</xdr:col>
      <xdr:colOff>101600</xdr:colOff>
      <xdr:row>62</xdr:row>
      <xdr:rowOff>10160</xdr:rowOff>
    </xdr:to>
    <xdr:sp macro="" textlink="">
      <xdr:nvSpPr>
        <xdr:cNvPr id="240" name="フローチャート: 判断 239"/>
        <xdr:cNvSpPr/>
      </xdr:nvSpPr>
      <xdr:spPr>
        <a:xfrm>
          <a:off x="7810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129540</xdr:rowOff>
    </xdr:from>
    <xdr:to>
      <xdr:col>36</xdr:col>
      <xdr:colOff>165100</xdr:colOff>
      <xdr:row>62</xdr:row>
      <xdr:rowOff>59690</xdr:rowOff>
    </xdr:to>
    <xdr:sp macro="" textlink="">
      <xdr:nvSpPr>
        <xdr:cNvPr id="241" name="フローチャート: 判断 240"/>
        <xdr:cNvSpPr/>
      </xdr:nvSpPr>
      <xdr:spPr>
        <a:xfrm>
          <a:off x="6921500" y="1058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29210</xdr:rowOff>
    </xdr:from>
    <xdr:to>
      <xdr:col>55</xdr:col>
      <xdr:colOff>50800</xdr:colOff>
      <xdr:row>59</xdr:row>
      <xdr:rowOff>130810</xdr:rowOff>
    </xdr:to>
    <xdr:sp macro="" textlink="">
      <xdr:nvSpPr>
        <xdr:cNvPr id="247" name="楕円 246"/>
        <xdr:cNvSpPr/>
      </xdr:nvSpPr>
      <xdr:spPr>
        <a:xfrm>
          <a:off x="104267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52087</xdr:rowOff>
    </xdr:from>
    <xdr:ext cx="469744" cy="259045"/>
    <xdr:sp macro="" textlink="">
      <xdr:nvSpPr>
        <xdr:cNvPr id="248" name="【体育館・プール】&#10;一人当たり面積該当値テキスト"/>
        <xdr:cNvSpPr txBox="1"/>
      </xdr:nvSpPr>
      <xdr:spPr>
        <a:xfrm>
          <a:off x="10515600" y="999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54610</xdr:rowOff>
    </xdr:from>
    <xdr:to>
      <xdr:col>50</xdr:col>
      <xdr:colOff>165100</xdr:colOff>
      <xdr:row>59</xdr:row>
      <xdr:rowOff>156210</xdr:rowOff>
    </xdr:to>
    <xdr:sp macro="" textlink="">
      <xdr:nvSpPr>
        <xdr:cNvPr id="249" name="楕円 248"/>
        <xdr:cNvSpPr/>
      </xdr:nvSpPr>
      <xdr:spPr>
        <a:xfrm>
          <a:off x="9588500" y="1017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80010</xdr:rowOff>
    </xdr:from>
    <xdr:to>
      <xdr:col>55</xdr:col>
      <xdr:colOff>0</xdr:colOff>
      <xdr:row>59</xdr:row>
      <xdr:rowOff>105410</xdr:rowOff>
    </xdr:to>
    <xdr:cxnSp macro="">
      <xdr:nvCxnSpPr>
        <xdr:cNvPr id="250" name="直線コネクタ 249"/>
        <xdr:cNvCxnSpPr/>
      </xdr:nvCxnSpPr>
      <xdr:spPr>
        <a:xfrm flipV="1">
          <a:off x="9639300" y="1019556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69850</xdr:rowOff>
    </xdr:from>
    <xdr:to>
      <xdr:col>46</xdr:col>
      <xdr:colOff>38100</xdr:colOff>
      <xdr:row>60</xdr:row>
      <xdr:rowOff>0</xdr:rowOff>
    </xdr:to>
    <xdr:sp macro="" textlink="">
      <xdr:nvSpPr>
        <xdr:cNvPr id="251" name="楕円 250"/>
        <xdr:cNvSpPr/>
      </xdr:nvSpPr>
      <xdr:spPr>
        <a:xfrm>
          <a:off x="86995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105410</xdr:rowOff>
    </xdr:from>
    <xdr:to>
      <xdr:col>50</xdr:col>
      <xdr:colOff>114300</xdr:colOff>
      <xdr:row>59</xdr:row>
      <xdr:rowOff>120650</xdr:rowOff>
    </xdr:to>
    <xdr:cxnSp macro="">
      <xdr:nvCxnSpPr>
        <xdr:cNvPr id="252" name="直線コネクタ 251"/>
        <xdr:cNvCxnSpPr/>
      </xdr:nvCxnSpPr>
      <xdr:spPr>
        <a:xfrm flipV="1">
          <a:off x="8750300" y="10220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83820</xdr:rowOff>
    </xdr:from>
    <xdr:to>
      <xdr:col>41</xdr:col>
      <xdr:colOff>101600</xdr:colOff>
      <xdr:row>60</xdr:row>
      <xdr:rowOff>13970</xdr:rowOff>
    </xdr:to>
    <xdr:sp macro="" textlink="">
      <xdr:nvSpPr>
        <xdr:cNvPr id="253" name="楕円 252"/>
        <xdr:cNvSpPr/>
      </xdr:nvSpPr>
      <xdr:spPr>
        <a:xfrm>
          <a:off x="7810500" y="1019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120650</xdr:rowOff>
    </xdr:from>
    <xdr:to>
      <xdr:col>45</xdr:col>
      <xdr:colOff>177800</xdr:colOff>
      <xdr:row>59</xdr:row>
      <xdr:rowOff>134620</xdr:rowOff>
    </xdr:to>
    <xdr:cxnSp macro="">
      <xdr:nvCxnSpPr>
        <xdr:cNvPr id="254" name="直線コネクタ 253"/>
        <xdr:cNvCxnSpPr/>
      </xdr:nvCxnSpPr>
      <xdr:spPr>
        <a:xfrm flipV="1">
          <a:off x="7861300" y="1023620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99060</xdr:rowOff>
    </xdr:from>
    <xdr:to>
      <xdr:col>36</xdr:col>
      <xdr:colOff>165100</xdr:colOff>
      <xdr:row>60</xdr:row>
      <xdr:rowOff>29210</xdr:rowOff>
    </xdr:to>
    <xdr:sp macro="" textlink="">
      <xdr:nvSpPr>
        <xdr:cNvPr id="255" name="楕円 254"/>
        <xdr:cNvSpPr/>
      </xdr:nvSpPr>
      <xdr:spPr>
        <a:xfrm>
          <a:off x="6921500" y="1021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134620</xdr:rowOff>
    </xdr:from>
    <xdr:to>
      <xdr:col>41</xdr:col>
      <xdr:colOff>50800</xdr:colOff>
      <xdr:row>59</xdr:row>
      <xdr:rowOff>149860</xdr:rowOff>
    </xdr:to>
    <xdr:cxnSp macro="">
      <xdr:nvCxnSpPr>
        <xdr:cNvPr id="256" name="直線コネクタ 255"/>
        <xdr:cNvCxnSpPr/>
      </xdr:nvCxnSpPr>
      <xdr:spPr>
        <a:xfrm flipV="1">
          <a:off x="6972300" y="102501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165117</xdr:rowOff>
    </xdr:from>
    <xdr:ext cx="469744" cy="259045"/>
    <xdr:sp macro="" textlink="">
      <xdr:nvSpPr>
        <xdr:cNvPr id="257" name="n_1aveValue【体育館・プール】&#10;一人当たり面積"/>
        <xdr:cNvSpPr txBox="1"/>
      </xdr:nvSpPr>
      <xdr:spPr>
        <a:xfrm>
          <a:off x="9391727" y="1062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130827</xdr:rowOff>
    </xdr:from>
    <xdr:ext cx="469744" cy="259045"/>
    <xdr:sp macro="" textlink="">
      <xdr:nvSpPr>
        <xdr:cNvPr id="258" name="n_2aveValue【体育館・プール】&#10;一人当たり面積"/>
        <xdr:cNvSpPr txBox="1"/>
      </xdr:nvSpPr>
      <xdr:spPr>
        <a:xfrm>
          <a:off x="8515427" y="1058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1287</xdr:rowOff>
    </xdr:from>
    <xdr:ext cx="469744" cy="259045"/>
    <xdr:sp macro="" textlink="">
      <xdr:nvSpPr>
        <xdr:cNvPr id="259" name="n_3aveValue【体育館・プール】&#10;一人当たり面積"/>
        <xdr:cNvSpPr txBox="1"/>
      </xdr:nvSpPr>
      <xdr:spPr>
        <a:xfrm>
          <a:off x="7626427" y="1063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50817</xdr:rowOff>
    </xdr:from>
    <xdr:ext cx="469744" cy="259045"/>
    <xdr:sp macro="" textlink="">
      <xdr:nvSpPr>
        <xdr:cNvPr id="260" name="n_4aveValue【体育館・プール】&#10;一人当たり面積"/>
        <xdr:cNvSpPr txBox="1"/>
      </xdr:nvSpPr>
      <xdr:spPr>
        <a:xfrm>
          <a:off x="6737427" y="1068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1287</xdr:rowOff>
    </xdr:from>
    <xdr:ext cx="469744" cy="259045"/>
    <xdr:sp macro="" textlink="">
      <xdr:nvSpPr>
        <xdr:cNvPr id="261" name="n_1mainValue【体育館・プール】&#10;一人当たり面積"/>
        <xdr:cNvSpPr txBox="1"/>
      </xdr:nvSpPr>
      <xdr:spPr>
        <a:xfrm>
          <a:off x="9391727" y="994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16527</xdr:rowOff>
    </xdr:from>
    <xdr:ext cx="469744" cy="259045"/>
    <xdr:sp macro="" textlink="">
      <xdr:nvSpPr>
        <xdr:cNvPr id="262" name="n_2mainValue【体育館・プール】&#10;一人当たり面積"/>
        <xdr:cNvSpPr txBox="1"/>
      </xdr:nvSpPr>
      <xdr:spPr>
        <a:xfrm>
          <a:off x="8515427" y="996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30497</xdr:rowOff>
    </xdr:from>
    <xdr:ext cx="469744" cy="259045"/>
    <xdr:sp macro="" textlink="">
      <xdr:nvSpPr>
        <xdr:cNvPr id="263" name="n_3mainValue【体育館・プール】&#10;一人当たり面積"/>
        <xdr:cNvSpPr txBox="1"/>
      </xdr:nvSpPr>
      <xdr:spPr>
        <a:xfrm>
          <a:off x="7626427" y="997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45737</xdr:rowOff>
    </xdr:from>
    <xdr:ext cx="469744" cy="259045"/>
    <xdr:sp macro="" textlink="">
      <xdr:nvSpPr>
        <xdr:cNvPr id="264" name="n_4mainValue【体育館・プール】&#10;一人当たり面積"/>
        <xdr:cNvSpPr txBox="1"/>
      </xdr:nvSpPr>
      <xdr:spPr>
        <a:xfrm>
          <a:off x="6737427" y="998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114300</xdr:rowOff>
    </xdr:to>
    <xdr:cxnSp macro="">
      <xdr:nvCxnSpPr>
        <xdr:cNvPr id="289" name="直線コネクタ 288"/>
        <xdr:cNvCxnSpPr/>
      </xdr:nvCxnSpPr>
      <xdr:spPr>
        <a:xfrm flipV="1">
          <a:off x="4634865" y="13506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292" name="【福祉施設】&#10;有形固定資産減価償却率最大値テキスト"/>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293" name="直線コネクタ 292"/>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122572</xdr:rowOff>
    </xdr:from>
    <xdr:ext cx="405111" cy="259045"/>
    <xdr:sp macro="" textlink="">
      <xdr:nvSpPr>
        <xdr:cNvPr id="294" name="【福祉施設】&#10;有形固定資産減価償却率平均値テキスト"/>
        <xdr:cNvSpPr txBox="1"/>
      </xdr:nvSpPr>
      <xdr:spPr>
        <a:xfrm>
          <a:off x="4673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95" name="フローチャート: 判断 294"/>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96" name="フローチャート: 判断 295"/>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27305</xdr:rowOff>
    </xdr:from>
    <xdr:to>
      <xdr:col>15</xdr:col>
      <xdr:colOff>101600</xdr:colOff>
      <xdr:row>81</xdr:row>
      <xdr:rowOff>128905</xdr:rowOff>
    </xdr:to>
    <xdr:sp macro="" textlink="">
      <xdr:nvSpPr>
        <xdr:cNvPr id="297" name="フローチャート: 判断 296"/>
        <xdr:cNvSpPr/>
      </xdr:nvSpPr>
      <xdr:spPr>
        <a:xfrm>
          <a:off x="2857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133986</xdr:rowOff>
    </xdr:from>
    <xdr:to>
      <xdr:col>10</xdr:col>
      <xdr:colOff>165100</xdr:colOff>
      <xdr:row>81</xdr:row>
      <xdr:rowOff>64136</xdr:rowOff>
    </xdr:to>
    <xdr:sp macro="" textlink="">
      <xdr:nvSpPr>
        <xdr:cNvPr id="298" name="フローチャート: 判断 297"/>
        <xdr:cNvSpPr/>
      </xdr:nvSpPr>
      <xdr:spPr>
        <a:xfrm>
          <a:off x="1968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109220</xdr:rowOff>
    </xdr:from>
    <xdr:to>
      <xdr:col>6</xdr:col>
      <xdr:colOff>38100</xdr:colOff>
      <xdr:row>81</xdr:row>
      <xdr:rowOff>39370</xdr:rowOff>
    </xdr:to>
    <xdr:sp macro="" textlink="">
      <xdr:nvSpPr>
        <xdr:cNvPr id="299" name="フローチャート: 判断 298"/>
        <xdr:cNvSpPr/>
      </xdr:nvSpPr>
      <xdr:spPr>
        <a:xfrm>
          <a:off x="10795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40639</xdr:rowOff>
    </xdr:from>
    <xdr:to>
      <xdr:col>24</xdr:col>
      <xdr:colOff>114300</xdr:colOff>
      <xdr:row>85</xdr:row>
      <xdr:rowOff>142239</xdr:rowOff>
    </xdr:to>
    <xdr:sp macro="" textlink="">
      <xdr:nvSpPr>
        <xdr:cNvPr id="305" name="楕円 304"/>
        <xdr:cNvSpPr/>
      </xdr:nvSpPr>
      <xdr:spPr>
        <a:xfrm>
          <a:off x="45847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19066</xdr:rowOff>
    </xdr:from>
    <xdr:ext cx="405111" cy="259045"/>
    <xdr:sp macro="" textlink="">
      <xdr:nvSpPr>
        <xdr:cNvPr id="306" name="【福祉施設】&#10;有形固定資産減価償却率該当値テキスト"/>
        <xdr:cNvSpPr txBox="1"/>
      </xdr:nvSpPr>
      <xdr:spPr>
        <a:xfrm>
          <a:off x="4673600"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6350</xdr:rowOff>
    </xdr:from>
    <xdr:to>
      <xdr:col>20</xdr:col>
      <xdr:colOff>38100</xdr:colOff>
      <xdr:row>85</xdr:row>
      <xdr:rowOff>107950</xdr:rowOff>
    </xdr:to>
    <xdr:sp macro="" textlink="">
      <xdr:nvSpPr>
        <xdr:cNvPr id="307" name="楕円 306"/>
        <xdr:cNvSpPr/>
      </xdr:nvSpPr>
      <xdr:spPr>
        <a:xfrm>
          <a:off x="3746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57150</xdr:rowOff>
    </xdr:from>
    <xdr:to>
      <xdr:col>24</xdr:col>
      <xdr:colOff>63500</xdr:colOff>
      <xdr:row>85</xdr:row>
      <xdr:rowOff>91439</xdr:rowOff>
    </xdr:to>
    <xdr:cxnSp macro="">
      <xdr:nvCxnSpPr>
        <xdr:cNvPr id="308" name="直線コネクタ 307"/>
        <xdr:cNvCxnSpPr/>
      </xdr:nvCxnSpPr>
      <xdr:spPr>
        <a:xfrm>
          <a:off x="3797300" y="1463040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120650</xdr:rowOff>
    </xdr:from>
    <xdr:to>
      <xdr:col>15</xdr:col>
      <xdr:colOff>101600</xdr:colOff>
      <xdr:row>85</xdr:row>
      <xdr:rowOff>50800</xdr:rowOff>
    </xdr:to>
    <xdr:sp macro="" textlink="">
      <xdr:nvSpPr>
        <xdr:cNvPr id="309" name="楕円 308"/>
        <xdr:cNvSpPr/>
      </xdr:nvSpPr>
      <xdr:spPr>
        <a:xfrm>
          <a:off x="2857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0</xdr:rowOff>
    </xdr:from>
    <xdr:to>
      <xdr:col>19</xdr:col>
      <xdr:colOff>177800</xdr:colOff>
      <xdr:row>85</xdr:row>
      <xdr:rowOff>57150</xdr:rowOff>
    </xdr:to>
    <xdr:cxnSp macro="">
      <xdr:nvCxnSpPr>
        <xdr:cNvPr id="310" name="直線コネクタ 309"/>
        <xdr:cNvCxnSpPr/>
      </xdr:nvCxnSpPr>
      <xdr:spPr>
        <a:xfrm>
          <a:off x="2908300" y="14573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63500</xdr:rowOff>
    </xdr:from>
    <xdr:to>
      <xdr:col>10</xdr:col>
      <xdr:colOff>165100</xdr:colOff>
      <xdr:row>84</xdr:row>
      <xdr:rowOff>165100</xdr:rowOff>
    </xdr:to>
    <xdr:sp macro="" textlink="">
      <xdr:nvSpPr>
        <xdr:cNvPr id="311" name="楕円 310"/>
        <xdr:cNvSpPr/>
      </xdr:nvSpPr>
      <xdr:spPr>
        <a:xfrm>
          <a:off x="1968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114300</xdr:rowOff>
    </xdr:from>
    <xdr:to>
      <xdr:col>15</xdr:col>
      <xdr:colOff>50800</xdr:colOff>
      <xdr:row>85</xdr:row>
      <xdr:rowOff>0</xdr:rowOff>
    </xdr:to>
    <xdr:cxnSp macro="">
      <xdr:nvCxnSpPr>
        <xdr:cNvPr id="312" name="直線コネクタ 311"/>
        <xdr:cNvCxnSpPr/>
      </xdr:nvCxnSpPr>
      <xdr:spPr>
        <a:xfrm>
          <a:off x="2019300" y="14516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6350</xdr:rowOff>
    </xdr:from>
    <xdr:to>
      <xdr:col>6</xdr:col>
      <xdr:colOff>38100</xdr:colOff>
      <xdr:row>84</xdr:row>
      <xdr:rowOff>107950</xdr:rowOff>
    </xdr:to>
    <xdr:sp macro="" textlink="">
      <xdr:nvSpPr>
        <xdr:cNvPr id="313" name="楕円 312"/>
        <xdr:cNvSpPr/>
      </xdr:nvSpPr>
      <xdr:spPr>
        <a:xfrm>
          <a:off x="1079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57150</xdr:rowOff>
    </xdr:from>
    <xdr:to>
      <xdr:col>10</xdr:col>
      <xdr:colOff>114300</xdr:colOff>
      <xdr:row>84</xdr:row>
      <xdr:rowOff>114300</xdr:rowOff>
    </xdr:to>
    <xdr:cxnSp macro="">
      <xdr:nvCxnSpPr>
        <xdr:cNvPr id="314" name="直線コネクタ 313"/>
        <xdr:cNvCxnSpPr/>
      </xdr:nvCxnSpPr>
      <xdr:spPr>
        <a:xfrm>
          <a:off x="1130300" y="14458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21607</xdr:rowOff>
    </xdr:from>
    <xdr:ext cx="405111" cy="259045"/>
    <xdr:sp macro="" textlink="">
      <xdr:nvSpPr>
        <xdr:cNvPr id="315" name="n_1aveValue【福祉施設】&#10;有形固定資産減価償却率"/>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145432</xdr:rowOff>
    </xdr:from>
    <xdr:ext cx="405111" cy="259045"/>
    <xdr:sp macro="" textlink="">
      <xdr:nvSpPr>
        <xdr:cNvPr id="316" name="n_2aveValue【福祉施設】&#10;有形固定資産減価償却率"/>
        <xdr:cNvSpPr txBox="1"/>
      </xdr:nvSpPr>
      <xdr:spPr>
        <a:xfrm>
          <a:off x="2705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80663</xdr:rowOff>
    </xdr:from>
    <xdr:ext cx="405111" cy="259045"/>
    <xdr:sp macro="" textlink="">
      <xdr:nvSpPr>
        <xdr:cNvPr id="317" name="n_3aveValue【福祉施設】&#10;有形固定資産減価償却率"/>
        <xdr:cNvSpPr txBox="1"/>
      </xdr:nvSpPr>
      <xdr:spPr>
        <a:xfrm>
          <a:off x="1816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55897</xdr:rowOff>
    </xdr:from>
    <xdr:ext cx="405111" cy="259045"/>
    <xdr:sp macro="" textlink="">
      <xdr:nvSpPr>
        <xdr:cNvPr id="318" name="n_4aveValue【福祉施設】&#10;有形固定資産減価償却率"/>
        <xdr:cNvSpPr txBox="1"/>
      </xdr:nvSpPr>
      <xdr:spPr>
        <a:xfrm>
          <a:off x="927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99077</xdr:rowOff>
    </xdr:from>
    <xdr:ext cx="405111" cy="259045"/>
    <xdr:sp macro="" textlink="">
      <xdr:nvSpPr>
        <xdr:cNvPr id="319" name="n_1mainValue【福祉施設】&#10;有形固定資産減価償却率"/>
        <xdr:cNvSpPr txBox="1"/>
      </xdr:nvSpPr>
      <xdr:spPr>
        <a:xfrm>
          <a:off x="3582044"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41927</xdr:rowOff>
    </xdr:from>
    <xdr:ext cx="405111" cy="259045"/>
    <xdr:sp macro="" textlink="">
      <xdr:nvSpPr>
        <xdr:cNvPr id="320" name="n_2mainValue【福祉施設】&#10;有形固定資産減価償却率"/>
        <xdr:cNvSpPr txBox="1"/>
      </xdr:nvSpPr>
      <xdr:spPr>
        <a:xfrm>
          <a:off x="2705744"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156227</xdr:rowOff>
    </xdr:from>
    <xdr:ext cx="405111" cy="259045"/>
    <xdr:sp macro="" textlink="">
      <xdr:nvSpPr>
        <xdr:cNvPr id="321" name="n_3mainValue【福祉施設】&#10;有形固定資産減価償却率"/>
        <xdr:cNvSpPr txBox="1"/>
      </xdr:nvSpPr>
      <xdr:spPr>
        <a:xfrm>
          <a:off x="18167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99077</xdr:rowOff>
    </xdr:from>
    <xdr:ext cx="405111" cy="259045"/>
    <xdr:sp macro="" textlink="">
      <xdr:nvSpPr>
        <xdr:cNvPr id="322" name="n_4mainValue【福祉施設】&#10;有形固定資産減価償却率"/>
        <xdr:cNvSpPr txBox="1"/>
      </xdr:nvSpPr>
      <xdr:spPr>
        <a:xfrm>
          <a:off x="927744"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33020</xdr:rowOff>
    </xdr:from>
    <xdr:to>
      <xdr:col>54</xdr:col>
      <xdr:colOff>189865</xdr:colOff>
      <xdr:row>86</xdr:row>
      <xdr:rowOff>95250</xdr:rowOff>
    </xdr:to>
    <xdr:cxnSp macro="">
      <xdr:nvCxnSpPr>
        <xdr:cNvPr id="346" name="直線コネクタ 345"/>
        <xdr:cNvCxnSpPr/>
      </xdr:nvCxnSpPr>
      <xdr:spPr>
        <a:xfrm flipV="1">
          <a:off x="10476865" y="13406120"/>
          <a:ext cx="0" cy="14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347" name="【福祉施設】&#10;一人当たり面積最小値テキスト"/>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348" name="直線コネクタ 347"/>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151147</xdr:rowOff>
    </xdr:from>
    <xdr:ext cx="469744" cy="259045"/>
    <xdr:sp macro="" textlink="">
      <xdr:nvSpPr>
        <xdr:cNvPr id="349" name="【福祉施設】&#10;一人当たり面積最大値テキスト"/>
        <xdr:cNvSpPr txBox="1"/>
      </xdr:nvSpPr>
      <xdr:spPr>
        <a:xfrm>
          <a:off x="10515600"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33020</xdr:rowOff>
    </xdr:from>
    <xdr:to>
      <xdr:col>55</xdr:col>
      <xdr:colOff>88900</xdr:colOff>
      <xdr:row>78</xdr:row>
      <xdr:rowOff>33020</xdr:rowOff>
    </xdr:to>
    <xdr:cxnSp macro="">
      <xdr:nvCxnSpPr>
        <xdr:cNvPr id="350" name="直線コネクタ 349"/>
        <xdr:cNvCxnSpPr/>
      </xdr:nvCxnSpPr>
      <xdr:spPr>
        <a:xfrm>
          <a:off x="10388600" y="1340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36847</xdr:rowOff>
    </xdr:from>
    <xdr:ext cx="469744" cy="259045"/>
    <xdr:sp macro="" textlink="">
      <xdr:nvSpPr>
        <xdr:cNvPr id="351" name="【福祉施設】&#10;一人当たり面積平均値テキスト"/>
        <xdr:cNvSpPr txBox="1"/>
      </xdr:nvSpPr>
      <xdr:spPr>
        <a:xfrm>
          <a:off x="10515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352" name="フローチャート: 判断 351"/>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26670</xdr:rowOff>
    </xdr:from>
    <xdr:to>
      <xdr:col>50</xdr:col>
      <xdr:colOff>165100</xdr:colOff>
      <xdr:row>85</xdr:row>
      <xdr:rowOff>128270</xdr:rowOff>
    </xdr:to>
    <xdr:sp macro="" textlink="">
      <xdr:nvSpPr>
        <xdr:cNvPr id="353" name="フローチャート: 判断 352"/>
        <xdr:cNvSpPr/>
      </xdr:nvSpPr>
      <xdr:spPr>
        <a:xfrm>
          <a:off x="95885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41911</xdr:rowOff>
    </xdr:from>
    <xdr:to>
      <xdr:col>46</xdr:col>
      <xdr:colOff>38100</xdr:colOff>
      <xdr:row>85</xdr:row>
      <xdr:rowOff>143511</xdr:rowOff>
    </xdr:to>
    <xdr:sp macro="" textlink="">
      <xdr:nvSpPr>
        <xdr:cNvPr id="354" name="フローチャート: 判断 353"/>
        <xdr:cNvSpPr/>
      </xdr:nvSpPr>
      <xdr:spPr>
        <a:xfrm>
          <a:off x="8699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12700</xdr:rowOff>
    </xdr:from>
    <xdr:to>
      <xdr:col>41</xdr:col>
      <xdr:colOff>101600</xdr:colOff>
      <xdr:row>85</xdr:row>
      <xdr:rowOff>114300</xdr:rowOff>
    </xdr:to>
    <xdr:sp macro="" textlink="">
      <xdr:nvSpPr>
        <xdr:cNvPr id="355" name="フローチャート: 判断 354"/>
        <xdr:cNvSpPr/>
      </xdr:nvSpPr>
      <xdr:spPr>
        <a:xfrm>
          <a:off x="7810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71120</xdr:rowOff>
    </xdr:from>
    <xdr:to>
      <xdr:col>36</xdr:col>
      <xdr:colOff>165100</xdr:colOff>
      <xdr:row>86</xdr:row>
      <xdr:rowOff>1270</xdr:rowOff>
    </xdr:to>
    <xdr:sp macro="" textlink="">
      <xdr:nvSpPr>
        <xdr:cNvPr id="356" name="フローチャート: 判断 355"/>
        <xdr:cNvSpPr/>
      </xdr:nvSpPr>
      <xdr:spPr>
        <a:xfrm>
          <a:off x="6921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166370</xdr:rowOff>
    </xdr:from>
    <xdr:to>
      <xdr:col>55</xdr:col>
      <xdr:colOff>50800</xdr:colOff>
      <xdr:row>86</xdr:row>
      <xdr:rowOff>96520</xdr:rowOff>
    </xdr:to>
    <xdr:sp macro="" textlink="">
      <xdr:nvSpPr>
        <xdr:cNvPr id="362" name="楕円 361"/>
        <xdr:cNvSpPr/>
      </xdr:nvSpPr>
      <xdr:spPr>
        <a:xfrm>
          <a:off x="104267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81297</xdr:rowOff>
    </xdr:from>
    <xdr:ext cx="469744" cy="259045"/>
    <xdr:sp macro="" textlink="">
      <xdr:nvSpPr>
        <xdr:cNvPr id="363" name="【福祉施設】&#10;一人当たり面積該当値テキスト"/>
        <xdr:cNvSpPr txBox="1"/>
      </xdr:nvSpPr>
      <xdr:spPr>
        <a:xfrm>
          <a:off x="10515600" y="1465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167639</xdr:rowOff>
    </xdr:from>
    <xdr:to>
      <xdr:col>50</xdr:col>
      <xdr:colOff>165100</xdr:colOff>
      <xdr:row>86</xdr:row>
      <xdr:rowOff>97789</xdr:rowOff>
    </xdr:to>
    <xdr:sp macro="" textlink="">
      <xdr:nvSpPr>
        <xdr:cNvPr id="364" name="楕円 363"/>
        <xdr:cNvSpPr/>
      </xdr:nvSpPr>
      <xdr:spPr>
        <a:xfrm>
          <a:off x="9588500" y="1474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45720</xdr:rowOff>
    </xdr:from>
    <xdr:to>
      <xdr:col>55</xdr:col>
      <xdr:colOff>0</xdr:colOff>
      <xdr:row>86</xdr:row>
      <xdr:rowOff>46989</xdr:rowOff>
    </xdr:to>
    <xdr:cxnSp macro="">
      <xdr:nvCxnSpPr>
        <xdr:cNvPr id="365" name="直線コネクタ 364"/>
        <xdr:cNvCxnSpPr/>
      </xdr:nvCxnSpPr>
      <xdr:spPr>
        <a:xfrm flipV="1">
          <a:off x="9639300" y="14790420"/>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168911</xdr:rowOff>
    </xdr:from>
    <xdr:to>
      <xdr:col>46</xdr:col>
      <xdr:colOff>38100</xdr:colOff>
      <xdr:row>86</xdr:row>
      <xdr:rowOff>99061</xdr:rowOff>
    </xdr:to>
    <xdr:sp macro="" textlink="">
      <xdr:nvSpPr>
        <xdr:cNvPr id="366" name="楕円 365"/>
        <xdr:cNvSpPr/>
      </xdr:nvSpPr>
      <xdr:spPr>
        <a:xfrm>
          <a:off x="8699500" y="1474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46989</xdr:rowOff>
    </xdr:from>
    <xdr:to>
      <xdr:col>50</xdr:col>
      <xdr:colOff>114300</xdr:colOff>
      <xdr:row>86</xdr:row>
      <xdr:rowOff>48261</xdr:rowOff>
    </xdr:to>
    <xdr:cxnSp macro="">
      <xdr:nvCxnSpPr>
        <xdr:cNvPr id="367" name="直線コネクタ 366"/>
        <xdr:cNvCxnSpPr/>
      </xdr:nvCxnSpPr>
      <xdr:spPr>
        <a:xfrm flipV="1">
          <a:off x="8750300" y="1479168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170180</xdr:rowOff>
    </xdr:from>
    <xdr:to>
      <xdr:col>41</xdr:col>
      <xdr:colOff>101600</xdr:colOff>
      <xdr:row>86</xdr:row>
      <xdr:rowOff>100330</xdr:rowOff>
    </xdr:to>
    <xdr:sp macro="" textlink="">
      <xdr:nvSpPr>
        <xdr:cNvPr id="368" name="楕円 367"/>
        <xdr:cNvSpPr/>
      </xdr:nvSpPr>
      <xdr:spPr>
        <a:xfrm>
          <a:off x="7810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48261</xdr:rowOff>
    </xdr:from>
    <xdr:to>
      <xdr:col>45</xdr:col>
      <xdr:colOff>177800</xdr:colOff>
      <xdr:row>86</xdr:row>
      <xdr:rowOff>49530</xdr:rowOff>
    </xdr:to>
    <xdr:cxnSp macro="">
      <xdr:nvCxnSpPr>
        <xdr:cNvPr id="369" name="直線コネクタ 368"/>
        <xdr:cNvCxnSpPr/>
      </xdr:nvCxnSpPr>
      <xdr:spPr>
        <a:xfrm flipV="1">
          <a:off x="7861300" y="1479296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0</xdr:rowOff>
    </xdr:from>
    <xdr:to>
      <xdr:col>36</xdr:col>
      <xdr:colOff>165100</xdr:colOff>
      <xdr:row>86</xdr:row>
      <xdr:rowOff>101600</xdr:rowOff>
    </xdr:to>
    <xdr:sp macro="" textlink="">
      <xdr:nvSpPr>
        <xdr:cNvPr id="370" name="楕円 369"/>
        <xdr:cNvSpPr/>
      </xdr:nvSpPr>
      <xdr:spPr>
        <a:xfrm>
          <a:off x="69215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49530</xdr:rowOff>
    </xdr:from>
    <xdr:to>
      <xdr:col>41</xdr:col>
      <xdr:colOff>50800</xdr:colOff>
      <xdr:row>86</xdr:row>
      <xdr:rowOff>50800</xdr:rowOff>
    </xdr:to>
    <xdr:cxnSp macro="">
      <xdr:nvCxnSpPr>
        <xdr:cNvPr id="371" name="直線コネクタ 370"/>
        <xdr:cNvCxnSpPr/>
      </xdr:nvCxnSpPr>
      <xdr:spPr>
        <a:xfrm flipV="1">
          <a:off x="6972300" y="147942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144797</xdr:rowOff>
    </xdr:from>
    <xdr:ext cx="469744" cy="259045"/>
    <xdr:sp macro="" textlink="">
      <xdr:nvSpPr>
        <xdr:cNvPr id="372" name="n_1aveValue【福祉施設】&#10;一人当たり面積"/>
        <xdr:cNvSpPr txBox="1"/>
      </xdr:nvSpPr>
      <xdr:spPr>
        <a:xfrm>
          <a:off x="93917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160038</xdr:rowOff>
    </xdr:from>
    <xdr:ext cx="469744" cy="259045"/>
    <xdr:sp macro="" textlink="">
      <xdr:nvSpPr>
        <xdr:cNvPr id="373" name="n_2aveValue【福祉施設】&#10;一人当たり面積"/>
        <xdr:cNvSpPr txBox="1"/>
      </xdr:nvSpPr>
      <xdr:spPr>
        <a:xfrm>
          <a:off x="8515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130827</xdr:rowOff>
    </xdr:from>
    <xdr:ext cx="469744" cy="259045"/>
    <xdr:sp macro="" textlink="">
      <xdr:nvSpPr>
        <xdr:cNvPr id="374" name="n_3aveValue【福祉施設】&#10;一人当たり面積"/>
        <xdr:cNvSpPr txBox="1"/>
      </xdr:nvSpPr>
      <xdr:spPr>
        <a:xfrm>
          <a:off x="7626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17797</xdr:rowOff>
    </xdr:from>
    <xdr:ext cx="469744" cy="259045"/>
    <xdr:sp macro="" textlink="">
      <xdr:nvSpPr>
        <xdr:cNvPr id="375" name="n_4aveValue【福祉施設】&#10;一人当たり面積"/>
        <xdr:cNvSpPr txBox="1"/>
      </xdr:nvSpPr>
      <xdr:spPr>
        <a:xfrm>
          <a:off x="6737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88916</xdr:rowOff>
    </xdr:from>
    <xdr:ext cx="469744" cy="259045"/>
    <xdr:sp macro="" textlink="">
      <xdr:nvSpPr>
        <xdr:cNvPr id="376" name="n_1mainValue【福祉施設】&#10;一人当たり面積"/>
        <xdr:cNvSpPr txBox="1"/>
      </xdr:nvSpPr>
      <xdr:spPr>
        <a:xfrm>
          <a:off x="9391727"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90188</xdr:rowOff>
    </xdr:from>
    <xdr:ext cx="469744" cy="259045"/>
    <xdr:sp macro="" textlink="">
      <xdr:nvSpPr>
        <xdr:cNvPr id="377" name="n_2mainValue【福祉施設】&#10;一人当たり面積"/>
        <xdr:cNvSpPr txBox="1"/>
      </xdr:nvSpPr>
      <xdr:spPr>
        <a:xfrm>
          <a:off x="8515427" y="1483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91457</xdr:rowOff>
    </xdr:from>
    <xdr:ext cx="469744" cy="259045"/>
    <xdr:sp macro="" textlink="">
      <xdr:nvSpPr>
        <xdr:cNvPr id="378" name="n_3mainValue【福祉施設】&#10;一人当たり面積"/>
        <xdr:cNvSpPr txBox="1"/>
      </xdr:nvSpPr>
      <xdr:spPr>
        <a:xfrm>
          <a:off x="76264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92727</xdr:rowOff>
    </xdr:from>
    <xdr:ext cx="469744" cy="259045"/>
    <xdr:sp macro="" textlink="">
      <xdr:nvSpPr>
        <xdr:cNvPr id="379" name="n_4mainValue【福祉施設】&#10;一人当たり面積"/>
        <xdr:cNvSpPr txBox="1"/>
      </xdr:nvSpPr>
      <xdr:spPr>
        <a:xfrm>
          <a:off x="6737427"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8" name="テキスト ボックス 40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6" name="テキスト ボックス 41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42</xdr:row>
      <xdr:rowOff>38100</xdr:rowOff>
    </xdr:to>
    <xdr:cxnSp macro="">
      <xdr:nvCxnSpPr>
        <xdr:cNvPr id="420" name="直線コネクタ 419"/>
        <xdr:cNvCxnSpPr/>
      </xdr:nvCxnSpPr>
      <xdr:spPr>
        <a:xfrm flipV="1">
          <a:off x="16318864" y="575691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1"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2" name="直線コネクタ 42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423" name="【一般廃棄物処理施設】&#10;有形固定資産減価償却率最大値テキスト"/>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424" name="直線コネクタ 423"/>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21607</xdr:rowOff>
    </xdr:from>
    <xdr:ext cx="405111" cy="259045"/>
    <xdr:sp macro="" textlink="">
      <xdr:nvSpPr>
        <xdr:cNvPr id="425" name="【一般廃棄物処理施設】&#10;有形固定資産減価償却率平均値テキスト"/>
        <xdr:cNvSpPr txBox="1"/>
      </xdr:nvSpPr>
      <xdr:spPr>
        <a:xfrm>
          <a:off x="16357600" y="636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426" name="フローチャート: 判断 425"/>
        <xdr:cNvSpPr/>
      </xdr:nvSpPr>
      <xdr:spPr>
        <a:xfrm>
          <a:off x="16268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27" name="フローチャート: 判断 426"/>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28" name="フローチャート: 判断 427"/>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429" name="フローチャート: 判断 428"/>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74930</xdr:rowOff>
    </xdr:from>
    <xdr:to>
      <xdr:col>67</xdr:col>
      <xdr:colOff>101600</xdr:colOff>
      <xdr:row>38</xdr:row>
      <xdr:rowOff>5080</xdr:rowOff>
    </xdr:to>
    <xdr:sp macro="" textlink="">
      <xdr:nvSpPr>
        <xdr:cNvPr id="430" name="フローチャート: 判断 429"/>
        <xdr:cNvSpPr/>
      </xdr:nvSpPr>
      <xdr:spPr>
        <a:xfrm>
          <a:off x="12763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65405</xdr:rowOff>
    </xdr:from>
    <xdr:to>
      <xdr:col>85</xdr:col>
      <xdr:colOff>177800</xdr:colOff>
      <xdr:row>40</xdr:row>
      <xdr:rowOff>167005</xdr:rowOff>
    </xdr:to>
    <xdr:sp macro="" textlink="">
      <xdr:nvSpPr>
        <xdr:cNvPr id="436" name="楕円 435"/>
        <xdr:cNvSpPr/>
      </xdr:nvSpPr>
      <xdr:spPr>
        <a:xfrm>
          <a:off x="16268700" y="6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43832</xdr:rowOff>
    </xdr:from>
    <xdr:ext cx="405111" cy="259045"/>
    <xdr:sp macro="" textlink="">
      <xdr:nvSpPr>
        <xdr:cNvPr id="437" name="【一般廃棄物処理施設】&#10;有形固定資産減価償却率該当値テキスト"/>
        <xdr:cNvSpPr txBox="1"/>
      </xdr:nvSpPr>
      <xdr:spPr>
        <a:xfrm>
          <a:off x="16357600" y="690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38735</xdr:rowOff>
    </xdr:from>
    <xdr:to>
      <xdr:col>81</xdr:col>
      <xdr:colOff>101600</xdr:colOff>
      <xdr:row>40</xdr:row>
      <xdr:rowOff>140335</xdr:rowOff>
    </xdr:to>
    <xdr:sp macro="" textlink="">
      <xdr:nvSpPr>
        <xdr:cNvPr id="438" name="楕円 437"/>
        <xdr:cNvSpPr/>
      </xdr:nvSpPr>
      <xdr:spPr>
        <a:xfrm>
          <a:off x="15430500" y="68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89535</xdr:rowOff>
    </xdr:from>
    <xdr:to>
      <xdr:col>85</xdr:col>
      <xdr:colOff>127000</xdr:colOff>
      <xdr:row>40</xdr:row>
      <xdr:rowOff>116205</xdr:rowOff>
    </xdr:to>
    <xdr:cxnSp macro="">
      <xdr:nvCxnSpPr>
        <xdr:cNvPr id="439" name="直線コネクタ 438"/>
        <xdr:cNvCxnSpPr/>
      </xdr:nvCxnSpPr>
      <xdr:spPr>
        <a:xfrm>
          <a:off x="15481300" y="694753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4445</xdr:rowOff>
    </xdr:from>
    <xdr:to>
      <xdr:col>76</xdr:col>
      <xdr:colOff>165100</xdr:colOff>
      <xdr:row>40</xdr:row>
      <xdr:rowOff>106045</xdr:rowOff>
    </xdr:to>
    <xdr:sp macro="" textlink="">
      <xdr:nvSpPr>
        <xdr:cNvPr id="440" name="楕円 439"/>
        <xdr:cNvSpPr/>
      </xdr:nvSpPr>
      <xdr:spPr>
        <a:xfrm>
          <a:off x="14541500" y="68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55245</xdr:rowOff>
    </xdr:from>
    <xdr:to>
      <xdr:col>81</xdr:col>
      <xdr:colOff>50800</xdr:colOff>
      <xdr:row>40</xdr:row>
      <xdr:rowOff>89535</xdr:rowOff>
    </xdr:to>
    <xdr:cxnSp macro="">
      <xdr:nvCxnSpPr>
        <xdr:cNvPr id="441" name="直線コネクタ 440"/>
        <xdr:cNvCxnSpPr/>
      </xdr:nvCxnSpPr>
      <xdr:spPr>
        <a:xfrm>
          <a:off x="14592300" y="69132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124460</xdr:rowOff>
    </xdr:from>
    <xdr:to>
      <xdr:col>72</xdr:col>
      <xdr:colOff>38100</xdr:colOff>
      <xdr:row>40</xdr:row>
      <xdr:rowOff>54610</xdr:rowOff>
    </xdr:to>
    <xdr:sp macro="" textlink="">
      <xdr:nvSpPr>
        <xdr:cNvPr id="442" name="楕円 441"/>
        <xdr:cNvSpPr/>
      </xdr:nvSpPr>
      <xdr:spPr>
        <a:xfrm>
          <a:off x="136525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3810</xdr:rowOff>
    </xdr:from>
    <xdr:to>
      <xdr:col>76</xdr:col>
      <xdr:colOff>114300</xdr:colOff>
      <xdr:row>40</xdr:row>
      <xdr:rowOff>55245</xdr:rowOff>
    </xdr:to>
    <xdr:cxnSp macro="">
      <xdr:nvCxnSpPr>
        <xdr:cNvPr id="443" name="直線コネクタ 442"/>
        <xdr:cNvCxnSpPr/>
      </xdr:nvCxnSpPr>
      <xdr:spPr>
        <a:xfrm>
          <a:off x="13703300" y="68618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444" name="n_1aveValue【一般廃棄物処理施設】&#10;有形固定資産減価償却率"/>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445" name="n_2aveValue【一般廃棄物処理施設】&#10;有形固定資産減価償却率"/>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128287</xdr:rowOff>
    </xdr:from>
    <xdr:ext cx="405111" cy="259045"/>
    <xdr:sp macro="" textlink="">
      <xdr:nvSpPr>
        <xdr:cNvPr id="446" name="n_3aveValue【一般廃棄物処理施設】&#10;有形固定資産減価償却率"/>
        <xdr:cNvSpPr txBox="1"/>
      </xdr:nvSpPr>
      <xdr:spPr>
        <a:xfrm>
          <a:off x="13500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21607</xdr:rowOff>
    </xdr:from>
    <xdr:ext cx="405111" cy="259045"/>
    <xdr:sp macro="" textlink="">
      <xdr:nvSpPr>
        <xdr:cNvPr id="447" name="n_4aveValue【一般廃棄物処理施設】&#10;有形固定資産減価償却率"/>
        <xdr:cNvSpPr txBox="1"/>
      </xdr:nvSpPr>
      <xdr:spPr>
        <a:xfrm>
          <a:off x="12611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131462</xdr:rowOff>
    </xdr:from>
    <xdr:ext cx="405111" cy="259045"/>
    <xdr:sp macro="" textlink="">
      <xdr:nvSpPr>
        <xdr:cNvPr id="448" name="n_1mainValue【一般廃棄物処理施設】&#10;有形固定資産減価償却率"/>
        <xdr:cNvSpPr txBox="1"/>
      </xdr:nvSpPr>
      <xdr:spPr>
        <a:xfrm>
          <a:off x="15266044" y="698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97172</xdr:rowOff>
    </xdr:from>
    <xdr:ext cx="405111" cy="259045"/>
    <xdr:sp macro="" textlink="">
      <xdr:nvSpPr>
        <xdr:cNvPr id="449" name="n_2mainValue【一般廃棄物処理施設】&#10;有形固定資産減価償却率"/>
        <xdr:cNvSpPr txBox="1"/>
      </xdr:nvSpPr>
      <xdr:spPr>
        <a:xfrm>
          <a:off x="14389744"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45737</xdr:rowOff>
    </xdr:from>
    <xdr:ext cx="405111" cy="259045"/>
    <xdr:sp macro="" textlink="">
      <xdr:nvSpPr>
        <xdr:cNvPr id="450" name="n_3mainValue【一般廃棄物処理施設】&#10;有形固定資産減価償却率"/>
        <xdr:cNvSpPr txBox="1"/>
      </xdr:nvSpPr>
      <xdr:spPr>
        <a:xfrm>
          <a:off x="13500744" y="690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2" name="テキスト ボックス 46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4" name="テキスト ボックス 463"/>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6" name="テキスト ボックス 46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8" name="テキスト ボックス 46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0" name="テキスト ボックス 46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5848</xdr:rowOff>
    </xdr:from>
    <xdr:to>
      <xdr:col>116</xdr:col>
      <xdr:colOff>62864</xdr:colOff>
      <xdr:row>42</xdr:row>
      <xdr:rowOff>31787</xdr:rowOff>
    </xdr:to>
    <xdr:cxnSp macro="">
      <xdr:nvCxnSpPr>
        <xdr:cNvPr id="474" name="直線コネクタ 473"/>
        <xdr:cNvCxnSpPr/>
      </xdr:nvCxnSpPr>
      <xdr:spPr>
        <a:xfrm flipV="1">
          <a:off x="22160864" y="5663698"/>
          <a:ext cx="0" cy="156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35614</xdr:rowOff>
    </xdr:from>
    <xdr:ext cx="469744" cy="259045"/>
    <xdr:sp macro="" textlink="">
      <xdr:nvSpPr>
        <xdr:cNvPr id="475" name="【一般廃棄物処理施設】&#10;一人当たり有形固定資産（償却資産）額最小値テキスト"/>
        <xdr:cNvSpPr txBox="1"/>
      </xdr:nvSpPr>
      <xdr:spPr>
        <a:xfrm>
          <a:off x="22199600" y="72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31787</xdr:rowOff>
    </xdr:from>
    <xdr:to>
      <xdr:col>116</xdr:col>
      <xdr:colOff>152400</xdr:colOff>
      <xdr:row>42</xdr:row>
      <xdr:rowOff>31787</xdr:rowOff>
    </xdr:to>
    <xdr:cxnSp macro="">
      <xdr:nvCxnSpPr>
        <xdr:cNvPr id="476" name="直線コネクタ 475"/>
        <xdr:cNvCxnSpPr/>
      </xdr:nvCxnSpPr>
      <xdr:spPr>
        <a:xfrm>
          <a:off x="22072600" y="7232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123975</xdr:rowOff>
    </xdr:from>
    <xdr:ext cx="599010" cy="259045"/>
    <xdr:sp macro="" textlink="">
      <xdr:nvSpPr>
        <xdr:cNvPr id="477" name="【一般廃棄物処理施設】&#10;一人当たり有形固定資産（償却資産）額最大値テキスト"/>
        <xdr:cNvSpPr txBox="1"/>
      </xdr:nvSpPr>
      <xdr:spPr>
        <a:xfrm>
          <a:off x="22199600" y="543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5848</xdr:rowOff>
    </xdr:from>
    <xdr:to>
      <xdr:col>116</xdr:col>
      <xdr:colOff>152400</xdr:colOff>
      <xdr:row>33</xdr:row>
      <xdr:rowOff>5848</xdr:rowOff>
    </xdr:to>
    <xdr:cxnSp macro="">
      <xdr:nvCxnSpPr>
        <xdr:cNvPr id="478" name="直線コネクタ 477"/>
        <xdr:cNvCxnSpPr/>
      </xdr:nvCxnSpPr>
      <xdr:spPr>
        <a:xfrm>
          <a:off x="22072600" y="56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95639</xdr:rowOff>
    </xdr:from>
    <xdr:ext cx="599010" cy="259045"/>
    <xdr:sp macro="" textlink="">
      <xdr:nvSpPr>
        <xdr:cNvPr id="479" name="【一般廃棄物処理施設】&#10;一人当たり有形固定資産（償却資産）額平均値テキスト"/>
        <xdr:cNvSpPr txBox="1"/>
      </xdr:nvSpPr>
      <xdr:spPr>
        <a:xfrm>
          <a:off x="22199600" y="6610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72762</xdr:rowOff>
    </xdr:from>
    <xdr:to>
      <xdr:col>116</xdr:col>
      <xdr:colOff>114300</xdr:colOff>
      <xdr:row>40</xdr:row>
      <xdr:rowOff>2912</xdr:rowOff>
    </xdr:to>
    <xdr:sp macro="" textlink="">
      <xdr:nvSpPr>
        <xdr:cNvPr id="480" name="フローチャート: 判断 479"/>
        <xdr:cNvSpPr/>
      </xdr:nvSpPr>
      <xdr:spPr>
        <a:xfrm>
          <a:off x="22110700" y="67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73844</xdr:rowOff>
    </xdr:from>
    <xdr:to>
      <xdr:col>112</xdr:col>
      <xdr:colOff>38100</xdr:colOff>
      <xdr:row>40</xdr:row>
      <xdr:rowOff>3994</xdr:rowOff>
    </xdr:to>
    <xdr:sp macro="" textlink="">
      <xdr:nvSpPr>
        <xdr:cNvPr id="481" name="フローチャート: 判断 480"/>
        <xdr:cNvSpPr/>
      </xdr:nvSpPr>
      <xdr:spPr>
        <a:xfrm>
          <a:off x="21272500" y="67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19704</xdr:rowOff>
    </xdr:from>
    <xdr:to>
      <xdr:col>107</xdr:col>
      <xdr:colOff>101600</xdr:colOff>
      <xdr:row>39</xdr:row>
      <xdr:rowOff>121304</xdr:rowOff>
    </xdr:to>
    <xdr:sp macro="" textlink="">
      <xdr:nvSpPr>
        <xdr:cNvPr id="482" name="フローチャート: 判断 481"/>
        <xdr:cNvSpPr/>
      </xdr:nvSpPr>
      <xdr:spPr>
        <a:xfrm>
          <a:off x="20383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171110</xdr:rowOff>
    </xdr:from>
    <xdr:to>
      <xdr:col>102</xdr:col>
      <xdr:colOff>165100</xdr:colOff>
      <xdr:row>39</xdr:row>
      <xdr:rowOff>101260</xdr:rowOff>
    </xdr:to>
    <xdr:sp macro="" textlink="">
      <xdr:nvSpPr>
        <xdr:cNvPr id="483" name="フローチャート: 判断 482"/>
        <xdr:cNvSpPr/>
      </xdr:nvSpPr>
      <xdr:spPr>
        <a:xfrm>
          <a:off x="19494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82120</xdr:rowOff>
    </xdr:from>
    <xdr:to>
      <xdr:col>98</xdr:col>
      <xdr:colOff>38100</xdr:colOff>
      <xdr:row>40</xdr:row>
      <xdr:rowOff>12270</xdr:rowOff>
    </xdr:to>
    <xdr:sp macro="" textlink="">
      <xdr:nvSpPr>
        <xdr:cNvPr id="484" name="フローチャート: 判断 483"/>
        <xdr:cNvSpPr/>
      </xdr:nvSpPr>
      <xdr:spPr>
        <a:xfrm>
          <a:off x="18605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31134</xdr:rowOff>
    </xdr:from>
    <xdr:to>
      <xdr:col>116</xdr:col>
      <xdr:colOff>114300</xdr:colOff>
      <xdr:row>40</xdr:row>
      <xdr:rowOff>132734</xdr:rowOff>
    </xdr:to>
    <xdr:sp macro="" textlink="">
      <xdr:nvSpPr>
        <xdr:cNvPr id="490" name="楕円 489"/>
        <xdr:cNvSpPr/>
      </xdr:nvSpPr>
      <xdr:spPr>
        <a:xfrm>
          <a:off x="22110700" y="688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9561</xdr:rowOff>
    </xdr:from>
    <xdr:ext cx="534377" cy="259045"/>
    <xdr:sp macro="" textlink="">
      <xdr:nvSpPr>
        <xdr:cNvPr id="491" name="【一般廃棄物処理施設】&#10;一人当たり有形固定資産（償却資産）額該当値テキスト"/>
        <xdr:cNvSpPr txBox="1"/>
      </xdr:nvSpPr>
      <xdr:spPr>
        <a:xfrm>
          <a:off x="22199600" y="686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44104</xdr:rowOff>
    </xdr:from>
    <xdr:to>
      <xdr:col>112</xdr:col>
      <xdr:colOff>38100</xdr:colOff>
      <xdr:row>40</xdr:row>
      <xdr:rowOff>145704</xdr:rowOff>
    </xdr:to>
    <xdr:sp macro="" textlink="">
      <xdr:nvSpPr>
        <xdr:cNvPr id="492" name="楕円 491"/>
        <xdr:cNvSpPr/>
      </xdr:nvSpPr>
      <xdr:spPr>
        <a:xfrm>
          <a:off x="21272500" y="690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81934</xdr:rowOff>
    </xdr:from>
    <xdr:to>
      <xdr:col>116</xdr:col>
      <xdr:colOff>63500</xdr:colOff>
      <xdr:row>40</xdr:row>
      <xdr:rowOff>94904</xdr:rowOff>
    </xdr:to>
    <xdr:cxnSp macro="">
      <xdr:nvCxnSpPr>
        <xdr:cNvPr id="493" name="直線コネクタ 492"/>
        <xdr:cNvCxnSpPr/>
      </xdr:nvCxnSpPr>
      <xdr:spPr>
        <a:xfrm flipV="1">
          <a:off x="21323300" y="6939934"/>
          <a:ext cx="838200" cy="1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50767</xdr:rowOff>
    </xdr:from>
    <xdr:to>
      <xdr:col>107</xdr:col>
      <xdr:colOff>101600</xdr:colOff>
      <xdr:row>40</xdr:row>
      <xdr:rowOff>152367</xdr:rowOff>
    </xdr:to>
    <xdr:sp macro="" textlink="">
      <xdr:nvSpPr>
        <xdr:cNvPr id="494" name="楕円 493"/>
        <xdr:cNvSpPr/>
      </xdr:nvSpPr>
      <xdr:spPr>
        <a:xfrm>
          <a:off x="20383500" y="690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94904</xdr:rowOff>
    </xdr:from>
    <xdr:to>
      <xdr:col>111</xdr:col>
      <xdr:colOff>177800</xdr:colOff>
      <xdr:row>40</xdr:row>
      <xdr:rowOff>101567</xdr:rowOff>
    </xdr:to>
    <xdr:cxnSp macro="">
      <xdr:nvCxnSpPr>
        <xdr:cNvPr id="495" name="直線コネクタ 494"/>
        <xdr:cNvCxnSpPr/>
      </xdr:nvCxnSpPr>
      <xdr:spPr>
        <a:xfrm flipV="1">
          <a:off x="20434300" y="6952904"/>
          <a:ext cx="889000" cy="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55884</xdr:rowOff>
    </xdr:from>
    <xdr:to>
      <xdr:col>102</xdr:col>
      <xdr:colOff>165100</xdr:colOff>
      <xdr:row>40</xdr:row>
      <xdr:rowOff>157484</xdr:rowOff>
    </xdr:to>
    <xdr:sp macro="" textlink="">
      <xdr:nvSpPr>
        <xdr:cNvPr id="496" name="楕円 495"/>
        <xdr:cNvSpPr/>
      </xdr:nvSpPr>
      <xdr:spPr>
        <a:xfrm>
          <a:off x="19494500" y="691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101567</xdr:rowOff>
    </xdr:from>
    <xdr:to>
      <xdr:col>107</xdr:col>
      <xdr:colOff>50800</xdr:colOff>
      <xdr:row>40</xdr:row>
      <xdr:rowOff>106684</xdr:rowOff>
    </xdr:to>
    <xdr:cxnSp macro="">
      <xdr:nvCxnSpPr>
        <xdr:cNvPr id="497" name="直線コネクタ 496"/>
        <xdr:cNvCxnSpPr/>
      </xdr:nvCxnSpPr>
      <xdr:spPr>
        <a:xfrm flipV="1">
          <a:off x="19545300" y="6959567"/>
          <a:ext cx="889000" cy="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20521</xdr:rowOff>
    </xdr:from>
    <xdr:ext cx="599010" cy="259045"/>
    <xdr:sp macro="" textlink="">
      <xdr:nvSpPr>
        <xdr:cNvPr id="498" name="n_1aveValue【一般廃棄物処理施設】&#10;一人当たり有形固定資産（償却資産）額"/>
        <xdr:cNvSpPr txBox="1"/>
      </xdr:nvSpPr>
      <xdr:spPr>
        <a:xfrm>
          <a:off x="21011095" y="653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137831</xdr:rowOff>
    </xdr:from>
    <xdr:ext cx="599010" cy="259045"/>
    <xdr:sp macro="" textlink="">
      <xdr:nvSpPr>
        <xdr:cNvPr id="499" name="n_2aveValue【一般廃棄物処理施設】&#10;一人当たり有形固定資産（償却資産）額"/>
        <xdr:cNvSpPr txBox="1"/>
      </xdr:nvSpPr>
      <xdr:spPr>
        <a:xfrm>
          <a:off x="201347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117787</xdr:rowOff>
    </xdr:from>
    <xdr:ext cx="599010" cy="259045"/>
    <xdr:sp macro="" textlink="">
      <xdr:nvSpPr>
        <xdr:cNvPr id="500" name="n_3aveValue【一般廃棄物処理施設】&#10;一人当たり有形固定資産（償却資産）額"/>
        <xdr:cNvSpPr txBox="1"/>
      </xdr:nvSpPr>
      <xdr:spPr>
        <a:xfrm>
          <a:off x="19245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28797</xdr:rowOff>
    </xdr:from>
    <xdr:ext cx="599010" cy="259045"/>
    <xdr:sp macro="" textlink="">
      <xdr:nvSpPr>
        <xdr:cNvPr id="501" name="n_4aveValue【一般廃棄物処理施設】&#10;一人当たり有形固定資産（償却資産）額"/>
        <xdr:cNvSpPr txBox="1"/>
      </xdr:nvSpPr>
      <xdr:spPr>
        <a:xfrm>
          <a:off x="18356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136831</xdr:rowOff>
    </xdr:from>
    <xdr:ext cx="534377" cy="259045"/>
    <xdr:sp macro="" textlink="">
      <xdr:nvSpPr>
        <xdr:cNvPr id="502" name="n_1mainValue【一般廃棄物処理施設】&#10;一人当たり有形固定資産（償却資産）額"/>
        <xdr:cNvSpPr txBox="1"/>
      </xdr:nvSpPr>
      <xdr:spPr>
        <a:xfrm>
          <a:off x="21043411" y="699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143494</xdr:rowOff>
    </xdr:from>
    <xdr:ext cx="534377" cy="259045"/>
    <xdr:sp macro="" textlink="">
      <xdr:nvSpPr>
        <xdr:cNvPr id="503" name="n_2mainValue【一般廃棄物処理施設】&#10;一人当たり有形固定資産（償却資産）額"/>
        <xdr:cNvSpPr txBox="1"/>
      </xdr:nvSpPr>
      <xdr:spPr>
        <a:xfrm>
          <a:off x="20167111" y="700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148611</xdr:rowOff>
    </xdr:from>
    <xdr:ext cx="534377" cy="259045"/>
    <xdr:sp macro="" textlink="">
      <xdr:nvSpPr>
        <xdr:cNvPr id="504" name="n_3mainValue【一般廃棄物処理施設】&#10;一人当たり有形固定資産（償却資産）額"/>
        <xdr:cNvSpPr txBox="1"/>
      </xdr:nvSpPr>
      <xdr:spPr>
        <a:xfrm>
          <a:off x="19278111" y="700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3" name="正方形/長方形 5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4" name="正方形/長方形 5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5" name="正方形/長方形 5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6" name="正方形/長方形 5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7" name="正方形/長方形 5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8" name="正方形/長方形 5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9" name="正方形/長方形 5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0" name="正方形/長方形 51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1" name="正方形/長方形 5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2" name="正方形/長方形 5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3" name="正方形/長方形 5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4" name="正方形/長方形 5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5" name="正方形/長方形 5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6" name="正方形/長方形 5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7" name="正方形/長方形 5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正方形/長方形 5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9" name="テキスト ボックス 5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0" name="直線コネクタ 5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1" name="テキスト ボックス 5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2" name="直線コネクタ 5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3" name="テキスト ボックス 53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4" name="直線コネクタ 5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5" name="テキスト ボックス 5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6" name="直線コネクタ 5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7" name="テキスト ボックス 5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8" name="直線コネクタ 5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9" name="テキスト ボックス 5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0" name="直線コネクタ 5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1" name="テキスト ボックス 5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2" name="直線コネクタ 5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3" name="テキスト ボックス 54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95250</xdr:rowOff>
    </xdr:to>
    <xdr:cxnSp macro="">
      <xdr:nvCxnSpPr>
        <xdr:cNvPr id="546" name="直線コネクタ 545"/>
        <xdr:cNvCxnSpPr/>
      </xdr:nvCxnSpPr>
      <xdr:spPr>
        <a:xfrm flipV="1">
          <a:off x="16318864" y="1343406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547" name="【消防施設】&#10;有形固定資産減価償却率最小値テキスト"/>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548" name="直線コネクタ 547"/>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549"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550" name="直線コネクタ 549"/>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17978</xdr:rowOff>
    </xdr:from>
    <xdr:ext cx="405111" cy="259045"/>
    <xdr:sp macro="" textlink="">
      <xdr:nvSpPr>
        <xdr:cNvPr id="551" name="【消防施設】&#10;有形固定資産減価償却率平均値テキスト"/>
        <xdr:cNvSpPr txBox="1"/>
      </xdr:nvSpPr>
      <xdr:spPr>
        <a:xfrm>
          <a:off x="16357600" y="1407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39551</xdr:rowOff>
    </xdr:from>
    <xdr:to>
      <xdr:col>85</xdr:col>
      <xdr:colOff>177800</xdr:colOff>
      <xdr:row>82</xdr:row>
      <xdr:rowOff>141151</xdr:rowOff>
    </xdr:to>
    <xdr:sp macro="" textlink="">
      <xdr:nvSpPr>
        <xdr:cNvPr id="552" name="フローチャート: 判断 551"/>
        <xdr:cNvSpPr/>
      </xdr:nvSpPr>
      <xdr:spPr>
        <a:xfrm>
          <a:off x="16268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553" name="フローチャート: 判断 552"/>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57513</xdr:rowOff>
    </xdr:from>
    <xdr:to>
      <xdr:col>76</xdr:col>
      <xdr:colOff>165100</xdr:colOff>
      <xdr:row>82</xdr:row>
      <xdr:rowOff>159113</xdr:rowOff>
    </xdr:to>
    <xdr:sp macro="" textlink="">
      <xdr:nvSpPr>
        <xdr:cNvPr id="554" name="フローチャート: 判断 553"/>
        <xdr:cNvSpPr/>
      </xdr:nvSpPr>
      <xdr:spPr>
        <a:xfrm>
          <a:off x="14541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555" name="フローチャート: 判断 554"/>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160382</xdr:rowOff>
    </xdr:from>
    <xdr:to>
      <xdr:col>67</xdr:col>
      <xdr:colOff>101600</xdr:colOff>
      <xdr:row>82</xdr:row>
      <xdr:rowOff>90532</xdr:rowOff>
    </xdr:to>
    <xdr:sp macro="" textlink="">
      <xdr:nvSpPr>
        <xdr:cNvPr id="556" name="フローチャート: 判断 555"/>
        <xdr:cNvSpPr/>
      </xdr:nvSpPr>
      <xdr:spPr>
        <a:xfrm>
          <a:off x="12763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108131</xdr:rowOff>
    </xdr:from>
    <xdr:to>
      <xdr:col>85</xdr:col>
      <xdr:colOff>177800</xdr:colOff>
      <xdr:row>82</xdr:row>
      <xdr:rowOff>38281</xdr:rowOff>
    </xdr:to>
    <xdr:sp macro="" textlink="">
      <xdr:nvSpPr>
        <xdr:cNvPr id="562" name="楕円 561"/>
        <xdr:cNvSpPr/>
      </xdr:nvSpPr>
      <xdr:spPr>
        <a:xfrm>
          <a:off x="16268700" y="1399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131008</xdr:rowOff>
    </xdr:from>
    <xdr:ext cx="405111" cy="259045"/>
    <xdr:sp macro="" textlink="">
      <xdr:nvSpPr>
        <xdr:cNvPr id="563" name="【消防施設】&#10;有形固定資産減価償却率該当値テキスト"/>
        <xdr:cNvSpPr txBox="1"/>
      </xdr:nvSpPr>
      <xdr:spPr>
        <a:xfrm>
          <a:off x="16357600" y="1384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36286</xdr:rowOff>
    </xdr:from>
    <xdr:to>
      <xdr:col>81</xdr:col>
      <xdr:colOff>101600</xdr:colOff>
      <xdr:row>81</xdr:row>
      <xdr:rowOff>137886</xdr:rowOff>
    </xdr:to>
    <xdr:sp macro="" textlink="">
      <xdr:nvSpPr>
        <xdr:cNvPr id="564" name="楕円 563"/>
        <xdr:cNvSpPr/>
      </xdr:nvSpPr>
      <xdr:spPr>
        <a:xfrm>
          <a:off x="15430500" y="139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87086</xdr:rowOff>
    </xdr:from>
    <xdr:to>
      <xdr:col>85</xdr:col>
      <xdr:colOff>127000</xdr:colOff>
      <xdr:row>81</xdr:row>
      <xdr:rowOff>158931</xdr:rowOff>
    </xdr:to>
    <xdr:cxnSp macro="">
      <xdr:nvCxnSpPr>
        <xdr:cNvPr id="565" name="直線コネクタ 564"/>
        <xdr:cNvCxnSpPr/>
      </xdr:nvCxnSpPr>
      <xdr:spPr>
        <a:xfrm>
          <a:off x="15481300" y="13974536"/>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13426</xdr:rowOff>
    </xdr:from>
    <xdr:to>
      <xdr:col>76</xdr:col>
      <xdr:colOff>165100</xdr:colOff>
      <xdr:row>81</xdr:row>
      <xdr:rowOff>115026</xdr:rowOff>
    </xdr:to>
    <xdr:sp macro="" textlink="">
      <xdr:nvSpPr>
        <xdr:cNvPr id="566" name="楕円 565"/>
        <xdr:cNvSpPr/>
      </xdr:nvSpPr>
      <xdr:spPr>
        <a:xfrm>
          <a:off x="14541500" y="139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64226</xdr:rowOff>
    </xdr:from>
    <xdr:to>
      <xdr:col>81</xdr:col>
      <xdr:colOff>50800</xdr:colOff>
      <xdr:row>81</xdr:row>
      <xdr:rowOff>87086</xdr:rowOff>
    </xdr:to>
    <xdr:cxnSp macro="">
      <xdr:nvCxnSpPr>
        <xdr:cNvPr id="567" name="直線コネクタ 566"/>
        <xdr:cNvCxnSpPr/>
      </xdr:nvCxnSpPr>
      <xdr:spPr>
        <a:xfrm>
          <a:off x="14592300" y="139516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18324</xdr:rowOff>
    </xdr:from>
    <xdr:to>
      <xdr:col>72</xdr:col>
      <xdr:colOff>38100</xdr:colOff>
      <xdr:row>82</xdr:row>
      <xdr:rowOff>119924</xdr:rowOff>
    </xdr:to>
    <xdr:sp macro="" textlink="">
      <xdr:nvSpPr>
        <xdr:cNvPr id="568" name="楕円 567"/>
        <xdr:cNvSpPr/>
      </xdr:nvSpPr>
      <xdr:spPr>
        <a:xfrm>
          <a:off x="136525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64226</xdr:rowOff>
    </xdr:from>
    <xdr:to>
      <xdr:col>76</xdr:col>
      <xdr:colOff>114300</xdr:colOff>
      <xdr:row>82</xdr:row>
      <xdr:rowOff>69124</xdr:rowOff>
    </xdr:to>
    <xdr:cxnSp macro="">
      <xdr:nvCxnSpPr>
        <xdr:cNvPr id="569" name="直線コネクタ 568"/>
        <xdr:cNvCxnSpPr/>
      </xdr:nvCxnSpPr>
      <xdr:spPr>
        <a:xfrm flipV="1">
          <a:off x="13703300" y="13951676"/>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11447</xdr:rowOff>
    </xdr:from>
    <xdr:ext cx="405111" cy="259045"/>
    <xdr:sp macro="" textlink="">
      <xdr:nvSpPr>
        <xdr:cNvPr id="570" name="n_1aveValue【消防施設】&#10;有形固定資産減価償却率"/>
        <xdr:cNvSpPr txBox="1"/>
      </xdr:nvSpPr>
      <xdr:spPr>
        <a:xfrm>
          <a:off x="15266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150240</xdr:rowOff>
    </xdr:from>
    <xdr:ext cx="405111" cy="259045"/>
    <xdr:sp macro="" textlink="">
      <xdr:nvSpPr>
        <xdr:cNvPr id="571" name="n_2aveValue【消防施設】&#10;有形固定資産減価償却率"/>
        <xdr:cNvSpPr txBox="1"/>
      </xdr:nvSpPr>
      <xdr:spPr>
        <a:xfrm>
          <a:off x="14389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572" name="n_3aveValue【消防施設】&#10;有形固定資産減価償却率"/>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107059</xdr:rowOff>
    </xdr:from>
    <xdr:ext cx="405111" cy="259045"/>
    <xdr:sp macro="" textlink="">
      <xdr:nvSpPr>
        <xdr:cNvPr id="573" name="n_4aveValue【消防施設】&#10;有形固定資産減価償却率"/>
        <xdr:cNvSpPr txBox="1"/>
      </xdr:nvSpPr>
      <xdr:spPr>
        <a:xfrm>
          <a:off x="12611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154413</xdr:rowOff>
    </xdr:from>
    <xdr:ext cx="405111" cy="259045"/>
    <xdr:sp macro="" textlink="">
      <xdr:nvSpPr>
        <xdr:cNvPr id="574" name="n_1mainValue【消防施設】&#10;有形固定資産減価償却率"/>
        <xdr:cNvSpPr txBox="1"/>
      </xdr:nvSpPr>
      <xdr:spPr>
        <a:xfrm>
          <a:off x="15266044" y="1369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131553</xdr:rowOff>
    </xdr:from>
    <xdr:ext cx="405111" cy="259045"/>
    <xdr:sp macro="" textlink="">
      <xdr:nvSpPr>
        <xdr:cNvPr id="575" name="n_2mainValue【消防施設】&#10;有形固定資産減価償却率"/>
        <xdr:cNvSpPr txBox="1"/>
      </xdr:nvSpPr>
      <xdr:spPr>
        <a:xfrm>
          <a:off x="143897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111051</xdr:rowOff>
    </xdr:from>
    <xdr:ext cx="405111" cy="259045"/>
    <xdr:sp macro="" textlink="">
      <xdr:nvSpPr>
        <xdr:cNvPr id="576" name="n_3mainValue【消防施設】&#10;有形固定資産減価償却率"/>
        <xdr:cNvSpPr txBox="1"/>
      </xdr:nvSpPr>
      <xdr:spPr>
        <a:xfrm>
          <a:off x="13500744"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5" name="テキスト ボックス 5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6" name="直線コネクタ 5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7" name="直線コネクタ 5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8" name="テキスト ボックス 5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9" name="直線コネクタ 5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0" name="テキスト ボックス 5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1" name="直線コネクタ 5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2" name="テキスト ボックス 5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3" name="直線コネクタ 5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4" name="テキスト ボックス 5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5" name="直線コネクタ 5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6" name="テキスト ボックス 5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7" name="直線コネクタ 5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8" name="テキスト ボックス 5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104775</xdr:rowOff>
    </xdr:to>
    <xdr:cxnSp macro="">
      <xdr:nvCxnSpPr>
        <xdr:cNvPr id="600" name="直線コネクタ 599"/>
        <xdr:cNvCxnSpPr/>
      </xdr:nvCxnSpPr>
      <xdr:spPr>
        <a:xfrm flipV="1">
          <a:off x="22160864" y="1336548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108602</xdr:rowOff>
    </xdr:from>
    <xdr:ext cx="469744" cy="259045"/>
    <xdr:sp macro="" textlink="">
      <xdr:nvSpPr>
        <xdr:cNvPr id="601" name="【消防施設】&#10;一人当たり面積最小値テキスト"/>
        <xdr:cNvSpPr txBox="1"/>
      </xdr:nvSpPr>
      <xdr:spPr>
        <a:xfrm>
          <a:off x="22199600"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104775</xdr:rowOff>
    </xdr:from>
    <xdr:to>
      <xdr:col>116</xdr:col>
      <xdr:colOff>152400</xdr:colOff>
      <xdr:row>86</xdr:row>
      <xdr:rowOff>104775</xdr:rowOff>
    </xdr:to>
    <xdr:cxnSp macro="">
      <xdr:nvCxnSpPr>
        <xdr:cNvPr id="602" name="直線コネクタ 601"/>
        <xdr:cNvCxnSpPr/>
      </xdr:nvCxnSpPr>
      <xdr:spPr>
        <a:xfrm>
          <a:off x="22072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03" name="【消防施設】&#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04" name="直線コネクタ 603"/>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93363</xdr:rowOff>
    </xdr:from>
    <xdr:ext cx="469744" cy="259045"/>
    <xdr:sp macro="" textlink="">
      <xdr:nvSpPr>
        <xdr:cNvPr id="605" name="【消防施設】&#10;一人当たり面積平均値テキスト"/>
        <xdr:cNvSpPr txBox="1"/>
      </xdr:nvSpPr>
      <xdr:spPr>
        <a:xfrm>
          <a:off x="22199600" y="1449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114936</xdr:rowOff>
    </xdr:from>
    <xdr:to>
      <xdr:col>116</xdr:col>
      <xdr:colOff>114300</xdr:colOff>
      <xdr:row>85</xdr:row>
      <xdr:rowOff>45086</xdr:rowOff>
    </xdr:to>
    <xdr:sp macro="" textlink="">
      <xdr:nvSpPr>
        <xdr:cNvPr id="606" name="フローチャート: 判断 605"/>
        <xdr:cNvSpPr/>
      </xdr:nvSpPr>
      <xdr:spPr>
        <a:xfrm>
          <a:off x="22110700" y="1451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607" name="フローチャート: 判断 606"/>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608" name="フローチャート: 判断 607"/>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609" name="フローチャート: 判断 608"/>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610" name="フローチャート: 判断 609"/>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1" name="テキスト ボックス 6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2" name="テキスト ボックス 6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3" name="テキスト ボックス 6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4" name="テキスト ボックス 6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5" name="テキスト ボックス 6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107314</xdr:rowOff>
    </xdr:from>
    <xdr:to>
      <xdr:col>116</xdr:col>
      <xdr:colOff>114300</xdr:colOff>
      <xdr:row>85</xdr:row>
      <xdr:rowOff>37464</xdr:rowOff>
    </xdr:to>
    <xdr:sp macro="" textlink="">
      <xdr:nvSpPr>
        <xdr:cNvPr id="616" name="楕円 615"/>
        <xdr:cNvSpPr/>
      </xdr:nvSpPr>
      <xdr:spPr>
        <a:xfrm>
          <a:off x="22110700" y="145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130191</xdr:rowOff>
    </xdr:from>
    <xdr:ext cx="469744" cy="259045"/>
    <xdr:sp macro="" textlink="">
      <xdr:nvSpPr>
        <xdr:cNvPr id="617" name="【消防施設】&#10;一人当たり面積該当値テキスト"/>
        <xdr:cNvSpPr txBox="1"/>
      </xdr:nvSpPr>
      <xdr:spPr>
        <a:xfrm>
          <a:off x="22199600" y="1436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130175</xdr:rowOff>
    </xdr:from>
    <xdr:to>
      <xdr:col>112</xdr:col>
      <xdr:colOff>38100</xdr:colOff>
      <xdr:row>85</xdr:row>
      <xdr:rowOff>60325</xdr:rowOff>
    </xdr:to>
    <xdr:sp macro="" textlink="">
      <xdr:nvSpPr>
        <xdr:cNvPr id="618" name="楕円 617"/>
        <xdr:cNvSpPr/>
      </xdr:nvSpPr>
      <xdr:spPr>
        <a:xfrm>
          <a:off x="21272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158114</xdr:rowOff>
    </xdr:from>
    <xdr:to>
      <xdr:col>116</xdr:col>
      <xdr:colOff>63500</xdr:colOff>
      <xdr:row>85</xdr:row>
      <xdr:rowOff>9525</xdr:rowOff>
    </xdr:to>
    <xdr:cxnSp macro="">
      <xdr:nvCxnSpPr>
        <xdr:cNvPr id="619" name="直線コネクタ 618"/>
        <xdr:cNvCxnSpPr/>
      </xdr:nvCxnSpPr>
      <xdr:spPr>
        <a:xfrm flipV="1">
          <a:off x="21323300" y="1455991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135889</xdr:rowOff>
    </xdr:from>
    <xdr:to>
      <xdr:col>107</xdr:col>
      <xdr:colOff>101600</xdr:colOff>
      <xdr:row>85</xdr:row>
      <xdr:rowOff>66039</xdr:rowOff>
    </xdr:to>
    <xdr:sp macro="" textlink="">
      <xdr:nvSpPr>
        <xdr:cNvPr id="620" name="楕円 619"/>
        <xdr:cNvSpPr/>
      </xdr:nvSpPr>
      <xdr:spPr>
        <a:xfrm>
          <a:off x="20383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xdr:rowOff>
    </xdr:from>
    <xdr:to>
      <xdr:col>111</xdr:col>
      <xdr:colOff>177800</xdr:colOff>
      <xdr:row>85</xdr:row>
      <xdr:rowOff>15239</xdr:rowOff>
    </xdr:to>
    <xdr:cxnSp macro="">
      <xdr:nvCxnSpPr>
        <xdr:cNvPr id="621" name="直線コネクタ 620"/>
        <xdr:cNvCxnSpPr/>
      </xdr:nvCxnSpPr>
      <xdr:spPr>
        <a:xfrm flipV="1">
          <a:off x="20434300" y="145827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141605</xdr:rowOff>
    </xdr:from>
    <xdr:to>
      <xdr:col>102</xdr:col>
      <xdr:colOff>165100</xdr:colOff>
      <xdr:row>85</xdr:row>
      <xdr:rowOff>71755</xdr:rowOff>
    </xdr:to>
    <xdr:sp macro="" textlink="">
      <xdr:nvSpPr>
        <xdr:cNvPr id="622" name="楕円 621"/>
        <xdr:cNvSpPr/>
      </xdr:nvSpPr>
      <xdr:spPr>
        <a:xfrm>
          <a:off x="19494500" y="1454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15239</xdr:rowOff>
    </xdr:from>
    <xdr:to>
      <xdr:col>107</xdr:col>
      <xdr:colOff>50800</xdr:colOff>
      <xdr:row>85</xdr:row>
      <xdr:rowOff>20955</xdr:rowOff>
    </xdr:to>
    <xdr:cxnSp macro="">
      <xdr:nvCxnSpPr>
        <xdr:cNvPr id="623" name="直線コネクタ 622"/>
        <xdr:cNvCxnSpPr/>
      </xdr:nvCxnSpPr>
      <xdr:spPr>
        <a:xfrm flipV="1">
          <a:off x="19545300" y="145884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87647</xdr:rowOff>
    </xdr:from>
    <xdr:ext cx="469744" cy="259045"/>
    <xdr:sp macro="" textlink="">
      <xdr:nvSpPr>
        <xdr:cNvPr id="624" name="n_1aveValue【消防施設】&#10;一人当たり面積"/>
        <xdr:cNvSpPr txBox="1"/>
      </xdr:nvSpPr>
      <xdr:spPr>
        <a:xfrm>
          <a:off x="210757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102888</xdr:rowOff>
    </xdr:from>
    <xdr:ext cx="469744" cy="259045"/>
    <xdr:sp macro="" textlink="">
      <xdr:nvSpPr>
        <xdr:cNvPr id="625" name="n_2aveValue【消防施設】&#10;一人当たり面積"/>
        <xdr:cNvSpPr txBox="1"/>
      </xdr:nvSpPr>
      <xdr:spPr>
        <a:xfrm>
          <a:off x="20199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626" name="n_3aveValue【消防施設】&#10;一人当たり面積"/>
        <xdr:cNvSpPr txBox="1"/>
      </xdr:nvSpPr>
      <xdr:spPr>
        <a:xfrm>
          <a:off x="19310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627" name="n_4aveValue【消防施設】&#10;一人当たり面積"/>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76852</xdr:rowOff>
    </xdr:from>
    <xdr:ext cx="469744" cy="259045"/>
    <xdr:sp macro="" textlink="">
      <xdr:nvSpPr>
        <xdr:cNvPr id="628" name="n_1mainValue【消防施設】&#10;一人当たり面積"/>
        <xdr:cNvSpPr txBox="1"/>
      </xdr:nvSpPr>
      <xdr:spPr>
        <a:xfrm>
          <a:off x="21075727" y="1430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82566</xdr:rowOff>
    </xdr:from>
    <xdr:ext cx="469744" cy="259045"/>
    <xdr:sp macro="" textlink="">
      <xdr:nvSpPr>
        <xdr:cNvPr id="629" name="n_2mainValue【消防施設】&#10;一人当たり面積"/>
        <xdr:cNvSpPr txBox="1"/>
      </xdr:nvSpPr>
      <xdr:spPr>
        <a:xfrm>
          <a:off x="20199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88282</xdr:rowOff>
    </xdr:from>
    <xdr:ext cx="469744" cy="259045"/>
    <xdr:sp macro="" textlink="">
      <xdr:nvSpPr>
        <xdr:cNvPr id="630" name="n_3mainValue【消防施設】&#10;一人当たり面積"/>
        <xdr:cNvSpPr txBox="1"/>
      </xdr:nvSpPr>
      <xdr:spPr>
        <a:xfrm>
          <a:off x="19310427" y="1431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1" name="正方形/長方形 6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2" name="正方形/長方形 6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3" name="正方形/長方形 6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4" name="正方形/長方形 6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5" name="正方形/長方形 6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6" name="正方形/長方形 6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7" name="正方形/長方形 6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正方形/長方形 6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9" name="テキスト ボックス 6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0" name="直線コネクタ 6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1" name="テキスト ボックス 6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2" name="直線コネクタ 6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3" name="テキスト ボックス 64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4" name="直線コネクタ 6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5" name="テキスト ボックス 6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6" name="直線コネクタ 6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7" name="テキスト ボックス 6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8" name="直線コネクタ 6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9" name="テキスト ボックス 6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0" name="直線コネクタ 6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1" name="テキスト ボックス 6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2" name="直線コネクタ 6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3" name="テキスト ボックス 65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4" name="直線コネクタ 6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109</xdr:row>
      <xdr:rowOff>17418</xdr:rowOff>
    </xdr:to>
    <xdr:cxnSp macro="">
      <xdr:nvCxnSpPr>
        <xdr:cNvPr id="656" name="直線コネクタ 655"/>
        <xdr:cNvCxnSpPr/>
      </xdr:nvCxnSpPr>
      <xdr:spPr>
        <a:xfrm flipV="1">
          <a:off x="16318864" y="17190176"/>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657" name="【庁舎】&#10;有形固定資産減価償却率最小値テキスト"/>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658" name="直線コネクタ 657"/>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340478" cy="259045"/>
    <xdr:sp macro="" textlink="">
      <xdr:nvSpPr>
        <xdr:cNvPr id="659" name="【庁舎】&#10;有形固定資産減価償却率最大値テキスト"/>
        <xdr:cNvSpPr txBox="1"/>
      </xdr:nvSpPr>
      <xdr:spPr>
        <a:xfrm>
          <a:off x="16357600" y="1696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660" name="直線コネクタ 659"/>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59707</xdr:rowOff>
    </xdr:from>
    <xdr:ext cx="405111" cy="259045"/>
    <xdr:sp macro="" textlink="">
      <xdr:nvSpPr>
        <xdr:cNvPr id="661" name="【庁舎】&#10;有形固定資産減価償却率平均値テキスト"/>
        <xdr:cNvSpPr txBox="1"/>
      </xdr:nvSpPr>
      <xdr:spPr>
        <a:xfrm>
          <a:off x="16357600" y="1789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662" name="フローチャート: 判断 661"/>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663" name="フローチャート: 判断 662"/>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664" name="フローチャート: 判断 663"/>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665" name="フローチャート: 判断 664"/>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666" name="フローチャート: 判断 665"/>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7" name="テキスト ボックス 6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8" name="テキスト ボックス 6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9" name="テキスト ボックス 6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0" name="テキスト ボックス 6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1" name="テキスト ボックス 6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56424</xdr:rowOff>
    </xdr:from>
    <xdr:to>
      <xdr:col>85</xdr:col>
      <xdr:colOff>177800</xdr:colOff>
      <xdr:row>105</xdr:row>
      <xdr:rowOff>158024</xdr:rowOff>
    </xdr:to>
    <xdr:sp macro="" textlink="">
      <xdr:nvSpPr>
        <xdr:cNvPr id="672" name="楕円 671"/>
        <xdr:cNvSpPr/>
      </xdr:nvSpPr>
      <xdr:spPr>
        <a:xfrm>
          <a:off x="162687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34851</xdr:rowOff>
    </xdr:from>
    <xdr:ext cx="405111" cy="259045"/>
    <xdr:sp macro="" textlink="">
      <xdr:nvSpPr>
        <xdr:cNvPr id="673" name="【庁舎】&#10;有形固定資産減価償却率該当値テキスト"/>
        <xdr:cNvSpPr txBox="1"/>
      </xdr:nvSpPr>
      <xdr:spPr>
        <a:xfrm>
          <a:off x="16357600"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15602</xdr:rowOff>
    </xdr:from>
    <xdr:to>
      <xdr:col>81</xdr:col>
      <xdr:colOff>101600</xdr:colOff>
      <xdr:row>105</xdr:row>
      <xdr:rowOff>117202</xdr:rowOff>
    </xdr:to>
    <xdr:sp macro="" textlink="">
      <xdr:nvSpPr>
        <xdr:cNvPr id="674" name="楕円 673"/>
        <xdr:cNvSpPr/>
      </xdr:nvSpPr>
      <xdr:spPr>
        <a:xfrm>
          <a:off x="154305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66402</xdr:rowOff>
    </xdr:from>
    <xdr:to>
      <xdr:col>85</xdr:col>
      <xdr:colOff>127000</xdr:colOff>
      <xdr:row>105</xdr:row>
      <xdr:rowOff>107224</xdr:rowOff>
    </xdr:to>
    <xdr:cxnSp macro="">
      <xdr:nvCxnSpPr>
        <xdr:cNvPr id="675" name="直線コネクタ 674"/>
        <xdr:cNvCxnSpPr/>
      </xdr:nvCxnSpPr>
      <xdr:spPr>
        <a:xfrm>
          <a:off x="15481300" y="18068652"/>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146231</xdr:rowOff>
    </xdr:from>
    <xdr:to>
      <xdr:col>76</xdr:col>
      <xdr:colOff>165100</xdr:colOff>
      <xdr:row>105</xdr:row>
      <xdr:rowOff>76381</xdr:rowOff>
    </xdr:to>
    <xdr:sp macro="" textlink="">
      <xdr:nvSpPr>
        <xdr:cNvPr id="676" name="楕円 675"/>
        <xdr:cNvSpPr/>
      </xdr:nvSpPr>
      <xdr:spPr>
        <a:xfrm>
          <a:off x="145415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25581</xdr:rowOff>
    </xdr:from>
    <xdr:to>
      <xdr:col>81</xdr:col>
      <xdr:colOff>50800</xdr:colOff>
      <xdr:row>105</xdr:row>
      <xdr:rowOff>66402</xdr:rowOff>
    </xdr:to>
    <xdr:cxnSp macro="">
      <xdr:nvCxnSpPr>
        <xdr:cNvPr id="677" name="直線コネクタ 676"/>
        <xdr:cNvCxnSpPr/>
      </xdr:nvCxnSpPr>
      <xdr:spPr>
        <a:xfrm>
          <a:off x="14592300" y="18027831"/>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105411</xdr:rowOff>
    </xdr:from>
    <xdr:to>
      <xdr:col>72</xdr:col>
      <xdr:colOff>38100</xdr:colOff>
      <xdr:row>105</xdr:row>
      <xdr:rowOff>35561</xdr:rowOff>
    </xdr:to>
    <xdr:sp macro="" textlink="">
      <xdr:nvSpPr>
        <xdr:cNvPr id="678" name="楕円 677"/>
        <xdr:cNvSpPr/>
      </xdr:nvSpPr>
      <xdr:spPr>
        <a:xfrm>
          <a:off x="13652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156211</xdr:rowOff>
    </xdr:from>
    <xdr:to>
      <xdr:col>76</xdr:col>
      <xdr:colOff>114300</xdr:colOff>
      <xdr:row>105</xdr:row>
      <xdr:rowOff>25581</xdr:rowOff>
    </xdr:to>
    <xdr:cxnSp macro="">
      <xdr:nvCxnSpPr>
        <xdr:cNvPr id="679" name="直線コネクタ 678"/>
        <xdr:cNvCxnSpPr/>
      </xdr:nvCxnSpPr>
      <xdr:spPr>
        <a:xfrm>
          <a:off x="13703300" y="17987011"/>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142966</xdr:rowOff>
    </xdr:from>
    <xdr:to>
      <xdr:col>67</xdr:col>
      <xdr:colOff>101600</xdr:colOff>
      <xdr:row>105</xdr:row>
      <xdr:rowOff>73116</xdr:rowOff>
    </xdr:to>
    <xdr:sp macro="" textlink="">
      <xdr:nvSpPr>
        <xdr:cNvPr id="680" name="楕円 679"/>
        <xdr:cNvSpPr/>
      </xdr:nvSpPr>
      <xdr:spPr>
        <a:xfrm>
          <a:off x="12763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156211</xdr:rowOff>
    </xdr:from>
    <xdr:to>
      <xdr:col>71</xdr:col>
      <xdr:colOff>177800</xdr:colOff>
      <xdr:row>105</xdr:row>
      <xdr:rowOff>22316</xdr:rowOff>
    </xdr:to>
    <xdr:cxnSp macro="">
      <xdr:nvCxnSpPr>
        <xdr:cNvPr id="681" name="直線コネクタ 680"/>
        <xdr:cNvCxnSpPr/>
      </xdr:nvCxnSpPr>
      <xdr:spPr>
        <a:xfrm flipV="1">
          <a:off x="12814300" y="17987011"/>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113228</xdr:rowOff>
    </xdr:from>
    <xdr:ext cx="405111" cy="259045"/>
    <xdr:sp macro="" textlink="">
      <xdr:nvSpPr>
        <xdr:cNvPr id="682" name="n_1aveValue【庁舎】&#10;有形固定資産減価償却率"/>
        <xdr:cNvSpPr txBox="1"/>
      </xdr:nvSpPr>
      <xdr:spPr>
        <a:xfrm>
          <a:off x="152660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108329</xdr:rowOff>
    </xdr:from>
    <xdr:ext cx="405111" cy="259045"/>
    <xdr:sp macro="" textlink="">
      <xdr:nvSpPr>
        <xdr:cNvPr id="683" name="n_2aveValue【庁舎】&#10;有形固定資産減価償却率"/>
        <xdr:cNvSpPr txBox="1"/>
      </xdr:nvSpPr>
      <xdr:spPr>
        <a:xfrm>
          <a:off x="14389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90369</xdr:rowOff>
    </xdr:from>
    <xdr:ext cx="405111" cy="259045"/>
    <xdr:sp macro="" textlink="">
      <xdr:nvSpPr>
        <xdr:cNvPr id="684" name="n_3aveValue【庁舎】&#10;有形固定資産減価償却率"/>
        <xdr:cNvSpPr txBox="1"/>
      </xdr:nvSpPr>
      <xdr:spPr>
        <a:xfrm>
          <a:off x="13500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87103</xdr:rowOff>
    </xdr:from>
    <xdr:ext cx="405111" cy="259045"/>
    <xdr:sp macro="" textlink="">
      <xdr:nvSpPr>
        <xdr:cNvPr id="685" name="n_4aveValue【庁舎】&#10;有形固定資産減価償却率"/>
        <xdr:cNvSpPr txBox="1"/>
      </xdr:nvSpPr>
      <xdr:spPr>
        <a:xfrm>
          <a:off x="12611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133729</xdr:rowOff>
    </xdr:from>
    <xdr:ext cx="405111" cy="259045"/>
    <xdr:sp macro="" textlink="">
      <xdr:nvSpPr>
        <xdr:cNvPr id="686" name="n_1mainValue【庁舎】&#10;有形固定資産減価償却率"/>
        <xdr:cNvSpPr txBox="1"/>
      </xdr:nvSpPr>
      <xdr:spPr>
        <a:xfrm>
          <a:off x="152660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92908</xdr:rowOff>
    </xdr:from>
    <xdr:ext cx="405111" cy="259045"/>
    <xdr:sp macro="" textlink="">
      <xdr:nvSpPr>
        <xdr:cNvPr id="687" name="n_2mainValue【庁舎】&#10;有形固定資産減価償却率"/>
        <xdr:cNvSpPr txBox="1"/>
      </xdr:nvSpPr>
      <xdr:spPr>
        <a:xfrm>
          <a:off x="14389744" y="1775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52088</xdr:rowOff>
    </xdr:from>
    <xdr:ext cx="405111" cy="259045"/>
    <xdr:sp macro="" textlink="">
      <xdr:nvSpPr>
        <xdr:cNvPr id="688" name="n_3mainValue【庁舎】&#10;有形固定資産減価償却率"/>
        <xdr:cNvSpPr txBox="1"/>
      </xdr:nvSpPr>
      <xdr:spPr>
        <a:xfrm>
          <a:off x="13500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689" name="n_4mainValue【庁舎】&#10;有形固定資産減価償却率"/>
        <xdr:cNvSpPr txBox="1"/>
      </xdr:nvSpPr>
      <xdr:spPr>
        <a:xfrm>
          <a:off x="12611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0" name="正方形/長方形 6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1" name="正方形/長方形 6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2" name="正方形/長方形 6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3" name="正方形/長方形 6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4" name="正方形/長方形 6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5" name="正方形/長方形 6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6" name="正方形/長方形 6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7" name="正方形/長方形 6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8" name="テキスト ボックス 6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9" name="直線コネクタ 6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0" name="直線コネクタ 6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1" name="テキスト ボックス 7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2" name="直線コネクタ 7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3" name="テキスト ボックス 7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4" name="直線コネクタ 7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5" name="テキスト ボックス 7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6" name="直線コネクタ 7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7" name="テキスト ボックス 7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8" name="直線コネクタ 7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9" name="テキスト ボックス 7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0" name="直線コネクタ 7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1" name="テキスト ボックス 7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89263</xdr:rowOff>
    </xdr:from>
    <xdr:to>
      <xdr:col>116</xdr:col>
      <xdr:colOff>62864</xdr:colOff>
      <xdr:row>108</xdr:row>
      <xdr:rowOff>48442</xdr:rowOff>
    </xdr:to>
    <xdr:cxnSp macro="">
      <xdr:nvCxnSpPr>
        <xdr:cNvPr id="715" name="直線コネクタ 714"/>
        <xdr:cNvCxnSpPr/>
      </xdr:nvCxnSpPr>
      <xdr:spPr>
        <a:xfrm flipV="1">
          <a:off x="22160864" y="17234263"/>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52269</xdr:rowOff>
    </xdr:from>
    <xdr:ext cx="469744" cy="259045"/>
    <xdr:sp macro="" textlink="">
      <xdr:nvSpPr>
        <xdr:cNvPr id="716" name="【庁舎】&#10;一人当たり面積最小値テキスト"/>
        <xdr:cNvSpPr txBox="1"/>
      </xdr:nvSpPr>
      <xdr:spPr>
        <a:xfrm>
          <a:off x="22199600" y="185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48442</xdr:rowOff>
    </xdr:from>
    <xdr:to>
      <xdr:col>116</xdr:col>
      <xdr:colOff>152400</xdr:colOff>
      <xdr:row>108</xdr:row>
      <xdr:rowOff>48442</xdr:rowOff>
    </xdr:to>
    <xdr:cxnSp macro="">
      <xdr:nvCxnSpPr>
        <xdr:cNvPr id="717" name="直線コネクタ 716"/>
        <xdr:cNvCxnSpPr/>
      </xdr:nvCxnSpPr>
      <xdr:spPr>
        <a:xfrm>
          <a:off x="22072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35940</xdr:rowOff>
    </xdr:from>
    <xdr:ext cx="469744" cy="259045"/>
    <xdr:sp macro="" textlink="">
      <xdr:nvSpPr>
        <xdr:cNvPr id="718" name="【庁舎】&#10;一人当たり面積最大値テキスト"/>
        <xdr:cNvSpPr txBox="1"/>
      </xdr:nvSpPr>
      <xdr:spPr>
        <a:xfrm>
          <a:off x="22199600" y="170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89263</xdr:rowOff>
    </xdr:from>
    <xdr:to>
      <xdr:col>116</xdr:col>
      <xdr:colOff>152400</xdr:colOff>
      <xdr:row>100</xdr:row>
      <xdr:rowOff>89263</xdr:rowOff>
    </xdr:to>
    <xdr:cxnSp macro="">
      <xdr:nvCxnSpPr>
        <xdr:cNvPr id="719" name="直線コネクタ 718"/>
        <xdr:cNvCxnSpPr/>
      </xdr:nvCxnSpPr>
      <xdr:spPr>
        <a:xfrm>
          <a:off x="22072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123389</xdr:rowOff>
    </xdr:from>
    <xdr:ext cx="469744" cy="259045"/>
    <xdr:sp macro="" textlink="">
      <xdr:nvSpPr>
        <xdr:cNvPr id="720" name="【庁舎】&#10;一人当たり面積平均値テキスト"/>
        <xdr:cNvSpPr txBox="1"/>
      </xdr:nvSpPr>
      <xdr:spPr>
        <a:xfrm>
          <a:off x="22199600" y="17954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721" name="フローチャート: 判断 720"/>
        <xdr:cNvSpPr/>
      </xdr:nvSpPr>
      <xdr:spPr>
        <a:xfrm>
          <a:off x="221107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722" name="フローチャート: 判断 721"/>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723" name="フローチャート: 判断 722"/>
        <xdr:cNvSpPr/>
      </xdr:nvSpPr>
      <xdr:spPr>
        <a:xfrm>
          <a:off x="2038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724" name="フローチャート: 判断 723"/>
        <xdr:cNvSpPr/>
      </xdr:nvSpPr>
      <xdr:spPr>
        <a:xfrm>
          <a:off x="19494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30299</xdr:rowOff>
    </xdr:from>
    <xdr:to>
      <xdr:col>98</xdr:col>
      <xdr:colOff>38100</xdr:colOff>
      <xdr:row>106</xdr:row>
      <xdr:rowOff>131899</xdr:rowOff>
    </xdr:to>
    <xdr:sp macro="" textlink="">
      <xdr:nvSpPr>
        <xdr:cNvPr id="725" name="フローチャート: 判断 724"/>
        <xdr:cNvSpPr/>
      </xdr:nvSpPr>
      <xdr:spPr>
        <a:xfrm>
          <a:off x="18605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6" name="テキスト ボックス 7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147864</xdr:rowOff>
    </xdr:from>
    <xdr:to>
      <xdr:col>116</xdr:col>
      <xdr:colOff>114300</xdr:colOff>
      <xdr:row>106</xdr:row>
      <xdr:rowOff>78014</xdr:rowOff>
    </xdr:to>
    <xdr:sp macro="" textlink="">
      <xdr:nvSpPr>
        <xdr:cNvPr id="731" name="楕円 730"/>
        <xdr:cNvSpPr/>
      </xdr:nvSpPr>
      <xdr:spPr>
        <a:xfrm>
          <a:off x="221107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126291</xdr:rowOff>
    </xdr:from>
    <xdr:ext cx="469744" cy="259045"/>
    <xdr:sp macro="" textlink="">
      <xdr:nvSpPr>
        <xdr:cNvPr id="732" name="【庁舎】&#10;一人当たり面積該当値テキスト"/>
        <xdr:cNvSpPr txBox="1"/>
      </xdr:nvSpPr>
      <xdr:spPr>
        <a:xfrm>
          <a:off x="22199600" y="1812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162561</xdr:rowOff>
    </xdr:from>
    <xdr:to>
      <xdr:col>112</xdr:col>
      <xdr:colOff>38100</xdr:colOff>
      <xdr:row>106</xdr:row>
      <xdr:rowOff>92711</xdr:rowOff>
    </xdr:to>
    <xdr:sp macro="" textlink="">
      <xdr:nvSpPr>
        <xdr:cNvPr id="733" name="楕円 732"/>
        <xdr:cNvSpPr/>
      </xdr:nvSpPr>
      <xdr:spPr>
        <a:xfrm>
          <a:off x="21272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27214</xdr:rowOff>
    </xdr:from>
    <xdr:to>
      <xdr:col>116</xdr:col>
      <xdr:colOff>63500</xdr:colOff>
      <xdr:row>106</xdr:row>
      <xdr:rowOff>41911</xdr:rowOff>
    </xdr:to>
    <xdr:cxnSp macro="">
      <xdr:nvCxnSpPr>
        <xdr:cNvPr id="734" name="直線コネクタ 733"/>
        <xdr:cNvCxnSpPr/>
      </xdr:nvCxnSpPr>
      <xdr:spPr>
        <a:xfrm flipV="1">
          <a:off x="21323300" y="18200914"/>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907</xdr:rowOff>
    </xdr:from>
    <xdr:to>
      <xdr:col>107</xdr:col>
      <xdr:colOff>101600</xdr:colOff>
      <xdr:row>106</xdr:row>
      <xdr:rowOff>102507</xdr:rowOff>
    </xdr:to>
    <xdr:sp macro="" textlink="">
      <xdr:nvSpPr>
        <xdr:cNvPr id="735" name="楕円 734"/>
        <xdr:cNvSpPr/>
      </xdr:nvSpPr>
      <xdr:spPr>
        <a:xfrm>
          <a:off x="20383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41911</xdr:rowOff>
    </xdr:from>
    <xdr:to>
      <xdr:col>111</xdr:col>
      <xdr:colOff>177800</xdr:colOff>
      <xdr:row>106</xdr:row>
      <xdr:rowOff>51707</xdr:rowOff>
    </xdr:to>
    <xdr:cxnSp macro="">
      <xdr:nvCxnSpPr>
        <xdr:cNvPr id="736" name="直線コネクタ 735"/>
        <xdr:cNvCxnSpPr/>
      </xdr:nvCxnSpPr>
      <xdr:spPr>
        <a:xfrm flipV="1">
          <a:off x="20434300" y="18215611"/>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9071</xdr:rowOff>
    </xdr:from>
    <xdr:to>
      <xdr:col>102</xdr:col>
      <xdr:colOff>165100</xdr:colOff>
      <xdr:row>106</xdr:row>
      <xdr:rowOff>110671</xdr:rowOff>
    </xdr:to>
    <xdr:sp macro="" textlink="">
      <xdr:nvSpPr>
        <xdr:cNvPr id="737" name="楕円 736"/>
        <xdr:cNvSpPr/>
      </xdr:nvSpPr>
      <xdr:spPr>
        <a:xfrm>
          <a:off x="19494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51707</xdr:rowOff>
    </xdr:from>
    <xdr:to>
      <xdr:col>107</xdr:col>
      <xdr:colOff>50800</xdr:colOff>
      <xdr:row>106</xdr:row>
      <xdr:rowOff>59871</xdr:rowOff>
    </xdr:to>
    <xdr:cxnSp macro="">
      <xdr:nvCxnSpPr>
        <xdr:cNvPr id="738" name="直線コネクタ 737"/>
        <xdr:cNvCxnSpPr/>
      </xdr:nvCxnSpPr>
      <xdr:spPr>
        <a:xfrm flipV="1">
          <a:off x="19545300" y="1822540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18869</xdr:rowOff>
    </xdr:from>
    <xdr:to>
      <xdr:col>98</xdr:col>
      <xdr:colOff>38100</xdr:colOff>
      <xdr:row>106</xdr:row>
      <xdr:rowOff>120469</xdr:rowOff>
    </xdr:to>
    <xdr:sp macro="" textlink="">
      <xdr:nvSpPr>
        <xdr:cNvPr id="739" name="楕円 738"/>
        <xdr:cNvSpPr/>
      </xdr:nvSpPr>
      <xdr:spPr>
        <a:xfrm>
          <a:off x="18605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59871</xdr:rowOff>
    </xdr:from>
    <xdr:to>
      <xdr:col>102</xdr:col>
      <xdr:colOff>114300</xdr:colOff>
      <xdr:row>106</xdr:row>
      <xdr:rowOff>69669</xdr:rowOff>
    </xdr:to>
    <xdr:cxnSp macro="">
      <xdr:nvCxnSpPr>
        <xdr:cNvPr id="740" name="直線コネクタ 739"/>
        <xdr:cNvCxnSpPr/>
      </xdr:nvCxnSpPr>
      <xdr:spPr>
        <a:xfrm flipV="1">
          <a:off x="18656300" y="1823357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79846</xdr:rowOff>
    </xdr:from>
    <xdr:ext cx="469744" cy="259045"/>
    <xdr:sp macro="" textlink="">
      <xdr:nvSpPr>
        <xdr:cNvPr id="741" name="n_1aveValue【庁舎】&#10;一人当たり面積"/>
        <xdr:cNvSpPr txBox="1"/>
      </xdr:nvSpPr>
      <xdr:spPr>
        <a:xfrm>
          <a:off x="210757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68415</xdr:rowOff>
    </xdr:from>
    <xdr:ext cx="469744" cy="259045"/>
    <xdr:sp macro="" textlink="">
      <xdr:nvSpPr>
        <xdr:cNvPr id="742" name="n_2aveValue【庁舎】&#10;一人当たり面積"/>
        <xdr:cNvSpPr txBox="1"/>
      </xdr:nvSpPr>
      <xdr:spPr>
        <a:xfrm>
          <a:off x="20199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88009</xdr:rowOff>
    </xdr:from>
    <xdr:ext cx="469744" cy="259045"/>
    <xdr:sp macro="" textlink="">
      <xdr:nvSpPr>
        <xdr:cNvPr id="743" name="n_3aveValue【庁舎】&#10;一人当たり面積"/>
        <xdr:cNvSpPr txBox="1"/>
      </xdr:nvSpPr>
      <xdr:spPr>
        <a:xfrm>
          <a:off x="19310427"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123026</xdr:rowOff>
    </xdr:from>
    <xdr:ext cx="469744" cy="259045"/>
    <xdr:sp macro="" textlink="">
      <xdr:nvSpPr>
        <xdr:cNvPr id="744" name="n_4aveValue【庁舎】&#10;一人当たり面積"/>
        <xdr:cNvSpPr txBox="1"/>
      </xdr:nvSpPr>
      <xdr:spPr>
        <a:xfrm>
          <a:off x="18421427" y="1829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83838</xdr:rowOff>
    </xdr:from>
    <xdr:ext cx="469744" cy="259045"/>
    <xdr:sp macro="" textlink="">
      <xdr:nvSpPr>
        <xdr:cNvPr id="745" name="n_1mainValue【庁舎】&#10;一人当たり面積"/>
        <xdr:cNvSpPr txBox="1"/>
      </xdr:nvSpPr>
      <xdr:spPr>
        <a:xfrm>
          <a:off x="210757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93634</xdr:rowOff>
    </xdr:from>
    <xdr:ext cx="469744" cy="259045"/>
    <xdr:sp macro="" textlink="">
      <xdr:nvSpPr>
        <xdr:cNvPr id="746" name="n_2mainValue【庁舎】&#10;一人当たり面積"/>
        <xdr:cNvSpPr txBox="1"/>
      </xdr:nvSpPr>
      <xdr:spPr>
        <a:xfrm>
          <a:off x="20199427" y="1826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101798</xdr:rowOff>
    </xdr:from>
    <xdr:ext cx="469744" cy="259045"/>
    <xdr:sp macro="" textlink="">
      <xdr:nvSpPr>
        <xdr:cNvPr id="747" name="n_3mainValue【庁舎】&#10;一人当たり面積"/>
        <xdr:cNvSpPr txBox="1"/>
      </xdr:nvSpPr>
      <xdr:spPr>
        <a:xfrm>
          <a:off x="193104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136996</xdr:rowOff>
    </xdr:from>
    <xdr:ext cx="469744" cy="259045"/>
    <xdr:sp macro="" textlink="">
      <xdr:nvSpPr>
        <xdr:cNvPr id="748" name="n_4mainValue【庁舎】&#10;一人当たり面積"/>
        <xdr:cNvSpPr txBox="1"/>
      </xdr:nvSpPr>
      <xdr:spPr>
        <a:xfrm>
          <a:off x="184214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福祉施設、一般廃棄物処理施設であり、逆に低くなっている施設は図書館、体育館・プール、消防施設である。また、ほぼ同様なのは庁舎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町内の福祉施設は１施設のみであり、類似団体以上に有形固定資産減価償却率が上昇しており、３０年以上経過しているため、今後も上昇する傾向にある。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施設の老朽化も進行しているため、今後は個別施設計画に基づき計画的な修繕が必要になる。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一般廃棄物処理施設については、当町で所有していないため、上記施設情報は会津若松地方広域市町村圏整備組合の数字となっている。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については、類似団体以上に有形固定資産減価償却率が上昇しているが、町内の図書館は１施設のみであり、平成２５年度に新たに建設したため有形固定資産減価償却率は特に低く、一人当たり面積は類似団体とほぼ同等であり、維持管理費はしばらく横ばいの見込み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体育館・プールについては、類似団体以上に有形固定資産減価償却率が上昇しており、一人当たり面積も類似団体より相当高いため、維持管理に掛かる経費の増加に注視しなければならない。</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消防施設については、類似団体以上に有形固定資産減価償却率が上昇しており、一人当たり面積は類似団体とほぼ同じとなった。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庁舎については、類似団体以上に有形固定資産減価償却率が上昇しており、３０年以上経過しているため、今後も維持管理費は増加する傾向にあることから、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今後は個別施設計画に基づき計画的な修繕が必要になる。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福島県猪苗代町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13,951
13,889
394.85
8,239,274
7,891,364
330,504
5,236,319
8,543,835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要な自主財源となる町税の固定資産税について、土地（宅地）は時点修正に伴う減、償却資産は課税評価額修正に伴う減及び太陽光発電設備の減価償却に伴い減収となったことから、類似団体平均より０．１５ポイント下回っている。先行き不透明な経済状況において、依然として自主財源の確保が厳しい状況ではあるが、預金給与等の差押などの滞納対策による徴収業務の強化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125413</xdr:rowOff>
    </xdr:from>
    <xdr:to>
      <xdr:col>23</xdr:col>
      <xdr:colOff>133350</xdr:colOff>
      <xdr:row>43</xdr:row>
      <xdr:rowOff>125413</xdr:rowOff>
    </xdr:to>
    <xdr:cxnSp macro="">
      <xdr:nvCxnSpPr>
        <xdr:cNvPr id="72" name="直線コネクタ 71"/>
        <xdr:cNvCxnSpPr/>
      </xdr:nvCxnSpPr>
      <xdr:spPr>
        <a:xfrm>
          <a:off x="4114800" y="74977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3"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125413</xdr:rowOff>
    </xdr:from>
    <xdr:to>
      <xdr:col>19</xdr:col>
      <xdr:colOff>133350</xdr:colOff>
      <xdr:row>43</xdr:row>
      <xdr:rowOff>125413</xdr:rowOff>
    </xdr:to>
    <xdr:cxnSp macro="">
      <xdr:nvCxnSpPr>
        <xdr:cNvPr id="75" name="直線コネクタ 74"/>
        <xdr:cNvCxnSpPr/>
      </xdr:nvCxnSpPr>
      <xdr:spPr>
        <a:xfrm>
          <a:off x="3225800" y="7497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125413</xdr:rowOff>
    </xdr:from>
    <xdr:to>
      <xdr:col>15</xdr:col>
      <xdr:colOff>82550</xdr:colOff>
      <xdr:row>43</xdr:row>
      <xdr:rowOff>125413</xdr:rowOff>
    </xdr:to>
    <xdr:cxnSp macro="">
      <xdr:nvCxnSpPr>
        <xdr:cNvPr id="78" name="直線コネクタ 77"/>
        <xdr:cNvCxnSpPr/>
      </xdr:nvCxnSpPr>
      <xdr:spPr>
        <a:xfrm>
          <a:off x="2336800" y="7497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125413</xdr:rowOff>
    </xdr:from>
    <xdr:to>
      <xdr:col>11</xdr:col>
      <xdr:colOff>31750</xdr:colOff>
      <xdr:row>43</xdr:row>
      <xdr:rowOff>125413</xdr:rowOff>
    </xdr:to>
    <xdr:cxnSp macro="">
      <xdr:nvCxnSpPr>
        <xdr:cNvPr id="81" name="直線コネクタ 80"/>
        <xdr:cNvCxnSpPr/>
      </xdr:nvCxnSpPr>
      <xdr:spPr>
        <a:xfrm>
          <a:off x="1447800" y="7497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45631</xdr:rowOff>
    </xdr:from>
    <xdr:ext cx="762000" cy="259045"/>
    <xdr:sp macro="" textlink="">
      <xdr:nvSpPr>
        <xdr:cNvPr id="83" name="テキスト ボックス 82"/>
        <xdr:cNvSpPr txBox="1"/>
      </xdr:nvSpPr>
      <xdr:spPr>
        <a:xfrm>
          <a:off x="1955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4" name="フローチャート: 判断 83"/>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5" name="テキスト ボックス 84"/>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74613</xdr:rowOff>
    </xdr:from>
    <xdr:to>
      <xdr:col>23</xdr:col>
      <xdr:colOff>184150</xdr:colOff>
      <xdr:row>44</xdr:row>
      <xdr:rowOff>4763</xdr:rowOff>
    </xdr:to>
    <xdr:sp macro="" textlink="">
      <xdr:nvSpPr>
        <xdr:cNvPr id="91" name="楕円 90"/>
        <xdr:cNvSpPr/>
      </xdr:nvSpPr>
      <xdr:spPr>
        <a:xfrm>
          <a:off x="49022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46690</xdr:rowOff>
    </xdr:from>
    <xdr:ext cx="762000" cy="259045"/>
    <xdr:sp macro="" textlink="">
      <xdr:nvSpPr>
        <xdr:cNvPr id="92" name="財政力該当値テキスト"/>
        <xdr:cNvSpPr txBox="1"/>
      </xdr:nvSpPr>
      <xdr:spPr>
        <a:xfrm>
          <a:off x="5041900" y="741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74613</xdr:rowOff>
    </xdr:from>
    <xdr:to>
      <xdr:col>19</xdr:col>
      <xdr:colOff>184150</xdr:colOff>
      <xdr:row>44</xdr:row>
      <xdr:rowOff>4763</xdr:rowOff>
    </xdr:to>
    <xdr:sp macro="" textlink="">
      <xdr:nvSpPr>
        <xdr:cNvPr id="93" name="楕円 92"/>
        <xdr:cNvSpPr/>
      </xdr:nvSpPr>
      <xdr:spPr>
        <a:xfrm>
          <a:off x="4064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160990</xdr:rowOff>
    </xdr:from>
    <xdr:ext cx="736600" cy="259045"/>
    <xdr:sp macro="" textlink="">
      <xdr:nvSpPr>
        <xdr:cNvPr id="94" name="テキスト ボックス 93"/>
        <xdr:cNvSpPr txBox="1"/>
      </xdr:nvSpPr>
      <xdr:spPr>
        <a:xfrm>
          <a:off x="3733800" y="753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74613</xdr:rowOff>
    </xdr:from>
    <xdr:to>
      <xdr:col>15</xdr:col>
      <xdr:colOff>133350</xdr:colOff>
      <xdr:row>44</xdr:row>
      <xdr:rowOff>4763</xdr:rowOff>
    </xdr:to>
    <xdr:sp macro="" textlink="">
      <xdr:nvSpPr>
        <xdr:cNvPr id="95" name="楕円 94"/>
        <xdr:cNvSpPr/>
      </xdr:nvSpPr>
      <xdr:spPr>
        <a:xfrm>
          <a:off x="3175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160990</xdr:rowOff>
    </xdr:from>
    <xdr:ext cx="762000" cy="259045"/>
    <xdr:sp macro="" textlink="">
      <xdr:nvSpPr>
        <xdr:cNvPr id="96" name="テキスト ボックス 95"/>
        <xdr:cNvSpPr txBox="1"/>
      </xdr:nvSpPr>
      <xdr:spPr>
        <a:xfrm>
          <a:off x="2844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74613</xdr:rowOff>
    </xdr:from>
    <xdr:to>
      <xdr:col>11</xdr:col>
      <xdr:colOff>82550</xdr:colOff>
      <xdr:row>44</xdr:row>
      <xdr:rowOff>4763</xdr:rowOff>
    </xdr:to>
    <xdr:sp macro="" textlink="">
      <xdr:nvSpPr>
        <xdr:cNvPr id="97" name="楕円 96"/>
        <xdr:cNvSpPr/>
      </xdr:nvSpPr>
      <xdr:spPr>
        <a:xfrm>
          <a:off x="2286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160990</xdr:rowOff>
    </xdr:from>
    <xdr:ext cx="762000" cy="259045"/>
    <xdr:sp macro="" textlink="">
      <xdr:nvSpPr>
        <xdr:cNvPr id="98" name="テキスト ボックス 97"/>
        <xdr:cNvSpPr txBox="1"/>
      </xdr:nvSpPr>
      <xdr:spPr>
        <a:xfrm>
          <a:off x="1955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74613</xdr:rowOff>
    </xdr:from>
    <xdr:to>
      <xdr:col>7</xdr:col>
      <xdr:colOff>31750</xdr:colOff>
      <xdr:row>44</xdr:row>
      <xdr:rowOff>4763</xdr:rowOff>
    </xdr:to>
    <xdr:sp macro="" textlink="">
      <xdr:nvSpPr>
        <xdr:cNvPr id="99" name="楕円 98"/>
        <xdr:cNvSpPr/>
      </xdr:nvSpPr>
      <xdr:spPr>
        <a:xfrm>
          <a:off x="1397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160990</xdr:rowOff>
    </xdr:from>
    <xdr:ext cx="762000" cy="259045"/>
    <xdr:sp macro="" textlink="">
      <xdr:nvSpPr>
        <xdr:cNvPr id="100" name="テキスト ボックス 99"/>
        <xdr:cNvSpPr txBox="1"/>
      </xdr:nvSpPr>
      <xdr:spPr>
        <a:xfrm>
          <a:off x="1066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人件費及び公債費の増加により</a:t>
          </a:r>
          <a:r>
            <a:rPr kumimoji="1" lang="en-US" altLang="ja-JP" sz="1100">
              <a:latin typeface="ＭＳ Ｐゴシック" panose="020B0600070205080204" pitchFamily="50" charset="-128"/>
              <a:ea typeface="ＭＳ Ｐゴシック" panose="020B0600070205080204" pitchFamily="50" charset="-128"/>
            </a:rPr>
            <a:t>90</a:t>
          </a:r>
          <a:r>
            <a:rPr kumimoji="1" lang="ja-JP" altLang="en-US" sz="1100">
              <a:latin typeface="ＭＳ Ｐゴシック" panose="020B0600070205080204" pitchFamily="50" charset="-128"/>
              <a:ea typeface="ＭＳ Ｐゴシック" panose="020B0600070205080204" pitchFamily="50" charset="-128"/>
            </a:rPr>
            <a:t>％を超えたが、類似団体とほぼ同水準となった。人件費のうち職員については、町条例で定めた定数を保持しているが、嘱託職員等の雇用人数が多く、令和２年度から会計年度任用職員制度の導入により、更なる人件費の増加が見込まれる。公債費は、当初予算額の</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以内で、かつ、起債額が償還額を上回らないようにする取り組みや、繰上償還等の活用により、年々減少するよう抑制してきたが、大規模事業の財源の確保に地方債の発行は必要不可欠であり、今後償還に係る公債費の増加は避けられないため、適正な人員管理を含め、すべての事務事業を厳しく点検し、優先度の低い事務事業について廃止・縮小を進め、経常経費の削減を努める。</a:t>
          </a: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1451</xdr:rowOff>
    </xdr:from>
    <xdr:to>
      <xdr:col>23</xdr:col>
      <xdr:colOff>133350</xdr:colOff>
      <xdr:row>64</xdr:row>
      <xdr:rowOff>15240</xdr:rowOff>
    </xdr:to>
    <xdr:cxnSp macro="">
      <xdr:nvCxnSpPr>
        <xdr:cNvPr id="137" name="直線コネクタ 136"/>
        <xdr:cNvCxnSpPr/>
      </xdr:nvCxnSpPr>
      <xdr:spPr>
        <a:xfrm>
          <a:off x="4114800" y="10974251"/>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111414</xdr:rowOff>
    </xdr:from>
    <xdr:ext cx="762000" cy="259045"/>
    <xdr:sp macro="" textlink="">
      <xdr:nvSpPr>
        <xdr:cNvPr id="138" name="財政構造の弾力性平均値テキスト"/>
        <xdr:cNvSpPr txBox="1"/>
      </xdr:nvSpPr>
      <xdr:spPr>
        <a:xfrm>
          <a:off x="5041900" y="10912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145324</xdr:rowOff>
    </xdr:from>
    <xdr:to>
      <xdr:col>19</xdr:col>
      <xdr:colOff>133350</xdr:colOff>
      <xdr:row>64</xdr:row>
      <xdr:rowOff>1451</xdr:rowOff>
    </xdr:to>
    <xdr:cxnSp macro="">
      <xdr:nvCxnSpPr>
        <xdr:cNvPr id="140" name="直線コネクタ 139"/>
        <xdr:cNvCxnSpPr/>
      </xdr:nvCxnSpPr>
      <xdr:spPr>
        <a:xfrm>
          <a:off x="3225800" y="10946674"/>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58981</xdr:rowOff>
    </xdr:from>
    <xdr:ext cx="736600" cy="259045"/>
    <xdr:sp macro="" textlink="">
      <xdr:nvSpPr>
        <xdr:cNvPr id="142" name="テキスト ボックス 141"/>
        <xdr:cNvSpPr txBox="1"/>
      </xdr:nvSpPr>
      <xdr:spPr>
        <a:xfrm>
          <a:off x="3733800" y="1068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86723</xdr:rowOff>
    </xdr:from>
    <xdr:to>
      <xdr:col>15</xdr:col>
      <xdr:colOff>82550</xdr:colOff>
      <xdr:row>63</xdr:row>
      <xdr:rowOff>145324</xdr:rowOff>
    </xdr:to>
    <xdr:cxnSp macro="">
      <xdr:nvCxnSpPr>
        <xdr:cNvPr id="143" name="直線コネクタ 142"/>
        <xdr:cNvCxnSpPr/>
      </xdr:nvCxnSpPr>
      <xdr:spPr>
        <a:xfrm>
          <a:off x="2336800" y="10888073"/>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16346</xdr:rowOff>
    </xdr:from>
    <xdr:ext cx="762000" cy="259045"/>
    <xdr:sp macro="" textlink="">
      <xdr:nvSpPr>
        <xdr:cNvPr id="145" name="テキスト ボックス 144"/>
        <xdr:cNvSpPr txBox="1"/>
      </xdr:nvSpPr>
      <xdr:spPr>
        <a:xfrm>
          <a:off x="2844800" y="109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127181</xdr:rowOff>
    </xdr:from>
    <xdr:to>
      <xdr:col>11</xdr:col>
      <xdr:colOff>31750</xdr:colOff>
      <xdr:row>63</xdr:row>
      <xdr:rowOff>86723</xdr:rowOff>
    </xdr:to>
    <xdr:cxnSp macro="">
      <xdr:nvCxnSpPr>
        <xdr:cNvPr id="146" name="直線コネクタ 145"/>
        <xdr:cNvCxnSpPr/>
      </xdr:nvCxnSpPr>
      <xdr:spPr>
        <a:xfrm>
          <a:off x="1447800" y="10757081"/>
          <a:ext cx="8890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170560</xdr:rowOff>
    </xdr:from>
    <xdr:ext cx="762000" cy="259045"/>
    <xdr:sp macro="" textlink="">
      <xdr:nvSpPr>
        <xdr:cNvPr id="148" name="テキスト ボックス 147"/>
        <xdr:cNvSpPr txBox="1"/>
      </xdr:nvSpPr>
      <xdr:spPr>
        <a:xfrm>
          <a:off x="1955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49" name="フローチャート: 判断 148"/>
        <xdr:cNvSpPr/>
      </xdr:nvSpPr>
      <xdr:spPr>
        <a:xfrm>
          <a:off x="1397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91276</xdr:rowOff>
    </xdr:from>
    <xdr:ext cx="762000" cy="259045"/>
    <xdr:sp macro="" textlink="">
      <xdr:nvSpPr>
        <xdr:cNvPr id="150" name="テキスト ボックス 149"/>
        <xdr:cNvSpPr txBox="1"/>
      </xdr:nvSpPr>
      <xdr:spPr>
        <a:xfrm>
          <a:off x="1066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56" name="楕円 155"/>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152417</xdr:rowOff>
    </xdr:from>
    <xdr:ext cx="762000" cy="259045"/>
    <xdr:sp macro="" textlink="">
      <xdr:nvSpPr>
        <xdr:cNvPr id="157" name="財政構造の弾力性該当値テキスト"/>
        <xdr:cNvSpPr txBox="1"/>
      </xdr:nvSpPr>
      <xdr:spPr>
        <a:xfrm>
          <a:off x="50419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122101</xdr:rowOff>
    </xdr:from>
    <xdr:to>
      <xdr:col>19</xdr:col>
      <xdr:colOff>184150</xdr:colOff>
      <xdr:row>64</xdr:row>
      <xdr:rowOff>52251</xdr:rowOff>
    </xdr:to>
    <xdr:sp macro="" textlink="">
      <xdr:nvSpPr>
        <xdr:cNvPr id="158" name="楕円 157"/>
        <xdr:cNvSpPr/>
      </xdr:nvSpPr>
      <xdr:spPr>
        <a:xfrm>
          <a:off x="40640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37028</xdr:rowOff>
    </xdr:from>
    <xdr:ext cx="736600" cy="259045"/>
    <xdr:sp macro="" textlink="">
      <xdr:nvSpPr>
        <xdr:cNvPr id="159" name="テキスト ボックス 158"/>
        <xdr:cNvSpPr txBox="1"/>
      </xdr:nvSpPr>
      <xdr:spPr>
        <a:xfrm>
          <a:off x="3733800" y="11009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94524</xdr:rowOff>
    </xdr:from>
    <xdr:to>
      <xdr:col>15</xdr:col>
      <xdr:colOff>133350</xdr:colOff>
      <xdr:row>64</xdr:row>
      <xdr:rowOff>24674</xdr:rowOff>
    </xdr:to>
    <xdr:sp macro="" textlink="">
      <xdr:nvSpPr>
        <xdr:cNvPr id="160" name="楕円 159"/>
        <xdr:cNvSpPr/>
      </xdr:nvSpPr>
      <xdr:spPr>
        <a:xfrm>
          <a:off x="31750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61" name="テキスト ボックス 160"/>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35923</xdr:rowOff>
    </xdr:from>
    <xdr:to>
      <xdr:col>11</xdr:col>
      <xdr:colOff>82550</xdr:colOff>
      <xdr:row>63</xdr:row>
      <xdr:rowOff>137523</xdr:rowOff>
    </xdr:to>
    <xdr:sp macro="" textlink="">
      <xdr:nvSpPr>
        <xdr:cNvPr id="162" name="楕円 161"/>
        <xdr:cNvSpPr/>
      </xdr:nvSpPr>
      <xdr:spPr>
        <a:xfrm>
          <a:off x="2286000" y="108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147700</xdr:rowOff>
    </xdr:from>
    <xdr:ext cx="762000" cy="259045"/>
    <xdr:sp macro="" textlink="">
      <xdr:nvSpPr>
        <xdr:cNvPr id="163" name="テキスト ボックス 162"/>
        <xdr:cNvSpPr txBox="1"/>
      </xdr:nvSpPr>
      <xdr:spPr>
        <a:xfrm>
          <a:off x="1955800" y="10606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76381</xdr:rowOff>
    </xdr:from>
    <xdr:to>
      <xdr:col>7</xdr:col>
      <xdr:colOff>31750</xdr:colOff>
      <xdr:row>63</xdr:row>
      <xdr:rowOff>6531</xdr:rowOff>
    </xdr:to>
    <xdr:sp macro="" textlink="">
      <xdr:nvSpPr>
        <xdr:cNvPr id="164" name="楕円 163"/>
        <xdr:cNvSpPr/>
      </xdr:nvSpPr>
      <xdr:spPr>
        <a:xfrm>
          <a:off x="13970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16708</xdr:rowOff>
    </xdr:from>
    <xdr:ext cx="762000" cy="259045"/>
    <xdr:sp macro="" textlink="">
      <xdr:nvSpPr>
        <xdr:cNvPr id="165" name="テキスト ボックス 164"/>
        <xdr:cNvSpPr txBox="1"/>
      </xdr:nvSpPr>
      <xdr:spPr>
        <a:xfrm>
          <a:off x="1066800" y="1047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[216,372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１人当たりの金額が類似団体平均を上回っているのは、主に人件費と維持補修費が要因となっている。人件費はこども園運営に係る嘱託員を多く雇用しているためである。維持補修費は冬期間の除雪経費を含んでいるため、気象状況によって大きく左右される。しかしながら、町民生活に不可欠なライフラインの確保の観点から削減は厳しい。さらには保有する公共施設数が多く、老朽化に伴う維持補修費用も増加が見込まれるため、公共施設等総合管理計画の個別施設計画（令和２年度策定）に基づき適正管理に努める。</a:t>
          </a:r>
        </a:p>
      </xdr:txBody>
    </xdr:sp>
    <xdr:clientData/>
  </xdr:twoCellAnchor>
  <xdr:oneCellAnchor>
    <xdr:from>
      <xdr:col>3</xdr:col>
      <xdr:colOff>95250</xdr:colOff>
      <xdr:row>77</xdr:row>
      <xdr:rowOff>6350</xdr:rowOff>
    </xdr:from>
    <xdr:ext cx="349839" cy="225703"/>
    <xdr:sp macro="" textlink="">
      <xdr:nvSpPr>
        <xdr:cNvPr id="179" name="テキスト ボックス 17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155722</xdr:rowOff>
    </xdr:from>
    <xdr:to>
      <xdr:col>23</xdr:col>
      <xdr:colOff>133350</xdr:colOff>
      <xdr:row>85</xdr:row>
      <xdr:rowOff>163435</xdr:rowOff>
    </xdr:to>
    <xdr:cxnSp macro="">
      <xdr:nvCxnSpPr>
        <xdr:cNvPr id="200" name="直線コネクタ 199"/>
        <xdr:cNvCxnSpPr/>
      </xdr:nvCxnSpPr>
      <xdr:spPr>
        <a:xfrm>
          <a:off x="4114800" y="14728972"/>
          <a:ext cx="838200" cy="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47962</xdr:rowOff>
    </xdr:from>
    <xdr:ext cx="762000" cy="259045"/>
    <xdr:sp macro="" textlink="">
      <xdr:nvSpPr>
        <xdr:cNvPr id="201" name="人件費・物件費等の状況平均値テキスト"/>
        <xdr:cNvSpPr txBox="1"/>
      </xdr:nvSpPr>
      <xdr:spPr>
        <a:xfrm>
          <a:off x="5041900" y="14106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155722</xdr:rowOff>
    </xdr:from>
    <xdr:to>
      <xdr:col>19</xdr:col>
      <xdr:colOff>133350</xdr:colOff>
      <xdr:row>86</xdr:row>
      <xdr:rowOff>6037</xdr:rowOff>
    </xdr:to>
    <xdr:cxnSp macro="">
      <xdr:nvCxnSpPr>
        <xdr:cNvPr id="203" name="直線コネクタ 202"/>
        <xdr:cNvCxnSpPr/>
      </xdr:nvCxnSpPr>
      <xdr:spPr>
        <a:xfrm flipV="1">
          <a:off x="3225800" y="14728972"/>
          <a:ext cx="889000" cy="2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41956</xdr:rowOff>
    </xdr:from>
    <xdr:ext cx="736600" cy="259045"/>
    <xdr:sp macro="" textlink="">
      <xdr:nvSpPr>
        <xdr:cNvPr id="205" name="テキスト ボックス 204"/>
        <xdr:cNvSpPr txBox="1"/>
      </xdr:nvSpPr>
      <xdr:spPr>
        <a:xfrm>
          <a:off x="3733800" y="14100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88970</xdr:rowOff>
    </xdr:from>
    <xdr:to>
      <xdr:col>15</xdr:col>
      <xdr:colOff>82550</xdr:colOff>
      <xdr:row>86</xdr:row>
      <xdr:rowOff>6037</xdr:rowOff>
    </xdr:to>
    <xdr:cxnSp macro="">
      <xdr:nvCxnSpPr>
        <xdr:cNvPr id="206" name="直線コネクタ 205"/>
        <xdr:cNvCxnSpPr/>
      </xdr:nvCxnSpPr>
      <xdr:spPr>
        <a:xfrm>
          <a:off x="2336800" y="14662220"/>
          <a:ext cx="889000" cy="8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77441</xdr:rowOff>
    </xdr:from>
    <xdr:ext cx="762000" cy="259045"/>
    <xdr:sp macro="" textlink="">
      <xdr:nvSpPr>
        <xdr:cNvPr id="208" name="テキスト ボックス 207"/>
        <xdr:cNvSpPr txBox="1"/>
      </xdr:nvSpPr>
      <xdr:spPr>
        <a:xfrm>
          <a:off x="2844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152439</xdr:rowOff>
    </xdr:from>
    <xdr:to>
      <xdr:col>11</xdr:col>
      <xdr:colOff>31750</xdr:colOff>
      <xdr:row>85</xdr:row>
      <xdr:rowOff>88970</xdr:rowOff>
    </xdr:to>
    <xdr:cxnSp macro="">
      <xdr:nvCxnSpPr>
        <xdr:cNvPr id="209" name="直線コネクタ 208"/>
        <xdr:cNvCxnSpPr/>
      </xdr:nvCxnSpPr>
      <xdr:spPr>
        <a:xfrm>
          <a:off x="1447800" y="14554239"/>
          <a:ext cx="889000" cy="10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78914</xdr:rowOff>
    </xdr:from>
    <xdr:ext cx="762000" cy="259045"/>
    <xdr:sp macro="" textlink="">
      <xdr:nvSpPr>
        <xdr:cNvPr id="211" name="テキスト ボックス 210"/>
        <xdr:cNvSpPr txBox="1"/>
      </xdr:nvSpPr>
      <xdr:spPr>
        <a:xfrm>
          <a:off x="1955800" y="1396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86699</xdr:rowOff>
    </xdr:from>
    <xdr:to>
      <xdr:col>7</xdr:col>
      <xdr:colOff>31750</xdr:colOff>
      <xdr:row>83</xdr:row>
      <xdr:rowOff>16849</xdr:rowOff>
    </xdr:to>
    <xdr:sp macro="" textlink="">
      <xdr:nvSpPr>
        <xdr:cNvPr id="212" name="フローチャート: 判断 211"/>
        <xdr:cNvSpPr/>
      </xdr:nvSpPr>
      <xdr:spPr>
        <a:xfrm>
          <a:off x="1397000" y="1414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27026</xdr:rowOff>
    </xdr:from>
    <xdr:ext cx="762000" cy="259045"/>
    <xdr:sp macro="" textlink="">
      <xdr:nvSpPr>
        <xdr:cNvPr id="213" name="テキスト ボックス 212"/>
        <xdr:cNvSpPr txBox="1"/>
      </xdr:nvSpPr>
      <xdr:spPr>
        <a:xfrm>
          <a:off x="1066800" y="1391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112635</xdr:rowOff>
    </xdr:from>
    <xdr:to>
      <xdr:col>23</xdr:col>
      <xdr:colOff>184150</xdr:colOff>
      <xdr:row>86</xdr:row>
      <xdr:rowOff>42785</xdr:rowOff>
    </xdr:to>
    <xdr:sp macro="" textlink="">
      <xdr:nvSpPr>
        <xdr:cNvPr id="219" name="楕円 218"/>
        <xdr:cNvSpPr/>
      </xdr:nvSpPr>
      <xdr:spPr>
        <a:xfrm>
          <a:off x="4902200" y="1468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84712</xdr:rowOff>
    </xdr:from>
    <xdr:ext cx="762000" cy="259045"/>
    <xdr:sp macro="" textlink="">
      <xdr:nvSpPr>
        <xdr:cNvPr id="220" name="人件費・物件費等の状況該当値テキスト"/>
        <xdr:cNvSpPr txBox="1"/>
      </xdr:nvSpPr>
      <xdr:spPr>
        <a:xfrm>
          <a:off x="5041900" y="1465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104922</xdr:rowOff>
    </xdr:from>
    <xdr:to>
      <xdr:col>19</xdr:col>
      <xdr:colOff>184150</xdr:colOff>
      <xdr:row>86</xdr:row>
      <xdr:rowOff>35072</xdr:rowOff>
    </xdr:to>
    <xdr:sp macro="" textlink="">
      <xdr:nvSpPr>
        <xdr:cNvPr id="221" name="楕円 220"/>
        <xdr:cNvSpPr/>
      </xdr:nvSpPr>
      <xdr:spPr>
        <a:xfrm>
          <a:off x="4064000" y="1467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19849</xdr:rowOff>
    </xdr:from>
    <xdr:ext cx="736600" cy="259045"/>
    <xdr:sp macro="" textlink="">
      <xdr:nvSpPr>
        <xdr:cNvPr id="222" name="テキスト ボックス 221"/>
        <xdr:cNvSpPr txBox="1"/>
      </xdr:nvSpPr>
      <xdr:spPr>
        <a:xfrm>
          <a:off x="3733800" y="14764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126687</xdr:rowOff>
    </xdr:from>
    <xdr:to>
      <xdr:col>15</xdr:col>
      <xdr:colOff>133350</xdr:colOff>
      <xdr:row>86</xdr:row>
      <xdr:rowOff>56837</xdr:rowOff>
    </xdr:to>
    <xdr:sp macro="" textlink="">
      <xdr:nvSpPr>
        <xdr:cNvPr id="223" name="楕円 222"/>
        <xdr:cNvSpPr/>
      </xdr:nvSpPr>
      <xdr:spPr>
        <a:xfrm>
          <a:off x="3175000" y="1469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41614</xdr:rowOff>
    </xdr:from>
    <xdr:ext cx="762000" cy="259045"/>
    <xdr:sp macro="" textlink="">
      <xdr:nvSpPr>
        <xdr:cNvPr id="224" name="テキスト ボックス 223"/>
        <xdr:cNvSpPr txBox="1"/>
      </xdr:nvSpPr>
      <xdr:spPr>
        <a:xfrm>
          <a:off x="2844800" y="1478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38170</xdr:rowOff>
    </xdr:from>
    <xdr:to>
      <xdr:col>11</xdr:col>
      <xdr:colOff>82550</xdr:colOff>
      <xdr:row>85</xdr:row>
      <xdr:rowOff>139770</xdr:rowOff>
    </xdr:to>
    <xdr:sp macro="" textlink="">
      <xdr:nvSpPr>
        <xdr:cNvPr id="225" name="楕円 224"/>
        <xdr:cNvSpPr/>
      </xdr:nvSpPr>
      <xdr:spPr>
        <a:xfrm>
          <a:off x="2286000" y="146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124547</xdr:rowOff>
    </xdr:from>
    <xdr:ext cx="762000" cy="259045"/>
    <xdr:sp macro="" textlink="">
      <xdr:nvSpPr>
        <xdr:cNvPr id="226" name="テキスト ボックス 225"/>
        <xdr:cNvSpPr txBox="1"/>
      </xdr:nvSpPr>
      <xdr:spPr>
        <a:xfrm>
          <a:off x="1955800" y="1469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101639</xdr:rowOff>
    </xdr:from>
    <xdr:to>
      <xdr:col>7</xdr:col>
      <xdr:colOff>31750</xdr:colOff>
      <xdr:row>85</xdr:row>
      <xdr:rowOff>31789</xdr:rowOff>
    </xdr:to>
    <xdr:sp macro="" textlink="">
      <xdr:nvSpPr>
        <xdr:cNvPr id="227" name="楕円 226"/>
        <xdr:cNvSpPr/>
      </xdr:nvSpPr>
      <xdr:spPr>
        <a:xfrm>
          <a:off x="1397000" y="1450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16566</xdr:rowOff>
    </xdr:from>
    <xdr:ext cx="762000" cy="259045"/>
    <xdr:sp macro="" textlink="">
      <xdr:nvSpPr>
        <xdr:cNvPr id="228" name="テキスト ボックス 227"/>
        <xdr:cNvSpPr txBox="1"/>
      </xdr:nvSpPr>
      <xdr:spPr>
        <a:xfrm>
          <a:off x="1066800" y="14589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類似団体と同水準を保っているが、今後も地方公務員制度改革等を踏まえながら、他の地方公共団体の状況に留意する。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142346</xdr:rowOff>
    </xdr:from>
    <xdr:to>
      <xdr:col>81</xdr:col>
      <xdr:colOff>44450</xdr:colOff>
      <xdr:row>85</xdr:row>
      <xdr:rowOff>152400</xdr:rowOff>
    </xdr:to>
    <xdr:cxnSp macro="">
      <xdr:nvCxnSpPr>
        <xdr:cNvPr id="266" name="直線コネクタ 265"/>
        <xdr:cNvCxnSpPr/>
      </xdr:nvCxnSpPr>
      <xdr:spPr>
        <a:xfrm>
          <a:off x="16179800" y="14715596"/>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87965</xdr:rowOff>
    </xdr:from>
    <xdr:ext cx="762000" cy="259045"/>
    <xdr:sp macro="" textlink="">
      <xdr:nvSpPr>
        <xdr:cNvPr id="267" name="給与水準   （国との比較）平均値テキスト"/>
        <xdr:cNvSpPr txBox="1"/>
      </xdr:nvSpPr>
      <xdr:spPr>
        <a:xfrm>
          <a:off x="17106900" y="1448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142346</xdr:rowOff>
    </xdr:from>
    <xdr:to>
      <xdr:col>77</xdr:col>
      <xdr:colOff>44450</xdr:colOff>
      <xdr:row>86</xdr:row>
      <xdr:rowOff>1059</xdr:rowOff>
    </xdr:to>
    <xdr:cxnSp macro="">
      <xdr:nvCxnSpPr>
        <xdr:cNvPr id="269" name="直線コネクタ 268"/>
        <xdr:cNvCxnSpPr/>
      </xdr:nvCxnSpPr>
      <xdr:spPr>
        <a:xfrm flipV="1">
          <a:off x="15290800" y="14715596"/>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1" name="テキスト ボックス 270"/>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142346</xdr:rowOff>
    </xdr:from>
    <xdr:to>
      <xdr:col>72</xdr:col>
      <xdr:colOff>203200</xdr:colOff>
      <xdr:row>86</xdr:row>
      <xdr:rowOff>1059</xdr:rowOff>
    </xdr:to>
    <xdr:cxnSp macro="">
      <xdr:nvCxnSpPr>
        <xdr:cNvPr id="272" name="直線コネクタ 271"/>
        <xdr:cNvCxnSpPr/>
      </xdr:nvCxnSpPr>
      <xdr:spPr>
        <a:xfrm>
          <a:off x="14401800" y="14715596"/>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4" name="テキスト ボックス 273"/>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142346</xdr:rowOff>
    </xdr:from>
    <xdr:to>
      <xdr:col>68</xdr:col>
      <xdr:colOff>152400</xdr:colOff>
      <xdr:row>86</xdr:row>
      <xdr:rowOff>1059</xdr:rowOff>
    </xdr:to>
    <xdr:cxnSp macro="">
      <xdr:nvCxnSpPr>
        <xdr:cNvPr id="275" name="直線コネクタ 274"/>
        <xdr:cNvCxnSpPr/>
      </xdr:nvCxnSpPr>
      <xdr:spPr>
        <a:xfrm flipV="1">
          <a:off x="13512800" y="14715596"/>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7" name="テキスト ボックス 276"/>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78" name="フローチャート: 判断 277"/>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62036</xdr:rowOff>
    </xdr:from>
    <xdr:ext cx="762000" cy="259045"/>
    <xdr:sp macro="" textlink="">
      <xdr:nvSpPr>
        <xdr:cNvPr id="279" name="テキスト ボックス 278"/>
        <xdr:cNvSpPr txBox="1"/>
      </xdr:nvSpPr>
      <xdr:spPr>
        <a:xfrm>
          <a:off x="13131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85" name="楕円 284"/>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86"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91546</xdr:rowOff>
    </xdr:from>
    <xdr:to>
      <xdr:col>77</xdr:col>
      <xdr:colOff>95250</xdr:colOff>
      <xdr:row>86</xdr:row>
      <xdr:rowOff>21696</xdr:rowOff>
    </xdr:to>
    <xdr:sp macro="" textlink="">
      <xdr:nvSpPr>
        <xdr:cNvPr id="287" name="楕円 286"/>
        <xdr:cNvSpPr/>
      </xdr:nvSpPr>
      <xdr:spPr>
        <a:xfrm>
          <a:off x="16129000" y="1466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31873</xdr:rowOff>
    </xdr:from>
    <xdr:ext cx="736600" cy="259045"/>
    <xdr:sp macro="" textlink="">
      <xdr:nvSpPr>
        <xdr:cNvPr id="288" name="テキスト ボックス 287"/>
        <xdr:cNvSpPr txBox="1"/>
      </xdr:nvSpPr>
      <xdr:spPr>
        <a:xfrm>
          <a:off x="15798800" y="1443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121709</xdr:rowOff>
    </xdr:from>
    <xdr:to>
      <xdr:col>73</xdr:col>
      <xdr:colOff>44450</xdr:colOff>
      <xdr:row>86</xdr:row>
      <xdr:rowOff>51859</xdr:rowOff>
    </xdr:to>
    <xdr:sp macro="" textlink="">
      <xdr:nvSpPr>
        <xdr:cNvPr id="289" name="楕円 288"/>
        <xdr:cNvSpPr/>
      </xdr:nvSpPr>
      <xdr:spPr>
        <a:xfrm>
          <a:off x="15240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36636</xdr:rowOff>
    </xdr:from>
    <xdr:ext cx="762000" cy="259045"/>
    <xdr:sp macro="" textlink="">
      <xdr:nvSpPr>
        <xdr:cNvPr id="290" name="テキスト ボックス 289"/>
        <xdr:cNvSpPr txBox="1"/>
      </xdr:nvSpPr>
      <xdr:spPr>
        <a:xfrm>
          <a:off x="14909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91546</xdr:rowOff>
    </xdr:from>
    <xdr:to>
      <xdr:col>68</xdr:col>
      <xdr:colOff>203200</xdr:colOff>
      <xdr:row>86</xdr:row>
      <xdr:rowOff>21696</xdr:rowOff>
    </xdr:to>
    <xdr:sp macro="" textlink="">
      <xdr:nvSpPr>
        <xdr:cNvPr id="291" name="楕円 290"/>
        <xdr:cNvSpPr/>
      </xdr:nvSpPr>
      <xdr:spPr>
        <a:xfrm>
          <a:off x="14351000" y="1466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31873</xdr:rowOff>
    </xdr:from>
    <xdr:ext cx="762000" cy="259045"/>
    <xdr:sp macro="" textlink="">
      <xdr:nvSpPr>
        <xdr:cNvPr id="292" name="テキスト ボックス 291"/>
        <xdr:cNvSpPr txBox="1"/>
      </xdr:nvSpPr>
      <xdr:spPr>
        <a:xfrm>
          <a:off x="14020800" y="1443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93" name="楕円 292"/>
        <xdr:cNvSpPr/>
      </xdr:nvSpPr>
      <xdr:spPr>
        <a:xfrm>
          <a:off x="13462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36636</xdr:rowOff>
    </xdr:from>
    <xdr:ext cx="762000" cy="259045"/>
    <xdr:sp macro="" textlink="">
      <xdr:nvSpPr>
        <xdr:cNvPr id="294" name="テキスト ボックス 293"/>
        <xdr:cNvSpPr txBox="1"/>
      </xdr:nvSpPr>
      <xdr:spPr>
        <a:xfrm>
          <a:off x="13131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育て支援のためこども園の運営において有資格者の嘱託員等を多く雇用しており類似団体平均を上回っている。令和元年度は、前年度より０．１７人増加しているが、類似団体平均との差においては０．０４人の減となった。定員適正化計画に基づき、計画の範囲内での人員管理を行っているため、これ以上の職員の削減は大変厳しい状況にある。</a:t>
          </a:r>
        </a:p>
      </xdr:txBody>
    </xdr:sp>
    <xdr:clientData/>
  </xdr:twoCellAnchor>
  <xdr:oneCellAnchor>
    <xdr:from>
      <xdr:col>61</xdr:col>
      <xdr:colOff>6350</xdr:colOff>
      <xdr:row>54</xdr:row>
      <xdr:rowOff>139700</xdr:rowOff>
    </xdr:from>
    <xdr:ext cx="349839" cy="225703"/>
    <xdr:sp macro="" textlink="">
      <xdr:nvSpPr>
        <xdr:cNvPr id="308" name="テキスト ボックス 30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2842</xdr:rowOff>
    </xdr:from>
    <xdr:to>
      <xdr:col>81</xdr:col>
      <xdr:colOff>44450</xdr:colOff>
      <xdr:row>63</xdr:row>
      <xdr:rowOff>22376</xdr:rowOff>
    </xdr:to>
    <xdr:cxnSp macro="">
      <xdr:nvCxnSpPr>
        <xdr:cNvPr id="331" name="直線コネクタ 330"/>
        <xdr:cNvCxnSpPr/>
      </xdr:nvCxnSpPr>
      <xdr:spPr>
        <a:xfrm>
          <a:off x="16179800" y="10804192"/>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7879</xdr:rowOff>
    </xdr:from>
    <xdr:ext cx="762000" cy="259045"/>
    <xdr:sp macro="" textlink="">
      <xdr:nvSpPr>
        <xdr:cNvPr id="332" name="定員管理の状況平均値テキスト"/>
        <xdr:cNvSpPr txBox="1"/>
      </xdr:nvSpPr>
      <xdr:spPr>
        <a:xfrm>
          <a:off x="17106900" y="10466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143268</xdr:rowOff>
    </xdr:from>
    <xdr:to>
      <xdr:col>77</xdr:col>
      <xdr:colOff>44450</xdr:colOff>
      <xdr:row>63</xdr:row>
      <xdr:rowOff>2842</xdr:rowOff>
    </xdr:to>
    <xdr:cxnSp macro="">
      <xdr:nvCxnSpPr>
        <xdr:cNvPr id="334" name="直線コネクタ 333"/>
        <xdr:cNvCxnSpPr/>
      </xdr:nvCxnSpPr>
      <xdr:spPr>
        <a:xfrm>
          <a:off x="15290800" y="1077316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78999</xdr:rowOff>
    </xdr:from>
    <xdr:ext cx="736600" cy="259045"/>
    <xdr:sp macro="" textlink="">
      <xdr:nvSpPr>
        <xdr:cNvPr id="336" name="テキスト ボックス 335"/>
        <xdr:cNvSpPr txBox="1"/>
      </xdr:nvSpPr>
      <xdr:spPr>
        <a:xfrm>
          <a:off x="15798800" y="1036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107648</xdr:rowOff>
    </xdr:from>
    <xdr:to>
      <xdr:col>72</xdr:col>
      <xdr:colOff>203200</xdr:colOff>
      <xdr:row>62</xdr:row>
      <xdr:rowOff>143268</xdr:rowOff>
    </xdr:to>
    <xdr:cxnSp macro="">
      <xdr:nvCxnSpPr>
        <xdr:cNvPr id="337" name="直線コネクタ 336"/>
        <xdr:cNvCxnSpPr/>
      </xdr:nvCxnSpPr>
      <xdr:spPr>
        <a:xfrm>
          <a:off x="14401800" y="10737548"/>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39" name="テキスト ボックス 338"/>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85816</xdr:rowOff>
    </xdr:from>
    <xdr:to>
      <xdr:col>68</xdr:col>
      <xdr:colOff>152400</xdr:colOff>
      <xdr:row>62</xdr:row>
      <xdr:rowOff>107648</xdr:rowOff>
    </xdr:to>
    <xdr:cxnSp macro="">
      <xdr:nvCxnSpPr>
        <xdr:cNvPr id="340" name="直線コネクタ 339"/>
        <xdr:cNvCxnSpPr/>
      </xdr:nvCxnSpPr>
      <xdr:spPr>
        <a:xfrm>
          <a:off x="13512800" y="10715716"/>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61763</xdr:rowOff>
    </xdr:from>
    <xdr:ext cx="762000" cy="259045"/>
    <xdr:sp macro="" textlink="">
      <xdr:nvSpPr>
        <xdr:cNvPr id="342" name="テキスト ボックス 341"/>
        <xdr:cNvSpPr txBox="1"/>
      </xdr:nvSpPr>
      <xdr:spPr>
        <a:xfrm>
          <a:off x="14020800" y="103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43" name="フローチャート: 判断 342"/>
        <xdr:cNvSpPr/>
      </xdr:nvSpPr>
      <xdr:spPr>
        <a:xfrm>
          <a:off x="13462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42229</xdr:rowOff>
    </xdr:from>
    <xdr:ext cx="762000" cy="259045"/>
    <xdr:sp macro="" textlink="">
      <xdr:nvSpPr>
        <xdr:cNvPr id="344" name="テキスト ボックス 343"/>
        <xdr:cNvSpPr txBox="1"/>
      </xdr:nvSpPr>
      <xdr:spPr>
        <a:xfrm>
          <a:off x="13131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143026</xdr:rowOff>
    </xdr:from>
    <xdr:to>
      <xdr:col>81</xdr:col>
      <xdr:colOff>95250</xdr:colOff>
      <xdr:row>63</xdr:row>
      <xdr:rowOff>73176</xdr:rowOff>
    </xdr:to>
    <xdr:sp macro="" textlink="">
      <xdr:nvSpPr>
        <xdr:cNvPr id="350" name="楕円 349"/>
        <xdr:cNvSpPr/>
      </xdr:nvSpPr>
      <xdr:spPr>
        <a:xfrm>
          <a:off x="16967200" y="107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115103</xdr:rowOff>
    </xdr:from>
    <xdr:ext cx="762000" cy="259045"/>
    <xdr:sp macro="" textlink="">
      <xdr:nvSpPr>
        <xdr:cNvPr id="351" name="定員管理の状況該当値テキスト"/>
        <xdr:cNvSpPr txBox="1"/>
      </xdr:nvSpPr>
      <xdr:spPr>
        <a:xfrm>
          <a:off x="17106900" y="1074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123492</xdr:rowOff>
    </xdr:from>
    <xdr:to>
      <xdr:col>77</xdr:col>
      <xdr:colOff>95250</xdr:colOff>
      <xdr:row>63</xdr:row>
      <xdr:rowOff>53642</xdr:rowOff>
    </xdr:to>
    <xdr:sp macro="" textlink="">
      <xdr:nvSpPr>
        <xdr:cNvPr id="352" name="楕円 351"/>
        <xdr:cNvSpPr/>
      </xdr:nvSpPr>
      <xdr:spPr>
        <a:xfrm>
          <a:off x="16129000" y="1075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38419</xdr:rowOff>
    </xdr:from>
    <xdr:ext cx="736600" cy="259045"/>
    <xdr:sp macro="" textlink="">
      <xdr:nvSpPr>
        <xdr:cNvPr id="353" name="テキスト ボックス 352"/>
        <xdr:cNvSpPr txBox="1"/>
      </xdr:nvSpPr>
      <xdr:spPr>
        <a:xfrm>
          <a:off x="15798800" y="10839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92468</xdr:rowOff>
    </xdr:from>
    <xdr:to>
      <xdr:col>73</xdr:col>
      <xdr:colOff>44450</xdr:colOff>
      <xdr:row>63</xdr:row>
      <xdr:rowOff>22618</xdr:rowOff>
    </xdr:to>
    <xdr:sp macro="" textlink="">
      <xdr:nvSpPr>
        <xdr:cNvPr id="354" name="楕円 353"/>
        <xdr:cNvSpPr/>
      </xdr:nvSpPr>
      <xdr:spPr>
        <a:xfrm>
          <a:off x="15240000" y="1072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7395</xdr:rowOff>
    </xdr:from>
    <xdr:ext cx="762000" cy="259045"/>
    <xdr:sp macro="" textlink="">
      <xdr:nvSpPr>
        <xdr:cNvPr id="355" name="テキスト ボックス 354"/>
        <xdr:cNvSpPr txBox="1"/>
      </xdr:nvSpPr>
      <xdr:spPr>
        <a:xfrm>
          <a:off x="14909800" y="1080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56848</xdr:rowOff>
    </xdr:from>
    <xdr:to>
      <xdr:col>68</xdr:col>
      <xdr:colOff>203200</xdr:colOff>
      <xdr:row>62</xdr:row>
      <xdr:rowOff>158448</xdr:rowOff>
    </xdr:to>
    <xdr:sp macro="" textlink="">
      <xdr:nvSpPr>
        <xdr:cNvPr id="356" name="楕円 355"/>
        <xdr:cNvSpPr/>
      </xdr:nvSpPr>
      <xdr:spPr>
        <a:xfrm>
          <a:off x="14351000" y="1068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143225</xdr:rowOff>
    </xdr:from>
    <xdr:ext cx="762000" cy="259045"/>
    <xdr:sp macro="" textlink="">
      <xdr:nvSpPr>
        <xdr:cNvPr id="357" name="テキスト ボックス 356"/>
        <xdr:cNvSpPr txBox="1"/>
      </xdr:nvSpPr>
      <xdr:spPr>
        <a:xfrm>
          <a:off x="14020800" y="107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58" name="楕円 357"/>
        <xdr:cNvSpPr/>
      </xdr:nvSpPr>
      <xdr:spPr>
        <a:xfrm>
          <a:off x="13462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121393</xdr:rowOff>
    </xdr:from>
    <xdr:ext cx="762000" cy="259045"/>
    <xdr:sp macro="" textlink="">
      <xdr:nvSpPr>
        <xdr:cNvPr id="359" name="テキスト ボックス 358"/>
        <xdr:cNvSpPr txBox="1"/>
      </xdr:nvSpPr>
      <xdr:spPr>
        <a:xfrm>
          <a:off x="13131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近年の重点施策であったこども園や道の駅猪苗代の整備事業に係る起債の償還金の増及び下水道事業における繰出基準算定方法の変更等により平成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上昇に転じた。令和元年度では、公営企業会計に対する繰出金のうち、水道事業や病院事業で減となったことで単年度比率としては０．９％減となったが、３ヶ年平均では１０．７％ととなり類似団体をやや上回っている。今後は、令和２年度から本格化する統合中学校整備事業により公債費は緩やかに上昇する見込みであるが、実質公債費比率は令和元年度と同程度で推移する見込みである。引き続き当初予算の</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％以内の公債費で、かつ、起債額が償還額を上回らないよう起債方針を遵守し比率上昇の抑制に努めていく。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73" name="テキスト ボックス 37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39878</xdr:rowOff>
    </xdr:from>
    <xdr:to>
      <xdr:col>81</xdr:col>
      <xdr:colOff>44450</xdr:colOff>
      <xdr:row>42</xdr:row>
      <xdr:rowOff>59182</xdr:rowOff>
    </xdr:to>
    <xdr:cxnSp macro="">
      <xdr:nvCxnSpPr>
        <xdr:cNvPr id="390" name="直線コネクタ 389"/>
        <xdr:cNvCxnSpPr/>
      </xdr:nvCxnSpPr>
      <xdr:spPr>
        <a:xfrm>
          <a:off x="16179800" y="724077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51579</xdr:rowOff>
    </xdr:from>
    <xdr:ext cx="762000" cy="259045"/>
    <xdr:sp macro="" textlink="">
      <xdr:nvSpPr>
        <xdr:cNvPr id="391" name="公債費負担の状況平均値テキスト"/>
        <xdr:cNvSpPr txBox="1"/>
      </xdr:nvSpPr>
      <xdr:spPr>
        <a:xfrm>
          <a:off x="17106900" y="690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167894</xdr:rowOff>
    </xdr:from>
    <xdr:to>
      <xdr:col>77</xdr:col>
      <xdr:colOff>44450</xdr:colOff>
      <xdr:row>42</xdr:row>
      <xdr:rowOff>39878</xdr:rowOff>
    </xdr:to>
    <xdr:cxnSp macro="">
      <xdr:nvCxnSpPr>
        <xdr:cNvPr id="393" name="直線コネクタ 392"/>
        <xdr:cNvCxnSpPr/>
      </xdr:nvCxnSpPr>
      <xdr:spPr>
        <a:xfrm>
          <a:off x="15290800" y="719734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156481</xdr:rowOff>
    </xdr:from>
    <xdr:ext cx="736600" cy="259045"/>
    <xdr:sp macro="" textlink="">
      <xdr:nvSpPr>
        <xdr:cNvPr id="395" name="テキスト ボックス 394"/>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153416</xdr:rowOff>
    </xdr:from>
    <xdr:to>
      <xdr:col>72</xdr:col>
      <xdr:colOff>203200</xdr:colOff>
      <xdr:row>41</xdr:row>
      <xdr:rowOff>167894</xdr:rowOff>
    </xdr:to>
    <xdr:cxnSp macro="">
      <xdr:nvCxnSpPr>
        <xdr:cNvPr id="396" name="直線コネクタ 395"/>
        <xdr:cNvCxnSpPr/>
      </xdr:nvCxnSpPr>
      <xdr:spPr>
        <a:xfrm>
          <a:off x="14401800" y="718286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8" name="テキスト ボックス 397"/>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153416</xdr:rowOff>
    </xdr:from>
    <xdr:to>
      <xdr:col>68</xdr:col>
      <xdr:colOff>152400</xdr:colOff>
      <xdr:row>42</xdr:row>
      <xdr:rowOff>15748</xdr:rowOff>
    </xdr:to>
    <xdr:cxnSp macro="">
      <xdr:nvCxnSpPr>
        <xdr:cNvPr id="399" name="直線コネクタ 398"/>
        <xdr:cNvCxnSpPr/>
      </xdr:nvCxnSpPr>
      <xdr:spPr>
        <a:xfrm flipV="1">
          <a:off x="13512800" y="718286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401" name="テキスト ボックス 400"/>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2" name="フローチャート: 判断 401"/>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403" name="テキスト ボックス 402"/>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8382</xdr:rowOff>
    </xdr:from>
    <xdr:to>
      <xdr:col>81</xdr:col>
      <xdr:colOff>95250</xdr:colOff>
      <xdr:row>42</xdr:row>
      <xdr:rowOff>109982</xdr:rowOff>
    </xdr:to>
    <xdr:sp macro="" textlink="">
      <xdr:nvSpPr>
        <xdr:cNvPr id="409" name="楕円 408"/>
        <xdr:cNvSpPr/>
      </xdr:nvSpPr>
      <xdr:spPr>
        <a:xfrm>
          <a:off x="169672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151909</xdr:rowOff>
    </xdr:from>
    <xdr:ext cx="762000" cy="259045"/>
    <xdr:sp macro="" textlink="">
      <xdr:nvSpPr>
        <xdr:cNvPr id="410" name="公債費負担の状況該当値テキスト"/>
        <xdr:cNvSpPr txBox="1"/>
      </xdr:nvSpPr>
      <xdr:spPr>
        <a:xfrm>
          <a:off x="17106900" y="718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160528</xdr:rowOff>
    </xdr:from>
    <xdr:to>
      <xdr:col>77</xdr:col>
      <xdr:colOff>95250</xdr:colOff>
      <xdr:row>42</xdr:row>
      <xdr:rowOff>90678</xdr:rowOff>
    </xdr:to>
    <xdr:sp macro="" textlink="">
      <xdr:nvSpPr>
        <xdr:cNvPr id="411" name="楕円 410"/>
        <xdr:cNvSpPr/>
      </xdr:nvSpPr>
      <xdr:spPr>
        <a:xfrm>
          <a:off x="16129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75455</xdr:rowOff>
    </xdr:from>
    <xdr:ext cx="736600" cy="259045"/>
    <xdr:sp macro="" textlink="">
      <xdr:nvSpPr>
        <xdr:cNvPr id="412" name="テキスト ボックス 411"/>
        <xdr:cNvSpPr txBox="1"/>
      </xdr:nvSpPr>
      <xdr:spPr>
        <a:xfrm>
          <a:off x="15798800" y="727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117094</xdr:rowOff>
    </xdr:from>
    <xdr:to>
      <xdr:col>73</xdr:col>
      <xdr:colOff>44450</xdr:colOff>
      <xdr:row>42</xdr:row>
      <xdr:rowOff>47244</xdr:rowOff>
    </xdr:to>
    <xdr:sp macro="" textlink="">
      <xdr:nvSpPr>
        <xdr:cNvPr id="413" name="楕円 412"/>
        <xdr:cNvSpPr/>
      </xdr:nvSpPr>
      <xdr:spPr>
        <a:xfrm>
          <a:off x="15240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32021</xdr:rowOff>
    </xdr:from>
    <xdr:ext cx="762000" cy="259045"/>
    <xdr:sp macro="" textlink="">
      <xdr:nvSpPr>
        <xdr:cNvPr id="414" name="テキスト ボックス 413"/>
        <xdr:cNvSpPr txBox="1"/>
      </xdr:nvSpPr>
      <xdr:spPr>
        <a:xfrm>
          <a:off x="14909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102616</xdr:rowOff>
    </xdr:from>
    <xdr:to>
      <xdr:col>68</xdr:col>
      <xdr:colOff>203200</xdr:colOff>
      <xdr:row>42</xdr:row>
      <xdr:rowOff>32766</xdr:rowOff>
    </xdr:to>
    <xdr:sp macro="" textlink="">
      <xdr:nvSpPr>
        <xdr:cNvPr id="415" name="楕円 414"/>
        <xdr:cNvSpPr/>
      </xdr:nvSpPr>
      <xdr:spPr>
        <a:xfrm>
          <a:off x="14351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17543</xdr:rowOff>
    </xdr:from>
    <xdr:ext cx="762000" cy="259045"/>
    <xdr:sp macro="" textlink="">
      <xdr:nvSpPr>
        <xdr:cNvPr id="416" name="テキスト ボックス 415"/>
        <xdr:cNvSpPr txBox="1"/>
      </xdr:nvSpPr>
      <xdr:spPr>
        <a:xfrm>
          <a:off x="14020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417" name="楕円 416"/>
        <xdr:cNvSpPr/>
      </xdr:nvSpPr>
      <xdr:spPr>
        <a:xfrm>
          <a:off x="13462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418" name="テキスト ボックス 417"/>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現在高は、令和４年度開校予定の統合中学校整備事業に係る起債が予定されているため、再度一時的な増加となる見込みである。大規模事業であるため本比率に影響することが懸念されるが、交付税措置率の高い地方債を優先させるなど、比率上昇の抑制に努める。また、公営企業債等繰入見込額については、令和３年度から下水道事業が公営企業会計へ移行する予定であり、経営健全化に向け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年度に策定した経営戦略についても公営企業会計移行後の状況を勘案して見直しを図り、財政の健全化に努める。</a:t>
          </a: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139954</xdr:rowOff>
    </xdr:from>
    <xdr:to>
      <xdr:col>81</xdr:col>
      <xdr:colOff>44450</xdr:colOff>
      <xdr:row>15</xdr:row>
      <xdr:rowOff>163601</xdr:rowOff>
    </xdr:to>
    <xdr:cxnSp macro="">
      <xdr:nvCxnSpPr>
        <xdr:cNvPr id="450" name="直線コネクタ 449"/>
        <xdr:cNvCxnSpPr/>
      </xdr:nvCxnSpPr>
      <xdr:spPr>
        <a:xfrm flipV="1">
          <a:off x="16179800" y="2711704"/>
          <a:ext cx="838200" cy="2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119803</xdr:rowOff>
    </xdr:from>
    <xdr:ext cx="762000" cy="259045"/>
    <xdr:sp macro="" textlink="">
      <xdr:nvSpPr>
        <xdr:cNvPr id="451" name="将来負担の状況平均値テキスト"/>
        <xdr:cNvSpPr txBox="1"/>
      </xdr:nvSpPr>
      <xdr:spPr>
        <a:xfrm>
          <a:off x="17106900" y="234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2" name="フローチャート: 判断 451"/>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163601</xdr:rowOff>
    </xdr:from>
    <xdr:to>
      <xdr:col>77</xdr:col>
      <xdr:colOff>44450</xdr:colOff>
      <xdr:row>16</xdr:row>
      <xdr:rowOff>28346</xdr:rowOff>
    </xdr:to>
    <xdr:cxnSp macro="">
      <xdr:nvCxnSpPr>
        <xdr:cNvPr id="453" name="直線コネクタ 452"/>
        <xdr:cNvCxnSpPr/>
      </xdr:nvCxnSpPr>
      <xdr:spPr>
        <a:xfrm flipV="1">
          <a:off x="15290800" y="273535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4" name="フローチャート: 判断 453"/>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5" name="テキスト ボックス 454"/>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18212</xdr:rowOff>
    </xdr:from>
    <xdr:to>
      <xdr:col>72</xdr:col>
      <xdr:colOff>203200</xdr:colOff>
      <xdr:row>16</xdr:row>
      <xdr:rowOff>28346</xdr:rowOff>
    </xdr:to>
    <xdr:cxnSp macro="">
      <xdr:nvCxnSpPr>
        <xdr:cNvPr id="456" name="直線コネクタ 455"/>
        <xdr:cNvCxnSpPr/>
      </xdr:nvCxnSpPr>
      <xdr:spPr>
        <a:xfrm>
          <a:off x="14401800" y="2761412"/>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137541</xdr:rowOff>
    </xdr:from>
    <xdr:to>
      <xdr:col>73</xdr:col>
      <xdr:colOff>44450</xdr:colOff>
      <xdr:row>15</xdr:row>
      <xdr:rowOff>67691</xdr:rowOff>
    </xdr:to>
    <xdr:sp macro="" textlink="">
      <xdr:nvSpPr>
        <xdr:cNvPr id="457" name="フローチャート: 判断 456"/>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8" name="テキスト ボックス 457"/>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18212</xdr:rowOff>
    </xdr:from>
    <xdr:to>
      <xdr:col>68</xdr:col>
      <xdr:colOff>152400</xdr:colOff>
      <xdr:row>16</xdr:row>
      <xdr:rowOff>35103</xdr:rowOff>
    </xdr:to>
    <xdr:cxnSp macro="">
      <xdr:nvCxnSpPr>
        <xdr:cNvPr id="459" name="直線コネクタ 458"/>
        <xdr:cNvCxnSpPr/>
      </xdr:nvCxnSpPr>
      <xdr:spPr>
        <a:xfrm flipV="1">
          <a:off x="13512800" y="2761412"/>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158775</xdr:rowOff>
    </xdr:from>
    <xdr:to>
      <xdr:col>68</xdr:col>
      <xdr:colOff>203200</xdr:colOff>
      <xdr:row>15</xdr:row>
      <xdr:rowOff>88925</xdr:rowOff>
    </xdr:to>
    <xdr:sp macro="" textlink="">
      <xdr:nvSpPr>
        <xdr:cNvPr id="460" name="フローチャート: 判断 459"/>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61" name="テキスト ボックス 460"/>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62" name="フローチャート: 判断 461"/>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116476</xdr:rowOff>
    </xdr:from>
    <xdr:ext cx="762000" cy="259045"/>
    <xdr:sp macro="" textlink="">
      <xdr:nvSpPr>
        <xdr:cNvPr id="463" name="テキスト ボックス 462"/>
        <xdr:cNvSpPr txBox="1"/>
      </xdr:nvSpPr>
      <xdr:spPr>
        <a:xfrm>
          <a:off x="13131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89154</xdr:rowOff>
    </xdr:from>
    <xdr:to>
      <xdr:col>81</xdr:col>
      <xdr:colOff>95250</xdr:colOff>
      <xdr:row>16</xdr:row>
      <xdr:rowOff>19304</xdr:rowOff>
    </xdr:to>
    <xdr:sp macro="" textlink="">
      <xdr:nvSpPr>
        <xdr:cNvPr id="469" name="楕円 468"/>
        <xdr:cNvSpPr/>
      </xdr:nvSpPr>
      <xdr:spPr>
        <a:xfrm>
          <a:off x="16967200" y="266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61231</xdr:rowOff>
    </xdr:from>
    <xdr:ext cx="762000" cy="259045"/>
    <xdr:sp macro="" textlink="">
      <xdr:nvSpPr>
        <xdr:cNvPr id="470" name="将来負担の状況該当値テキスト"/>
        <xdr:cNvSpPr txBox="1"/>
      </xdr:nvSpPr>
      <xdr:spPr>
        <a:xfrm>
          <a:off x="17106900" y="263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112801</xdr:rowOff>
    </xdr:from>
    <xdr:to>
      <xdr:col>77</xdr:col>
      <xdr:colOff>95250</xdr:colOff>
      <xdr:row>16</xdr:row>
      <xdr:rowOff>42951</xdr:rowOff>
    </xdr:to>
    <xdr:sp macro="" textlink="">
      <xdr:nvSpPr>
        <xdr:cNvPr id="471" name="楕円 470"/>
        <xdr:cNvSpPr/>
      </xdr:nvSpPr>
      <xdr:spPr>
        <a:xfrm>
          <a:off x="16129000" y="268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27728</xdr:rowOff>
    </xdr:from>
    <xdr:ext cx="736600" cy="259045"/>
    <xdr:sp macro="" textlink="">
      <xdr:nvSpPr>
        <xdr:cNvPr id="472" name="テキスト ボックス 471"/>
        <xdr:cNvSpPr txBox="1"/>
      </xdr:nvSpPr>
      <xdr:spPr>
        <a:xfrm>
          <a:off x="15798800" y="2770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148996</xdr:rowOff>
    </xdr:from>
    <xdr:to>
      <xdr:col>73</xdr:col>
      <xdr:colOff>44450</xdr:colOff>
      <xdr:row>16</xdr:row>
      <xdr:rowOff>79146</xdr:rowOff>
    </xdr:to>
    <xdr:sp macro="" textlink="">
      <xdr:nvSpPr>
        <xdr:cNvPr id="473" name="楕円 472"/>
        <xdr:cNvSpPr/>
      </xdr:nvSpPr>
      <xdr:spPr>
        <a:xfrm>
          <a:off x="15240000" y="272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63923</xdr:rowOff>
    </xdr:from>
    <xdr:ext cx="762000" cy="259045"/>
    <xdr:sp macro="" textlink="">
      <xdr:nvSpPr>
        <xdr:cNvPr id="474" name="テキスト ボックス 473"/>
        <xdr:cNvSpPr txBox="1"/>
      </xdr:nvSpPr>
      <xdr:spPr>
        <a:xfrm>
          <a:off x="14909800" y="2807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138862</xdr:rowOff>
    </xdr:from>
    <xdr:to>
      <xdr:col>68</xdr:col>
      <xdr:colOff>203200</xdr:colOff>
      <xdr:row>16</xdr:row>
      <xdr:rowOff>69012</xdr:rowOff>
    </xdr:to>
    <xdr:sp macro="" textlink="">
      <xdr:nvSpPr>
        <xdr:cNvPr id="475" name="楕円 474"/>
        <xdr:cNvSpPr/>
      </xdr:nvSpPr>
      <xdr:spPr>
        <a:xfrm>
          <a:off x="14351000" y="271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53789</xdr:rowOff>
    </xdr:from>
    <xdr:ext cx="762000" cy="259045"/>
    <xdr:sp macro="" textlink="">
      <xdr:nvSpPr>
        <xdr:cNvPr id="476" name="テキスト ボックス 475"/>
        <xdr:cNvSpPr txBox="1"/>
      </xdr:nvSpPr>
      <xdr:spPr>
        <a:xfrm>
          <a:off x="14020800" y="279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155753</xdr:rowOff>
    </xdr:from>
    <xdr:to>
      <xdr:col>64</xdr:col>
      <xdr:colOff>152400</xdr:colOff>
      <xdr:row>16</xdr:row>
      <xdr:rowOff>85903</xdr:rowOff>
    </xdr:to>
    <xdr:sp macro="" textlink="">
      <xdr:nvSpPr>
        <xdr:cNvPr id="477" name="楕円 476"/>
        <xdr:cNvSpPr/>
      </xdr:nvSpPr>
      <xdr:spPr>
        <a:xfrm>
          <a:off x="13462000" y="272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70680</xdr:rowOff>
    </xdr:from>
    <xdr:ext cx="762000" cy="259045"/>
    <xdr:sp macro="" textlink="">
      <xdr:nvSpPr>
        <xdr:cNvPr id="478" name="テキスト ボックス 477"/>
        <xdr:cNvSpPr txBox="1"/>
      </xdr:nvSpPr>
      <xdr:spPr>
        <a:xfrm>
          <a:off x="13131800" y="281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福島県猪苗代町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13,951
13,889
394.85
8,239,274
7,891,364
330,504
5,236,319
8,543,835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前年度比で０．１ポイント上回っており、類似団体平均より１．６ポイント上回っている。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については、定員適正化計画に基づき、計画の範囲内での人員管理を行っているため、これ以上の職員の削減は大変厳しい。保育士等の有資格職員が不足しているこども園においては、資格を有する嘱託員を配置することにより住民ニーズに対応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令和２年度以降、会計年度任用職員制度導入により更なる人件費の増加が見込まれるため、総括的な人員管理に努める。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37</xdr:row>
      <xdr:rowOff>97282</xdr:rowOff>
    </xdr:to>
    <xdr:cxnSp macro="">
      <xdr:nvCxnSpPr>
        <xdr:cNvPr id="64" name="直線コネクタ 63"/>
        <xdr:cNvCxnSpPr/>
      </xdr:nvCxnSpPr>
      <xdr:spPr>
        <a:xfrm flipV="1">
          <a:off x="3987800" y="64363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65278</xdr:rowOff>
    </xdr:from>
    <xdr:to>
      <xdr:col>19</xdr:col>
      <xdr:colOff>187325</xdr:colOff>
      <xdr:row>37</xdr:row>
      <xdr:rowOff>97282</xdr:rowOff>
    </xdr:to>
    <xdr:cxnSp macro="">
      <xdr:nvCxnSpPr>
        <xdr:cNvPr id="67" name="直線コネクタ 66"/>
        <xdr:cNvCxnSpPr/>
      </xdr:nvCxnSpPr>
      <xdr:spPr>
        <a:xfrm>
          <a:off x="3098800" y="64089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69" name="テキスト ボックス 68"/>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51562</xdr:rowOff>
    </xdr:from>
    <xdr:to>
      <xdr:col>15</xdr:col>
      <xdr:colOff>98425</xdr:colOff>
      <xdr:row>37</xdr:row>
      <xdr:rowOff>65278</xdr:rowOff>
    </xdr:to>
    <xdr:cxnSp macro="">
      <xdr:nvCxnSpPr>
        <xdr:cNvPr id="70" name="直線コネクタ 69"/>
        <xdr:cNvCxnSpPr/>
      </xdr:nvCxnSpPr>
      <xdr:spPr>
        <a:xfrm>
          <a:off x="2209800" y="63952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33274</xdr:rowOff>
    </xdr:from>
    <xdr:to>
      <xdr:col>11</xdr:col>
      <xdr:colOff>9525</xdr:colOff>
      <xdr:row>37</xdr:row>
      <xdr:rowOff>51562</xdr:rowOff>
    </xdr:to>
    <xdr:cxnSp macro="">
      <xdr:nvCxnSpPr>
        <xdr:cNvPr id="73" name="直線コネクタ 72"/>
        <xdr:cNvCxnSpPr/>
      </xdr:nvCxnSpPr>
      <xdr:spPr>
        <a:xfrm>
          <a:off x="1320800" y="63769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3" name="楕円 82"/>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4" name="人件費該当値テキスト"/>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46482</xdr:rowOff>
    </xdr:from>
    <xdr:to>
      <xdr:col>20</xdr:col>
      <xdr:colOff>38100</xdr:colOff>
      <xdr:row>37</xdr:row>
      <xdr:rowOff>148082</xdr:rowOff>
    </xdr:to>
    <xdr:sp macro="" textlink="">
      <xdr:nvSpPr>
        <xdr:cNvPr id="85" name="楕円 84"/>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132859</xdr:rowOff>
    </xdr:from>
    <xdr:ext cx="736600" cy="259045"/>
    <xdr:sp macro="" textlink="">
      <xdr:nvSpPr>
        <xdr:cNvPr id="86" name="テキスト ボックス 85"/>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14478</xdr:rowOff>
    </xdr:from>
    <xdr:to>
      <xdr:col>15</xdr:col>
      <xdr:colOff>149225</xdr:colOff>
      <xdr:row>37</xdr:row>
      <xdr:rowOff>116078</xdr:rowOff>
    </xdr:to>
    <xdr:sp macro="" textlink="">
      <xdr:nvSpPr>
        <xdr:cNvPr id="87" name="楕円 86"/>
        <xdr:cNvSpPr/>
      </xdr:nvSpPr>
      <xdr:spPr>
        <a:xfrm>
          <a:off x="3048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100855</xdr:rowOff>
    </xdr:from>
    <xdr:ext cx="762000" cy="259045"/>
    <xdr:sp macro="" textlink="">
      <xdr:nvSpPr>
        <xdr:cNvPr id="88" name="テキスト ボックス 87"/>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762</xdr:rowOff>
    </xdr:from>
    <xdr:to>
      <xdr:col>11</xdr:col>
      <xdr:colOff>60325</xdr:colOff>
      <xdr:row>37</xdr:row>
      <xdr:rowOff>102362</xdr:rowOff>
    </xdr:to>
    <xdr:sp macro="" textlink="">
      <xdr:nvSpPr>
        <xdr:cNvPr id="89" name="楕円 88"/>
        <xdr:cNvSpPr/>
      </xdr:nvSpPr>
      <xdr:spPr>
        <a:xfrm>
          <a:off x="2159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90" name="テキスト ボックス 89"/>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91" name="楕円 90"/>
        <xdr:cNvSpPr/>
      </xdr:nvSpPr>
      <xdr:spPr>
        <a:xfrm>
          <a:off x="1270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92" name="テキスト ボックス 91"/>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類似団体平均を０．９ポイント下回ったが、ほぼ同水準である。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必要性や緊急性の高いものから優先順位を付け、さらに予算ベースでの削減を実施するなどして、事務事業の成果を基に緊急性の高いものから執行するなどの工夫をしながら更なる抑制に努める。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16510</xdr:rowOff>
    </xdr:from>
    <xdr:to>
      <xdr:col>82</xdr:col>
      <xdr:colOff>107950</xdr:colOff>
      <xdr:row>17</xdr:row>
      <xdr:rowOff>115570</xdr:rowOff>
    </xdr:to>
    <xdr:cxnSp macro="">
      <xdr:nvCxnSpPr>
        <xdr:cNvPr id="125" name="直線コネクタ 124"/>
        <xdr:cNvCxnSpPr/>
      </xdr:nvCxnSpPr>
      <xdr:spPr>
        <a:xfrm flipV="1">
          <a:off x="15671800" y="29311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6367</xdr:rowOff>
    </xdr:from>
    <xdr:ext cx="762000" cy="259045"/>
    <xdr:sp macro="" textlink="">
      <xdr:nvSpPr>
        <xdr:cNvPr id="126" name="物件費平均値テキスト"/>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115570</xdr:rowOff>
    </xdr:from>
    <xdr:to>
      <xdr:col>78</xdr:col>
      <xdr:colOff>69850</xdr:colOff>
      <xdr:row>17</xdr:row>
      <xdr:rowOff>138430</xdr:rowOff>
    </xdr:to>
    <xdr:cxnSp macro="">
      <xdr:nvCxnSpPr>
        <xdr:cNvPr id="128" name="直線コネクタ 127"/>
        <xdr:cNvCxnSpPr/>
      </xdr:nvCxnSpPr>
      <xdr:spPr>
        <a:xfrm flipV="1">
          <a:off x="14782800" y="3030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0" name="テキスト ボックス 129"/>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123190</xdr:rowOff>
    </xdr:from>
    <xdr:to>
      <xdr:col>73</xdr:col>
      <xdr:colOff>180975</xdr:colOff>
      <xdr:row>17</xdr:row>
      <xdr:rowOff>138430</xdr:rowOff>
    </xdr:to>
    <xdr:cxnSp macro="">
      <xdr:nvCxnSpPr>
        <xdr:cNvPr id="131" name="直線コネクタ 130"/>
        <xdr:cNvCxnSpPr/>
      </xdr:nvCxnSpPr>
      <xdr:spPr>
        <a:xfrm>
          <a:off x="13893800" y="3037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115587</xdr:rowOff>
    </xdr:from>
    <xdr:ext cx="762000" cy="259045"/>
    <xdr:sp macro="" textlink="">
      <xdr:nvSpPr>
        <xdr:cNvPr id="133" name="テキスト ボックス 132"/>
        <xdr:cNvSpPr txBox="1"/>
      </xdr:nvSpPr>
      <xdr:spPr>
        <a:xfrm>
          <a:off x="14401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8890</xdr:rowOff>
    </xdr:from>
    <xdr:to>
      <xdr:col>69</xdr:col>
      <xdr:colOff>92075</xdr:colOff>
      <xdr:row>17</xdr:row>
      <xdr:rowOff>123190</xdr:rowOff>
    </xdr:to>
    <xdr:cxnSp macro="">
      <xdr:nvCxnSpPr>
        <xdr:cNvPr id="134" name="直線コネクタ 133"/>
        <xdr:cNvCxnSpPr/>
      </xdr:nvCxnSpPr>
      <xdr:spPr>
        <a:xfrm>
          <a:off x="13004800" y="29235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38" name="テキスト ボックス 137"/>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137160</xdr:rowOff>
    </xdr:from>
    <xdr:to>
      <xdr:col>82</xdr:col>
      <xdr:colOff>158750</xdr:colOff>
      <xdr:row>17</xdr:row>
      <xdr:rowOff>67310</xdr:rowOff>
    </xdr:to>
    <xdr:sp macro="" textlink="">
      <xdr:nvSpPr>
        <xdr:cNvPr id="144" name="楕円 143"/>
        <xdr:cNvSpPr/>
      </xdr:nvSpPr>
      <xdr:spPr>
        <a:xfrm>
          <a:off x="164592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153687</xdr:rowOff>
    </xdr:from>
    <xdr:ext cx="762000" cy="259045"/>
    <xdr:sp macro="" textlink="">
      <xdr:nvSpPr>
        <xdr:cNvPr id="145" name="物件費該当値テキスト"/>
        <xdr:cNvSpPr txBox="1"/>
      </xdr:nvSpPr>
      <xdr:spPr>
        <a:xfrm>
          <a:off x="165989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64770</xdr:rowOff>
    </xdr:from>
    <xdr:to>
      <xdr:col>78</xdr:col>
      <xdr:colOff>120650</xdr:colOff>
      <xdr:row>17</xdr:row>
      <xdr:rowOff>166370</xdr:rowOff>
    </xdr:to>
    <xdr:sp macro="" textlink="">
      <xdr:nvSpPr>
        <xdr:cNvPr id="146" name="楕円 145"/>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47" name="テキスト ボックス 146"/>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87630</xdr:rowOff>
    </xdr:from>
    <xdr:to>
      <xdr:col>74</xdr:col>
      <xdr:colOff>31750</xdr:colOff>
      <xdr:row>18</xdr:row>
      <xdr:rowOff>17780</xdr:rowOff>
    </xdr:to>
    <xdr:sp macro="" textlink="">
      <xdr:nvSpPr>
        <xdr:cNvPr id="148" name="楕円 147"/>
        <xdr:cNvSpPr/>
      </xdr:nvSpPr>
      <xdr:spPr>
        <a:xfrm>
          <a:off x="14732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49" name="テキスト ボックス 148"/>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72390</xdr:rowOff>
    </xdr:from>
    <xdr:to>
      <xdr:col>69</xdr:col>
      <xdr:colOff>142875</xdr:colOff>
      <xdr:row>18</xdr:row>
      <xdr:rowOff>2540</xdr:rowOff>
    </xdr:to>
    <xdr:sp macro="" textlink="">
      <xdr:nvSpPr>
        <xdr:cNvPr id="150" name="楕円 149"/>
        <xdr:cNvSpPr/>
      </xdr:nvSpPr>
      <xdr:spPr>
        <a:xfrm>
          <a:off x="13843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158767</xdr:rowOff>
    </xdr:from>
    <xdr:ext cx="762000" cy="259045"/>
    <xdr:sp macro="" textlink="">
      <xdr:nvSpPr>
        <xdr:cNvPr id="151" name="テキスト ボックス 150"/>
        <xdr:cNvSpPr txBox="1"/>
      </xdr:nvSpPr>
      <xdr:spPr>
        <a:xfrm>
          <a:off x="13512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52" name="楕円 151"/>
        <xdr:cNvSpPr/>
      </xdr:nvSpPr>
      <xdr:spPr>
        <a:xfrm>
          <a:off x="12954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69867</xdr:rowOff>
    </xdr:from>
    <xdr:ext cx="762000" cy="259045"/>
    <xdr:sp macro="" textlink="">
      <xdr:nvSpPr>
        <xdr:cNvPr id="153" name="テキスト ボックス 152"/>
        <xdr:cNvSpPr txBox="1"/>
      </xdr:nvSpPr>
      <xdr:spPr>
        <a:xfrm>
          <a:off x="12623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類似団体平均を大幅に下回っている。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老齢人口の増加に伴い、増加傾向にあるが、住民サービスの低下を招かぬよう注視していく。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121557</xdr:rowOff>
    </xdr:from>
    <xdr:to>
      <xdr:col>24</xdr:col>
      <xdr:colOff>25400</xdr:colOff>
      <xdr:row>52</xdr:row>
      <xdr:rowOff>121557</xdr:rowOff>
    </xdr:to>
    <xdr:cxnSp macro="">
      <xdr:nvCxnSpPr>
        <xdr:cNvPr id="188" name="直線コネクタ 187"/>
        <xdr:cNvCxnSpPr/>
      </xdr:nvCxnSpPr>
      <xdr:spPr>
        <a:xfrm>
          <a:off x="3987800" y="9036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9"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99785</xdr:rowOff>
    </xdr:from>
    <xdr:to>
      <xdr:col>19</xdr:col>
      <xdr:colOff>187325</xdr:colOff>
      <xdr:row>52</xdr:row>
      <xdr:rowOff>121557</xdr:rowOff>
    </xdr:to>
    <xdr:cxnSp macro="">
      <xdr:nvCxnSpPr>
        <xdr:cNvPr id="191" name="直線コネクタ 190"/>
        <xdr:cNvCxnSpPr/>
      </xdr:nvCxnSpPr>
      <xdr:spPr>
        <a:xfrm>
          <a:off x="3098800" y="90151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93" name="テキスト ボックス 192"/>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88900</xdr:rowOff>
    </xdr:from>
    <xdr:to>
      <xdr:col>15</xdr:col>
      <xdr:colOff>98425</xdr:colOff>
      <xdr:row>52</xdr:row>
      <xdr:rowOff>99785</xdr:rowOff>
    </xdr:to>
    <xdr:cxnSp macro="">
      <xdr:nvCxnSpPr>
        <xdr:cNvPr id="194" name="直線コネクタ 193"/>
        <xdr:cNvCxnSpPr/>
      </xdr:nvCxnSpPr>
      <xdr:spPr>
        <a:xfrm>
          <a:off x="2209800" y="90043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34670</xdr:rowOff>
    </xdr:from>
    <xdr:ext cx="762000" cy="259045"/>
    <xdr:sp macro="" textlink="">
      <xdr:nvSpPr>
        <xdr:cNvPr id="196" name="テキスト ボックス 195"/>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67128</xdr:rowOff>
    </xdr:from>
    <xdr:to>
      <xdr:col>11</xdr:col>
      <xdr:colOff>9525</xdr:colOff>
      <xdr:row>52</xdr:row>
      <xdr:rowOff>88900</xdr:rowOff>
    </xdr:to>
    <xdr:cxnSp macro="">
      <xdr:nvCxnSpPr>
        <xdr:cNvPr id="197" name="直線コネクタ 196"/>
        <xdr:cNvCxnSpPr/>
      </xdr:nvCxnSpPr>
      <xdr:spPr>
        <a:xfrm>
          <a:off x="1320800" y="8982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2012</xdr:rowOff>
    </xdr:from>
    <xdr:ext cx="762000" cy="259045"/>
    <xdr:sp macro="" textlink="">
      <xdr:nvSpPr>
        <xdr:cNvPr id="199" name="テキスト ボックス 198"/>
        <xdr:cNvSpPr txBox="1"/>
      </xdr:nvSpPr>
      <xdr:spPr>
        <a:xfrm>
          <a:off x="1828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108149</xdr:rowOff>
    </xdr:from>
    <xdr:ext cx="762000" cy="259045"/>
    <xdr:sp macro="" textlink="">
      <xdr:nvSpPr>
        <xdr:cNvPr id="201" name="テキスト ボックス 200"/>
        <xdr:cNvSpPr txBox="1"/>
      </xdr:nvSpPr>
      <xdr:spPr>
        <a:xfrm>
          <a:off x="939800" y="936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70757</xdr:rowOff>
    </xdr:from>
    <xdr:to>
      <xdr:col>24</xdr:col>
      <xdr:colOff>76200</xdr:colOff>
      <xdr:row>53</xdr:row>
      <xdr:rowOff>907</xdr:rowOff>
    </xdr:to>
    <xdr:sp macro="" textlink="">
      <xdr:nvSpPr>
        <xdr:cNvPr id="207" name="楕円 206"/>
        <xdr:cNvSpPr/>
      </xdr:nvSpPr>
      <xdr:spPr>
        <a:xfrm>
          <a:off x="4775200" y="89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150784</xdr:rowOff>
    </xdr:from>
    <xdr:ext cx="762000" cy="259045"/>
    <xdr:sp macro="" textlink="">
      <xdr:nvSpPr>
        <xdr:cNvPr id="208" name="扶助費該当値テキスト"/>
        <xdr:cNvSpPr txBox="1"/>
      </xdr:nvSpPr>
      <xdr:spPr>
        <a:xfrm>
          <a:off x="4914900" y="889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70757</xdr:rowOff>
    </xdr:from>
    <xdr:to>
      <xdr:col>20</xdr:col>
      <xdr:colOff>38100</xdr:colOff>
      <xdr:row>53</xdr:row>
      <xdr:rowOff>907</xdr:rowOff>
    </xdr:to>
    <xdr:sp macro="" textlink="">
      <xdr:nvSpPr>
        <xdr:cNvPr id="209" name="楕円 208"/>
        <xdr:cNvSpPr/>
      </xdr:nvSpPr>
      <xdr:spPr>
        <a:xfrm>
          <a:off x="3937000" y="89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11084</xdr:rowOff>
    </xdr:from>
    <xdr:ext cx="736600" cy="259045"/>
    <xdr:sp macro="" textlink="">
      <xdr:nvSpPr>
        <xdr:cNvPr id="210" name="テキスト ボックス 209"/>
        <xdr:cNvSpPr txBox="1"/>
      </xdr:nvSpPr>
      <xdr:spPr>
        <a:xfrm>
          <a:off x="3606800" y="875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48985</xdr:rowOff>
    </xdr:from>
    <xdr:to>
      <xdr:col>15</xdr:col>
      <xdr:colOff>149225</xdr:colOff>
      <xdr:row>52</xdr:row>
      <xdr:rowOff>150585</xdr:rowOff>
    </xdr:to>
    <xdr:sp macro="" textlink="">
      <xdr:nvSpPr>
        <xdr:cNvPr id="211" name="楕円 210"/>
        <xdr:cNvSpPr/>
      </xdr:nvSpPr>
      <xdr:spPr>
        <a:xfrm>
          <a:off x="3048000" y="896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50</xdr:row>
      <xdr:rowOff>160762</xdr:rowOff>
    </xdr:from>
    <xdr:ext cx="762000" cy="259045"/>
    <xdr:sp macro="" textlink="">
      <xdr:nvSpPr>
        <xdr:cNvPr id="212" name="テキスト ボックス 211"/>
        <xdr:cNvSpPr txBox="1"/>
      </xdr:nvSpPr>
      <xdr:spPr>
        <a:xfrm>
          <a:off x="2717800" y="873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38100</xdr:rowOff>
    </xdr:from>
    <xdr:to>
      <xdr:col>11</xdr:col>
      <xdr:colOff>60325</xdr:colOff>
      <xdr:row>52</xdr:row>
      <xdr:rowOff>139700</xdr:rowOff>
    </xdr:to>
    <xdr:sp macro="" textlink="">
      <xdr:nvSpPr>
        <xdr:cNvPr id="213" name="楕円 212"/>
        <xdr:cNvSpPr/>
      </xdr:nvSpPr>
      <xdr:spPr>
        <a:xfrm>
          <a:off x="2159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50</xdr:row>
      <xdr:rowOff>149877</xdr:rowOff>
    </xdr:from>
    <xdr:ext cx="762000" cy="259045"/>
    <xdr:sp macro="" textlink="">
      <xdr:nvSpPr>
        <xdr:cNvPr id="214" name="テキスト ボックス 213"/>
        <xdr:cNvSpPr txBox="1"/>
      </xdr:nvSpPr>
      <xdr:spPr>
        <a:xfrm>
          <a:off x="1828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16328</xdr:rowOff>
    </xdr:from>
    <xdr:to>
      <xdr:col>6</xdr:col>
      <xdr:colOff>171450</xdr:colOff>
      <xdr:row>52</xdr:row>
      <xdr:rowOff>117928</xdr:rowOff>
    </xdr:to>
    <xdr:sp macro="" textlink="">
      <xdr:nvSpPr>
        <xdr:cNvPr id="215" name="楕円 214"/>
        <xdr:cNvSpPr/>
      </xdr:nvSpPr>
      <xdr:spPr>
        <a:xfrm>
          <a:off x="1270000" y="893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128105</xdr:rowOff>
    </xdr:from>
    <xdr:ext cx="762000" cy="259045"/>
    <xdr:sp macro="" textlink="">
      <xdr:nvSpPr>
        <xdr:cNvPr id="216" name="テキスト ボックス 215"/>
        <xdr:cNvSpPr txBox="1"/>
      </xdr:nvSpPr>
      <xdr:spPr>
        <a:xfrm>
          <a:off x="939800" y="870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元年度は、類似団体平均と同程度となった。経常経費のその他に係る主なものとして繰出金が挙げられる。特に下水道事業に係る負担が大きく、下水道整備において借り入れた町債の償還が大部分を占めている。下水道事業は令和３年度から公営企業会計へと移行する予定のため、繰出金は減少する見込みであるが、老齢人口の増加に伴う介護保険事業への繰出金は今後も増加する見込みであるため、介護保険事業に限らず、すべての特別会計において経費を節減し、繰出し金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57</xdr:row>
      <xdr:rowOff>85090</xdr:rowOff>
    </xdr:to>
    <xdr:cxnSp macro="">
      <xdr:nvCxnSpPr>
        <xdr:cNvPr id="249" name="直線コネクタ 248"/>
        <xdr:cNvCxnSpPr/>
      </xdr:nvCxnSpPr>
      <xdr:spPr>
        <a:xfrm>
          <a:off x="15671800" y="97510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50817</xdr:rowOff>
    </xdr:from>
    <xdr:ext cx="762000" cy="259045"/>
    <xdr:sp macro="" textlink="">
      <xdr:nvSpPr>
        <xdr:cNvPr id="250"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56</xdr:row>
      <xdr:rowOff>165100</xdr:rowOff>
    </xdr:to>
    <xdr:cxnSp macro="">
      <xdr:nvCxnSpPr>
        <xdr:cNvPr id="252" name="直線コネクタ 251"/>
        <xdr:cNvCxnSpPr/>
      </xdr:nvCxnSpPr>
      <xdr:spPr>
        <a:xfrm flipV="1">
          <a:off x="14782800" y="9751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142240</xdr:rowOff>
    </xdr:from>
    <xdr:to>
      <xdr:col>73</xdr:col>
      <xdr:colOff>180975</xdr:colOff>
      <xdr:row>56</xdr:row>
      <xdr:rowOff>165100</xdr:rowOff>
    </xdr:to>
    <xdr:cxnSp macro="">
      <xdr:nvCxnSpPr>
        <xdr:cNvPr id="255" name="直線コネクタ 254"/>
        <xdr:cNvCxnSpPr/>
      </xdr:nvCxnSpPr>
      <xdr:spPr>
        <a:xfrm>
          <a:off x="13893800" y="9743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57" name="テキスト ボックス 256"/>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119380</xdr:rowOff>
    </xdr:from>
    <xdr:to>
      <xdr:col>69</xdr:col>
      <xdr:colOff>92075</xdr:colOff>
      <xdr:row>56</xdr:row>
      <xdr:rowOff>142240</xdr:rowOff>
    </xdr:to>
    <xdr:cxnSp macro="">
      <xdr:nvCxnSpPr>
        <xdr:cNvPr id="258" name="直線コネクタ 257"/>
        <xdr:cNvCxnSpPr/>
      </xdr:nvCxnSpPr>
      <xdr:spPr>
        <a:xfrm>
          <a:off x="13004800" y="9720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60" name="テキスト ボックス 259"/>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1" name="フローチャート: 判断 260"/>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2" name="テキスト ボックス 261"/>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68" name="楕円 267"/>
        <xdr:cNvSpPr/>
      </xdr:nvSpPr>
      <xdr:spPr>
        <a:xfrm>
          <a:off x="164592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6367</xdr:rowOff>
    </xdr:from>
    <xdr:ext cx="762000" cy="259045"/>
    <xdr:sp macro="" textlink="">
      <xdr:nvSpPr>
        <xdr:cNvPr id="269" name="その他該当値テキスト"/>
        <xdr:cNvSpPr txBox="1"/>
      </xdr:nvSpPr>
      <xdr:spPr>
        <a:xfrm>
          <a:off x="165989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70" name="楕円 269"/>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71" name="テキスト ボックス 270"/>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2" name="楕円 271"/>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73" name="テキスト ボックス 272"/>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91440</xdr:rowOff>
    </xdr:from>
    <xdr:to>
      <xdr:col>69</xdr:col>
      <xdr:colOff>142875</xdr:colOff>
      <xdr:row>57</xdr:row>
      <xdr:rowOff>21590</xdr:rowOff>
    </xdr:to>
    <xdr:sp macro="" textlink="">
      <xdr:nvSpPr>
        <xdr:cNvPr id="274" name="楕円 273"/>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75" name="テキスト ボックス 274"/>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76" name="楕円 275"/>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8907</xdr:rowOff>
    </xdr:from>
    <xdr:ext cx="762000" cy="259045"/>
    <xdr:sp macro="" textlink="">
      <xdr:nvSpPr>
        <xdr:cNvPr id="277" name="テキスト ボックス 276"/>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平均とほぼ同水準で推移しているが、県や全国平均と比較すると上回っている。主な要因は、一部事務組合や企業会計への負担金が挙げられる。今後、下水道事業の公営企業会計への移行が予定されており、繰出金から負担金への移行に伴う増加が見込まれるため、経営戦略の見直し等により健全化を図る必要がある。また、農業及び商工業者への補助金等が多いことから、補助金適正化委員会においてその必要性、成果及び終期の設定等を精査してい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46990</xdr:rowOff>
    </xdr:to>
    <xdr:cxnSp macro="">
      <xdr:nvCxnSpPr>
        <xdr:cNvPr id="307" name="直線コネクタ 306"/>
        <xdr:cNvCxnSpPr/>
      </xdr:nvCxnSpPr>
      <xdr:spPr>
        <a:xfrm>
          <a:off x="15671800" y="6367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8"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10414</xdr:rowOff>
    </xdr:from>
    <xdr:to>
      <xdr:col>78</xdr:col>
      <xdr:colOff>69850</xdr:colOff>
      <xdr:row>37</xdr:row>
      <xdr:rowOff>24130</xdr:rowOff>
    </xdr:to>
    <xdr:cxnSp macro="">
      <xdr:nvCxnSpPr>
        <xdr:cNvPr id="310" name="直線コネクタ 309"/>
        <xdr:cNvCxnSpPr/>
      </xdr:nvCxnSpPr>
      <xdr:spPr>
        <a:xfrm>
          <a:off x="14782800" y="63540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2" name="テキスト ボックス 311"/>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10414</xdr:rowOff>
    </xdr:from>
    <xdr:to>
      <xdr:col>73</xdr:col>
      <xdr:colOff>180975</xdr:colOff>
      <xdr:row>37</xdr:row>
      <xdr:rowOff>51562</xdr:rowOff>
    </xdr:to>
    <xdr:cxnSp macro="">
      <xdr:nvCxnSpPr>
        <xdr:cNvPr id="313" name="直線コネクタ 312"/>
        <xdr:cNvCxnSpPr/>
      </xdr:nvCxnSpPr>
      <xdr:spPr>
        <a:xfrm flipV="1">
          <a:off x="13893800" y="63540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15" name="テキスト ボックス 314"/>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51562</xdr:rowOff>
    </xdr:to>
    <xdr:cxnSp macro="">
      <xdr:nvCxnSpPr>
        <xdr:cNvPr id="316" name="直線コネクタ 315"/>
        <xdr:cNvCxnSpPr/>
      </xdr:nvCxnSpPr>
      <xdr:spPr>
        <a:xfrm>
          <a:off x="13004800" y="63449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8" name="テキスト ボックス 317"/>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9" name="フローチャート: 判断 318"/>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0" name="テキスト ボックス 319"/>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26" name="楕円 325"/>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139717</xdr:rowOff>
    </xdr:from>
    <xdr:ext cx="762000" cy="259045"/>
    <xdr:sp macro="" textlink="">
      <xdr:nvSpPr>
        <xdr:cNvPr id="327" name="補助費等該当値テキスト"/>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28" name="楕円 327"/>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9" name="テキスト ボックス 328"/>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131064</xdr:rowOff>
    </xdr:from>
    <xdr:to>
      <xdr:col>74</xdr:col>
      <xdr:colOff>31750</xdr:colOff>
      <xdr:row>37</xdr:row>
      <xdr:rowOff>61214</xdr:rowOff>
    </xdr:to>
    <xdr:sp macro="" textlink="">
      <xdr:nvSpPr>
        <xdr:cNvPr id="330" name="楕円 329"/>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31" name="テキスト ボックス 330"/>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xdr:rowOff>
    </xdr:from>
    <xdr:to>
      <xdr:col>69</xdr:col>
      <xdr:colOff>142875</xdr:colOff>
      <xdr:row>37</xdr:row>
      <xdr:rowOff>102362</xdr:rowOff>
    </xdr:to>
    <xdr:sp macro="" textlink="">
      <xdr:nvSpPr>
        <xdr:cNvPr id="332" name="楕円 331"/>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33" name="テキスト ボックス 332"/>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34" name="楕円 333"/>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35" name="テキスト ボックス 334"/>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初予算額の１０％以内で、かつ、起債額が償還額を上回らないようにするという起債方針の遵守に努めると共に、令和２年度策定の公共施設等総合管理計画の個別施設計画に基づき、適正に事業を執行する。また、公債費の推移や財政健全化法に係るこれらの指標の推移を見極めながら、起債の適正運用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35561</xdr:rowOff>
    </xdr:from>
    <xdr:to>
      <xdr:col>24</xdr:col>
      <xdr:colOff>25400</xdr:colOff>
      <xdr:row>78</xdr:row>
      <xdr:rowOff>40132</xdr:rowOff>
    </xdr:to>
    <xdr:cxnSp macro="">
      <xdr:nvCxnSpPr>
        <xdr:cNvPr id="365" name="直線コネクタ 364"/>
        <xdr:cNvCxnSpPr/>
      </xdr:nvCxnSpPr>
      <xdr:spPr>
        <a:xfrm flipV="1">
          <a:off x="3987800" y="134086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40132</xdr:rowOff>
    </xdr:to>
    <xdr:cxnSp macro="">
      <xdr:nvCxnSpPr>
        <xdr:cNvPr id="368" name="直線コネクタ 367"/>
        <xdr:cNvCxnSpPr/>
      </xdr:nvCxnSpPr>
      <xdr:spPr>
        <a:xfrm>
          <a:off x="3098800" y="134086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0" name="テキスト ボックス 369"/>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129287</xdr:rowOff>
    </xdr:from>
    <xdr:to>
      <xdr:col>15</xdr:col>
      <xdr:colOff>98425</xdr:colOff>
      <xdr:row>78</xdr:row>
      <xdr:rowOff>35561</xdr:rowOff>
    </xdr:to>
    <xdr:cxnSp macro="">
      <xdr:nvCxnSpPr>
        <xdr:cNvPr id="371" name="直線コネクタ 370"/>
        <xdr:cNvCxnSpPr/>
      </xdr:nvCxnSpPr>
      <xdr:spPr>
        <a:xfrm>
          <a:off x="2209800" y="13330937"/>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3" name="テキスト ボックス 372"/>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77</xdr:row>
      <xdr:rowOff>129287</xdr:rowOff>
    </xdr:to>
    <xdr:cxnSp macro="">
      <xdr:nvCxnSpPr>
        <xdr:cNvPr id="374" name="直線コネクタ 373"/>
        <xdr:cNvCxnSpPr/>
      </xdr:nvCxnSpPr>
      <xdr:spPr>
        <a:xfrm>
          <a:off x="1320800" y="133172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76" name="テキスト ボックス 375"/>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77" name="フローチャート: 判断 376"/>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135399</xdr:rowOff>
    </xdr:from>
    <xdr:ext cx="762000" cy="259045"/>
    <xdr:sp macro="" textlink="">
      <xdr:nvSpPr>
        <xdr:cNvPr id="378" name="テキスト ボックス 377"/>
        <xdr:cNvSpPr txBox="1"/>
      </xdr:nvSpPr>
      <xdr:spPr>
        <a:xfrm>
          <a:off x="939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84" name="楕円 383"/>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128288</xdr:rowOff>
    </xdr:from>
    <xdr:ext cx="762000" cy="259045"/>
    <xdr:sp macro="" textlink="">
      <xdr:nvSpPr>
        <xdr:cNvPr id="385" name="公債費該当値テキスト"/>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160782</xdr:rowOff>
    </xdr:from>
    <xdr:to>
      <xdr:col>20</xdr:col>
      <xdr:colOff>38100</xdr:colOff>
      <xdr:row>78</xdr:row>
      <xdr:rowOff>90932</xdr:rowOff>
    </xdr:to>
    <xdr:sp macro="" textlink="">
      <xdr:nvSpPr>
        <xdr:cNvPr id="386" name="楕円 385"/>
        <xdr:cNvSpPr/>
      </xdr:nvSpPr>
      <xdr:spPr>
        <a:xfrm>
          <a:off x="3937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75709</xdr:rowOff>
    </xdr:from>
    <xdr:ext cx="736600" cy="259045"/>
    <xdr:sp macro="" textlink="">
      <xdr:nvSpPr>
        <xdr:cNvPr id="387" name="テキスト ボックス 386"/>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156211</xdr:rowOff>
    </xdr:from>
    <xdr:to>
      <xdr:col>15</xdr:col>
      <xdr:colOff>149225</xdr:colOff>
      <xdr:row>78</xdr:row>
      <xdr:rowOff>86361</xdr:rowOff>
    </xdr:to>
    <xdr:sp macro="" textlink="">
      <xdr:nvSpPr>
        <xdr:cNvPr id="388" name="楕円 387"/>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71138</xdr:rowOff>
    </xdr:from>
    <xdr:ext cx="762000" cy="259045"/>
    <xdr:sp macro="" textlink="">
      <xdr:nvSpPr>
        <xdr:cNvPr id="389" name="テキスト ボックス 388"/>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78487</xdr:rowOff>
    </xdr:from>
    <xdr:to>
      <xdr:col>11</xdr:col>
      <xdr:colOff>60325</xdr:colOff>
      <xdr:row>78</xdr:row>
      <xdr:rowOff>8637</xdr:rowOff>
    </xdr:to>
    <xdr:sp macro="" textlink="">
      <xdr:nvSpPr>
        <xdr:cNvPr id="390" name="楕円 389"/>
        <xdr:cNvSpPr/>
      </xdr:nvSpPr>
      <xdr:spPr>
        <a:xfrm>
          <a:off x="2159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164864</xdr:rowOff>
    </xdr:from>
    <xdr:ext cx="762000" cy="259045"/>
    <xdr:sp macro="" textlink="">
      <xdr:nvSpPr>
        <xdr:cNvPr id="391" name="テキスト ボックス 390"/>
        <xdr:cNvSpPr txBox="1"/>
      </xdr:nvSpPr>
      <xdr:spPr>
        <a:xfrm>
          <a:off x="1828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92" name="楕円 391"/>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93" name="テキスト ボックス 392"/>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類似団体平均を３ポイント下回っている。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公債費以外の経常収支比率では、人件費が占める割合が最も高く２５．５％、次いで補助費、物件費となっている。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人件費のみならず歳出全般において、必要性や緊急性を十分精査し歳出抑制に努める。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146594</xdr:rowOff>
    </xdr:from>
    <xdr:to>
      <xdr:col>82</xdr:col>
      <xdr:colOff>107950</xdr:colOff>
      <xdr:row>76</xdr:row>
      <xdr:rowOff>162923</xdr:rowOff>
    </xdr:to>
    <xdr:cxnSp macro="">
      <xdr:nvCxnSpPr>
        <xdr:cNvPr id="428" name="直線コネクタ 427"/>
        <xdr:cNvCxnSpPr/>
      </xdr:nvCxnSpPr>
      <xdr:spPr>
        <a:xfrm>
          <a:off x="15671800" y="1317679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10721</xdr:rowOff>
    </xdr:from>
    <xdr:ext cx="762000" cy="259045"/>
    <xdr:sp macro="" textlink="">
      <xdr:nvSpPr>
        <xdr:cNvPr id="429" name="公債費以外平均値テキスト"/>
        <xdr:cNvSpPr txBox="1"/>
      </xdr:nvSpPr>
      <xdr:spPr>
        <a:xfrm>
          <a:off x="16598900" y="1321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123734</xdr:rowOff>
    </xdr:from>
    <xdr:to>
      <xdr:col>78</xdr:col>
      <xdr:colOff>69850</xdr:colOff>
      <xdr:row>76</xdr:row>
      <xdr:rowOff>146594</xdr:rowOff>
    </xdr:to>
    <xdr:cxnSp macro="">
      <xdr:nvCxnSpPr>
        <xdr:cNvPr id="431" name="直線コネクタ 430"/>
        <xdr:cNvCxnSpPr/>
      </xdr:nvCxnSpPr>
      <xdr:spPr>
        <a:xfrm>
          <a:off x="14782800" y="1315393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95629</xdr:rowOff>
    </xdr:from>
    <xdr:ext cx="736600" cy="259045"/>
    <xdr:sp macro="" textlink="">
      <xdr:nvSpPr>
        <xdr:cNvPr id="433" name="テキスト ボックス 432"/>
        <xdr:cNvSpPr txBox="1"/>
      </xdr:nvSpPr>
      <xdr:spPr>
        <a:xfrm>
          <a:off x="15290800" y="13297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123734</xdr:rowOff>
    </xdr:from>
    <xdr:to>
      <xdr:col>73</xdr:col>
      <xdr:colOff>180975</xdr:colOff>
      <xdr:row>76</xdr:row>
      <xdr:rowOff>123734</xdr:rowOff>
    </xdr:to>
    <xdr:cxnSp macro="">
      <xdr:nvCxnSpPr>
        <xdr:cNvPr id="434" name="直線コネクタ 433"/>
        <xdr:cNvCxnSpPr/>
      </xdr:nvCxnSpPr>
      <xdr:spPr>
        <a:xfrm>
          <a:off x="13893800" y="131539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6" name="テキスト ボックス 435"/>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9434</xdr:rowOff>
    </xdr:from>
    <xdr:to>
      <xdr:col>69</xdr:col>
      <xdr:colOff>92075</xdr:colOff>
      <xdr:row>76</xdr:row>
      <xdr:rowOff>123734</xdr:rowOff>
    </xdr:to>
    <xdr:cxnSp macro="">
      <xdr:nvCxnSpPr>
        <xdr:cNvPr id="437" name="直線コネクタ 436"/>
        <xdr:cNvCxnSpPr/>
      </xdr:nvCxnSpPr>
      <xdr:spPr>
        <a:xfrm>
          <a:off x="13004800" y="1303963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62972</xdr:rowOff>
    </xdr:from>
    <xdr:ext cx="762000" cy="259045"/>
    <xdr:sp macro="" textlink="">
      <xdr:nvSpPr>
        <xdr:cNvPr id="439" name="テキスト ボックス 438"/>
        <xdr:cNvSpPr txBox="1"/>
      </xdr:nvSpPr>
      <xdr:spPr>
        <a:xfrm>
          <a:off x="13512800" y="1326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40" name="フローチャート: 判断 439"/>
        <xdr:cNvSpPr/>
      </xdr:nvSpPr>
      <xdr:spPr>
        <a:xfrm>
          <a:off x="12954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169108</xdr:rowOff>
    </xdr:from>
    <xdr:ext cx="762000" cy="259045"/>
    <xdr:sp macro="" textlink="">
      <xdr:nvSpPr>
        <xdr:cNvPr id="441" name="テキスト ボックス 440"/>
        <xdr:cNvSpPr txBox="1"/>
      </xdr:nvSpPr>
      <xdr:spPr>
        <a:xfrm>
          <a:off x="12623800" y="1319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112123</xdr:rowOff>
    </xdr:from>
    <xdr:to>
      <xdr:col>82</xdr:col>
      <xdr:colOff>158750</xdr:colOff>
      <xdr:row>77</xdr:row>
      <xdr:rowOff>42273</xdr:rowOff>
    </xdr:to>
    <xdr:sp macro="" textlink="">
      <xdr:nvSpPr>
        <xdr:cNvPr id="447" name="楕円 446"/>
        <xdr:cNvSpPr/>
      </xdr:nvSpPr>
      <xdr:spPr>
        <a:xfrm>
          <a:off x="164592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128650</xdr:rowOff>
    </xdr:from>
    <xdr:ext cx="762000" cy="259045"/>
    <xdr:sp macro="" textlink="">
      <xdr:nvSpPr>
        <xdr:cNvPr id="448" name="公債費以外該当値テキスト"/>
        <xdr:cNvSpPr txBox="1"/>
      </xdr:nvSpPr>
      <xdr:spPr>
        <a:xfrm>
          <a:off x="16598900" y="1298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95794</xdr:rowOff>
    </xdr:from>
    <xdr:to>
      <xdr:col>78</xdr:col>
      <xdr:colOff>120650</xdr:colOff>
      <xdr:row>77</xdr:row>
      <xdr:rowOff>25944</xdr:rowOff>
    </xdr:to>
    <xdr:sp macro="" textlink="">
      <xdr:nvSpPr>
        <xdr:cNvPr id="449" name="楕円 448"/>
        <xdr:cNvSpPr/>
      </xdr:nvSpPr>
      <xdr:spPr>
        <a:xfrm>
          <a:off x="15621000" y="1312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36121</xdr:rowOff>
    </xdr:from>
    <xdr:ext cx="736600" cy="259045"/>
    <xdr:sp macro="" textlink="">
      <xdr:nvSpPr>
        <xdr:cNvPr id="450" name="テキスト ボックス 449"/>
        <xdr:cNvSpPr txBox="1"/>
      </xdr:nvSpPr>
      <xdr:spPr>
        <a:xfrm>
          <a:off x="15290800" y="12894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72934</xdr:rowOff>
    </xdr:from>
    <xdr:to>
      <xdr:col>74</xdr:col>
      <xdr:colOff>31750</xdr:colOff>
      <xdr:row>77</xdr:row>
      <xdr:rowOff>3084</xdr:rowOff>
    </xdr:to>
    <xdr:sp macro="" textlink="">
      <xdr:nvSpPr>
        <xdr:cNvPr id="451" name="楕円 450"/>
        <xdr:cNvSpPr/>
      </xdr:nvSpPr>
      <xdr:spPr>
        <a:xfrm>
          <a:off x="14732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13261</xdr:rowOff>
    </xdr:from>
    <xdr:ext cx="762000" cy="259045"/>
    <xdr:sp macro="" textlink="">
      <xdr:nvSpPr>
        <xdr:cNvPr id="452" name="テキスト ボックス 451"/>
        <xdr:cNvSpPr txBox="1"/>
      </xdr:nvSpPr>
      <xdr:spPr>
        <a:xfrm>
          <a:off x="14401800" y="1287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72934</xdr:rowOff>
    </xdr:from>
    <xdr:to>
      <xdr:col>69</xdr:col>
      <xdr:colOff>142875</xdr:colOff>
      <xdr:row>77</xdr:row>
      <xdr:rowOff>3084</xdr:rowOff>
    </xdr:to>
    <xdr:sp macro="" textlink="">
      <xdr:nvSpPr>
        <xdr:cNvPr id="453" name="楕円 452"/>
        <xdr:cNvSpPr/>
      </xdr:nvSpPr>
      <xdr:spPr>
        <a:xfrm>
          <a:off x="13843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13261</xdr:rowOff>
    </xdr:from>
    <xdr:ext cx="762000" cy="259045"/>
    <xdr:sp macro="" textlink="">
      <xdr:nvSpPr>
        <xdr:cNvPr id="454" name="テキスト ボックス 453"/>
        <xdr:cNvSpPr txBox="1"/>
      </xdr:nvSpPr>
      <xdr:spPr>
        <a:xfrm>
          <a:off x="13512800" y="1287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130084</xdr:rowOff>
    </xdr:from>
    <xdr:to>
      <xdr:col>65</xdr:col>
      <xdr:colOff>53975</xdr:colOff>
      <xdr:row>76</xdr:row>
      <xdr:rowOff>60235</xdr:rowOff>
    </xdr:to>
    <xdr:sp macro="" textlink="">
      <xdr:nvSpPr>
        <xdr:cNvPr id="455" name="楕円 454"/>
        <xdr:cNvSpPr/>
      </xdr:nvSpPr>
      <xdr:spPr>
        <a:xfrm>
          <a:off x="12954000" y="1298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70411</xdr:rowOff>
    </xdr:from>
    <xdr:ext cx="762000" cy="259045"/>
    <xdr:sp macro="" textlink="">
      <xdr:nvSpPr>
        <xdr:cNvPr id="456" name="テキスト ボックス 455"/>
        <xdr:cNvSpPr txBox="1"/>
      </xdr:nvSpPr>
      <xdr:spPr>
        <a:xfrm>
          <a:off x="12623800" y="12757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福島県猪苗代町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106698</xdr:rowOff>
    </xdr:from>
    <xdr:to>
      <xdr:col>29</xdr:col>
      <xdr:colOff>127000</xdr:colOff>
      <xdr:row>14</xdr:row>
      <xdr:rowOff>139927</xdr:rowOff>
    </xdr:to>
    <xdr:cxnSp macro="">
      <xdr:nvCxnSpPr>
        <xdr:cNvPr id="52" name="直線コネクタ 51"/>
        <xdr:cNvCxnSpPr/>
      </xdr:nvCxnSpPr>
      <xdr:spPr bwMode="auto">
        <a:xfrm flipV="1">
          <a:off x="5003800" y="2554623"/>
          <a:ext cx="647700" cy="33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51994</xdr:rowOff>
    </xdr:from>
    <xdr:ext cx="762000" cy="259045"/>
    <xdr:sp macro="" textlink="">
      <xdr:nvSpPr>
        <xdr:cNvPr id="53" name="人口1人当たり決算額の推移平均値テキスト130"/>
        <xdr:cNvSpPr txBox="1"/>
      </xdr:nvSpPr>
      <xdr:spPr>
        <a:xfrm>
          <a:off x="5740400" y="2842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139927</xdr:rowOff>
    </xdr:from>
    <xdr:to>
      <xdr:col>26</xdr:col>
      <xdr:colOff>50800</xdr:colOff>
      <xdr:row>15</xdr:row>
      <xdr:rowOff>65468</xdr:rowOff>
    </xdr:to>
    <xdr:cxnSp macro="">
      <xdr:nvCxnSpPr>
        <xdr:cNvPr id="55" name="直線コネクタ 54"/>
        <xdr:cNvCxnSpPr/>
      </xdr:nvCxnSpPr>
      <xdr:spPr bwMode="auto">
        <a:xfrm flipV="1">
          <a:off x="4305300" y="2587852"/>
          <a:ext cx="698500" cy="96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24301</xdr:rowOff>
    </xdr:from>
    <xdr:ext cx="736600" cy="259045"/>
    <xdr:sp macro="" textlink="">
      <xdr:nvSpPr>
        <xdr:cNvPr id="57" name="テキスト ボックス 56"/>
        <xdr:cNvSpPr txBox="1"/>
      </xdr:nvSpPr>
      <xdr:spPr>
        <a:xfrm>
          <a:off x="4622800" y="2986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65468</xdr:rowOff>
    </xdr:from>
    <xdr:to>
      <xdr:col>22</xdr:col>
      <xdr:colOff>114300</xdr:colOff>
      <xdr:row>15</xdr:row>
      <xdr:rowOff>141592</xdr:rowOff>
    </xdr:to>
    <xdr:cxnSp macro="">
      <xdr:nvCxnSpPr>
        <xdr:cNvPr id="58" name="直線コネクタ 57"/>
        <xdr:cNvCxnSpPr/>
      </xdr:nvCxnSpPr>
      <xdr:spPr bwMode="auto">
        <a:xfrm flipV="1">
          <a:off x="3606800" y="2684843"/>
          <a:ext cx="698500" cy="76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52648</xdr:rowOff>
    </xdr:from>
    <xdr:ext cx="762000" cy="259045"/>
    <xdr:sp macro="" textlink="">
      <xdr:nvSpPr>
        <xdr:cNvPr id="60" name="テキスト ボックス 59"/>
        <xdr:cNvSpPr txBox="1"/>
      </xdr:nvSpPr>
      <xdr:spPr>
        <a:xfrm>
          <a:off x="3924300" y="301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141592</xdr:rowOff>
    </xdr:from>
    <xdr:to>
      <xdr:col>18</xdr:col>
      <xdr:colOff>177800</xdr:colOff>
      <xdr:row>16</xdr:row>
      <xdr:rowOff>42543</xdr:rowOff>
    </xdr:to>
    <xdr:cxnSp macro="">
      <xdr:nvCxnSpPr>
        <xdr:cNvPr id="61" name="直線コネクタ 60"/>
        <xdr:cNvCxnSpPr/>
      </xdr:nvCxnSpPr>
      <xdr:spPr bwMode="auto">
        <a:xfrm flipV="1">
          <a:off x="2908300" y="2760967"/>
          <a:ext cx="698500" cy="72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75720</xdr:rowOff>
    </xdr:from>
    <xdr:ext cx="762000" cy="259045"/>
    <xdr:sp macro="" textlink="">
      <xdr:nvSpPr>
        <xdr:cNvPr id="63" name="テキスト ボックス 62"/>
        <xdr:cNvSpPr txBox="1"/>
      </xdr:nvSpPr>
      <xdr:spPr>
        <a:xfrm>
          <a:off x="32258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267</xdr:rowOff>
    </xdr:from>
    <xdr:to>
      <xdr:col>15</xdr:col>
      <xdr:colOff>101600</xdr:colOff>
      <xdr:row>17</xdr:row>
      <xdr:rowOff>101867</xdr:rowOff>
    </xdr:to>
    <xdr:sp macro="" textlink="">
      <xdr:nvSpPr>
        <xdr:cNvPr id="64" name="フローチャート: 判断 63"/>
        <xdr:cNvSpPr/>
      </xdr:nvSpPr>
      <xdr:spPr bwMode="auto">
        <a:xfrm>
          <a:off x="2857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86644</xdr:rowOff>
    </xdr:from>
    <xdr:ext cx="762000" cy="259045"/>
    <xdr:sp macro="" textlink="">
      <xdr:nvSpPr>
        <xdr:cNvPr id="65" name="テキスト ボックス 64"/>
        <xdr:cNvSpPr txBox="1"/>
      </xdr:nvSpPr>
      <xdr:spPr>
        <a:xfrm>
          <a:off x="25273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55898</xdr:rowOff>
    </xdr:from>
    <xdr:to>
      <xdr:col>29</xdr:col>
      <xdr:colOff>177800</xdr:colOff>
      <xdr:row>14</xdr:row>
      <xdr:rowOff>157498</xdr:rowOff>
    </xdr:to>
    <xdr:sp macro="" textlink="">
      <xdr:nvSpPr>
        <xdr:cNvPr id="71" name="楕円 70"/>
        <xdr:cNvSpPr/>
      </xdr:nvSpPr>
      <xdr:spPr bwMode="auto">
        <a:xfrm>
          <a:off x="5600700" y="2503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72425</xdr:rowOff>
    </xdr:from>
    <xdr:ext cx="762000" cy="259045"/>
    <xdr:sp macro="" textlink="">
      <xdr:nvSpPr>
        <xdr:cNvPr id="72" name="人口1人当たり決算額の推移該当値テキスト130"/>
        <xdr:cNvSpPr txBox="1"/>
      </xdr:nvSpPr>
      <xdr:spPr>
        <a:xfrm>
          <a:off x="5740400" y="234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89127</xdr:rowOff>
    </xdr:from>
    <xdr:to>
      <xdr:col>26</xdr:col>
      <xdr:colOff>101600</xdr:colOff>
      <xdr:row>15</xdr:row>
      <xdr:rowOff>19277</xdr:rowOff>
    </xdr:to>
    <xdr:sp macro="" textlink="">
      <xdr:nvSpPr>
        <xdr:cNvPr id="73" name="楕円 72"/>
        <xdr:cNvSpPr/>
      </xdr:nvSpPr>
      <xdr:spPr bwMode="auto">
        <a:xfrm>
          <a:off x="4953000" y="2537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29454</xdr:rowOff>
    </xdr:from>
    <xdr:ext cx="736600" cy="259045"/>
    <xdr:sp macro="" textlink="">
      <xdr:nvSpPr>
        <xdr:cNvPr id="74" name="テキスト ボックス 73"/>
        <xdr:cNvSpPr txBox="1"/>
      </xdr:nvSpPr>
      <xdr:spPr>
        <a:xfrm>
          <a:off x="4622800" y="230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14668</xdr:rowOff>
    </xdr:from>
    <xdr:to>
      <xdr:col>22</xdr:col>
      <xdr:colOff>165100</xdr:colOff>
      <xdr:row>15</xdr:row>
      <xdr:rowOff>116268</xdr:rowOff>
    </xdr:to>
    <xdr:sp macro="" textlink="">
      <xdr:nvSpPr>
        <xdr:cNvPr id="75" name="楕円 74"/>
        <xdr:cNvSpPr/>
      </xdr:nvSpPr>
      <xdr:spPr bwMode="auto">
        <a:xfrm>
          <a:off x="4254500" y="2634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126445</xdr:rowOff>
    </xdr:from>
    <xdr:ext cx="762000" cy="259045"/>
    <xdr:sp macro="" textlink="">
      <xdr:nvSpPr>
        <xdr:cNvPr id="76" name="テキスト ボックス 75"/>
        <xdr:cNvSpPr txBox="1"/>
      </xdr:nvSpPr>
      <xdr:spPr>
        <a:xfrm>
          <a:off x="3924300" y="240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90792</xdr:rowOff>
    </xdr:from>
    <xdr:to>
      <xdr:col>19</xdr:col>
      <xdr:colOff>38100</xdr:colOff>
      <xdr:row>16</xdr:row>
      <xdr:rowOff>20942</xdr:rowOff>
    </xdr:to>
    <xdr:sp macro="" textlink="">
      <xdr:nvSpPr>
        <xdr:cNvPr id="77" name="楕円 76"/>
        <xdr:cNvSpPr/>
      </xdr:nvSpPr>
      <xdr:spPr bwMode="auto">
        <a:xfrm>
          <a:off x="3556000" y="2710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31119</xdr:rowOff>
    </xdr:from>
    <xdr:ext cx="762000" cy="259045"/>
    <xdr:sp macro="" textlink="">
      <xdr:nvSpPr>
        <xdr:cNvPr id="78" name="テキスト ボックス 77"/>
        <xdr:cNvSpPr txBox="1"/>
      </xdr:nvSpPr>
      <xdr:spPr>
        <a:xfrm>
          <a:off x="3225800" y="247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163193</xdr:rowOff>
    </xdr:from>
    <xdr:to>
      <xdr:col>15</xdr:col>
      <xdr:colOff>101600</xdr:colOff>
      <xdr:row>16</xdr:row>
      <xdr:rowOff>93343</xdr:rowOff>
    </xdr:to>
    <xdr:sp macro="" textlink="">
      <xdr:nvSpPr>
        <xdr:cNvPr id="79" name="楕円 78"/>
        <xdr:cNvSpPr/>
      </xdr:nvSpPr>
      <xdr:spPr bwMode="auto">
        <a:xfrm>
          <a:off x="2857500" y="2782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103520</xdr:rowOff>
    </xdr:from>
    <xdr:ext cx="762000" cy="259045"/>
    <xdr:sp macro="" textlink="">
      <xdr:nvSpPr>
        <xdr:cNvPr id="80" name="テキスト ボックス 79"/>
        <xdr:cNvSpPr txBox="1"/>
      </xdr:nvSpPr>
      <xdr:spPr>
        <a:xfrm>
          <a:off x="2527300" y="255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250939</xdr:rowOff>
    </xdr:from>
    <xdr:to>
      <xdr:col>29</xdr:col>
      <xdr:colOff>127000</xdr:colOff>
      <xdr:row>34</xdr:row>
      <xdr:rowOff>280657</xdr:rowOff>
    </xdr:to>
    <xdr:cxnSp macro="">
      <xdr:nvCxnSpPr>
        <xdr:cNvPr id="113" name="直線コネクタ 112"/>
        <xdr:cNvCxnSpPr/>
      </xdr:nvCxnSpPr>
      <xdr:spPr bwMode="auto">
        <a:xfrm>
          <a:off x="5003800" y="6518389"/>
          <a:ext cx="647700" cy="29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114838</xdr:rowOff>
    </xdr:from>
    <xdr:ext cx="762000" cy="259045"/>
    <xdr:sp macro="" textlink="">
      <xdr:nvSpPr>
        <xdr:cNvPr id="114" name="人口1人当たり決算額の推移平均値テキスト445"/>
        <xdr:cNvSpPr txBox="1"/>
      </xdr:nvSpPr>
      <xdr:spPr>
        <a:xfrm>
          <a:off x="5740400" y="672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250939</xdr:rowOff>
    </xdr:from>
    <xdr:to>
      <xdr:col>26</xdr:col>
      <xdr:colOff>50800</xdr:colOff>
      <xdr:row>34</xdr:row>
      <xdr:rowOff>308546</xdr:rowOff>
    </xdr:to>
    <xdr:cxnSp macro="">
      <xdr:nvCxnSpPr>
        <xdr:cNvPr id="116" name="直線コネクタ 115"/>
        <xdr:cNvCxnSpPr/>
      </xdr:nvCxnSpPr>
      <xdr:spPr bwMode="auto">
        <a:xfrm flipV="1">
          <a:off x="4305300" y="6518389"/>
          <a:ext cx="698500" cy="57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226985</xdr:rowOff>
    </xdr:from>
    <xdr:ext cx="736600" cy="259045"/>
    <xdr:sp macro="" textlink="">
      <xdr:nvSpPr>
        <xdr:cNvPr id="118" name="テキスト ボックス 117"/>
        <xdr:cNvSpPr txBox="1"/>
      </xdr:nvSpPr>
      <xdr:spPr>
        <a:xfrm>
          <a:off x="4622800" y="6837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308546</xdr:rowOff>
    </xdr:from>
    <xdr:to>
      <xdr:col>22</xdr:col>
      <xdr:colOff>114300</xdr:colOff>
      <xdr:row>35</xdr:row>
      <xdr:rowOff>50305</xdr:rowOff>
    </xdr:to>
    <xdr:cxnSp macro="">
      <xdr:nvCxnSpPr>
        <xdr:cNvPr id="119" name="直線コネクタ 118"/>
        <xdr:cNvCxnSpPr/>
      </xdr:nvCxnSpPr>
      <xdr:spPr bwMode="auto">
        <a:xfrm flipV="1">
          <a:off x="3606800" y="6575996"/>
          <a:ext cx="698500" cy="84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222928</xdr:rowOff>
    </xdr:from>
    <xdr:ext cx="762000" cy="259045"/>
    <xdr:sp macro="" textlink="">
      <xdr:nvSpPr>
        <xdr:cNvPr id="121" name="テキスト ボックス 120"/>
        <xdr:cNvSpPr txBox="1"/>
      </xdr:nvSpPr>
      <xdr:spPr>
        <a:xfrm>
          <a:off x="3924300" y="683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50305</xdr:rowOff>
    </xdr:from>
    <xdr:to>
      <xdr:col>18</xdr:col>
      <xdr:colOff>177800</xdr:colOff>
      <xdr:row>35</xdr:row>
      <xdr:rowOff>79166</xdr:rowOff>
    </xdr:to>
    <xdr:cxnSp macro="">
      <xdr:nvCxnSpPr>
        <xdr:cNvPr id="122" name="直線コネクタ 121"/>
        <xdr:cNvCxnSpPr/>
      </xdr:nvCxnSpPr>
      <xdr:spPr bwMode="auto">
        <a:xfrm flipV="1">
          <a:off x="2908300" y="6660655"/>
          <a:ext cx="698500" cy="28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220051</xdr:rowOff>
    </xdr:from>
    <xdr:ext cx="762000" cy="259045"/>
    <xdr:sp macro="" textlink="">
      <xdr:nvSpPr>
        <xdr:cNvPr id="124" name="テキスト ボックス 123"/>
        <xdr:cNvSpPr txBox="1"/>
      </xdr:nvSpPr>
      <xdr:spPr>
        <a:xfrm>
          <a:off x="32258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120358</xdr:rowOff>
    </xdr:from>
    <xdr:to>
      <xdr:col>15</xdr:col>
      <xdr:colOff>101600</xdr:colOff>
      <xdr:row>35</xdr:row>
      <xdr:rowOff>221958</xdr:rowOff>
    </xdr:to>
    <xdr:sp macro="" textlink="">
      <xdr:nvSpPr>
        <xdr:cNvPr id="125" name="フローチャート: 判断 124"/>
        <xdr:cNvSpPr/>
      </xdr:nvSpPr>
      <xdr:spPr bwMode="auto">
        <a:xfrm>
          <a:off x="2857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206735</xdr:rowOff>
    </xdr:from>
    <xdr:ext cx="762000" cy="259045"/>
    <xdr:sp macro="" textlink="">
      <xdr:nvSpPr>
        <xdr:cNvPr id="126" name="テキスト ボックス 125"/>
        <xdr:cNvSpPr txBox="1"/>
      </xdr:nvSpPr>
      <xdr:spPr>
        <a:xfrm>
          <a:off x="25273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229857</xdr:rowOff>
    </xdr:from>
    <xdr:to>
      <xdr:col>29</xdr:col>
      <xdr:colOff>177800</xdr:colOff>
      <xdr:row>34</xdr:row>
      <xdr:rowOff>331457</xdr:rowOff>
    </xdr:to>
    <xdr:sp macro="" textlink="">
      <xdr:nvSpPr>
        <xdr:cNvPr id="132" name="楕円 131"/>
        <xdr:cNvSpPr/>
      </xdr:nvSpPr>
      <xdr:spPr bwMode="auto">
        <a:xfrm>
          <a:off x="5600700" y="6497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74934</xdr:rowOff>
    </xdr:from>
    <xdr:ext cx="762000" cy="259045"/>
    <xdr:sp macro="" textlink="">
      <xdr:nvSpPr>
        <xdr:cNvPr id="133" name="人口1人当たり決算額の推移該当値テキスト445"/>
        <xdr:cNvSpPr txBox="1"/>
      </xdr:nvSpPr>
      <xdr:spPr>
        <a:xfrm>
          <a:off x="5740400" y="6342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200139</xdr:rowOff>
    </xdr:from>
    <xdr:to>
      <xdr:col>26</xdr:col>
      <xdr:colOff>101600</xdr:colOff>
      <xdr:row>34</xdr:row>
      <xdr:rowOff>301740</xdr:rowOff>
    </xdr:to>
    <xdr:sp macro="" textlink="">
      <xdr:nvSpPr>
        <xdr:cNvPr id="134" name="楕円 133"/>
        <xdr:cNvSpPr/>
      </xdr:nvSpPr>
      <xdr:spPr bwMode="auto">
        <a:xfrm>
          <a:off x="4953000" y="646758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311916</xdr:rowOff>
    </xdr:from>
    <xdr:ext cx="736600" cy="259045"/>
    <xdr:sp macro="" textlink="">
      <xdr:nvSpPr>
        <xdr:cNvPr id="135" name="テキスト ボックス 134"/>
        <xdr:cNvSpPr txBox="1"/>
      </xdr:nvSpPr>
      <xdr:spPr>
        <a:xfrm>
          <a:off x="4622800" y="6236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257746</xdr:rowOff>
    </xdr:from>
    <xdr:to>
      <xdr:col>22</xdr:col>
      <xdr:colOff>165100</xdr:colOff>
      <xdr:row>35</xdr:row>
      <xdr:rowOff>16446</xdr:rowOff>
    </xdr:to>
    <xdr:sp macro="" textlink="">
      <xdr:nvSpPr>
        <xdr:cNvPr id="136" name="楕円 135"/>
        <xdr:cNvSpPr/>
      </xdr:nvSpPr>
      <xdr:spPr bwMode="auto">
        <a:xfrm>
          <a:off x="4254500" y="6525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26624</xdr:rowOff>
    </xdr:from>
    <xdr:ext cx="762000" cy="259045"/>
    <xdr:sp macro="" textlink="">
      <xdr:nvSpPr>
        <xdr:cNvPr id="137" name="テキスト ボックス 136"/>
        <xdr:cNvSpPr txBox="1"/>
      </xdr:nvSpPr>
      <xdr:spPr>
        <a:xfrm>
          <a:off x="3924300" y="629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342405</xdr:rowOff>
    </xdr:from>
    <xdr:to>
      <xdr:col>19</xdr:col>
      <xdr:colOff>38100</xdr:colOff>
      <xdr:row>35</xdr:row>
      <xdr:rowOff>101105</xdr:rowOff>
    </xdr:to>
    <xdr:sp macro="" textlink="">
      <xdr:nvSpPr>
        <xdr:cNvPr id="138" name="楕円 137"/>
        <xdr:cNvSpPr/>
      </xdr:nvSpPr>
      <xdr:spPr bwMode="auto">
        <a:xfrm>
          <a:off x="3556000" y="6609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111282</xdr:rowOff>
    </xdr:from>
    <xdr:ext cx="762000" cy="259045"/>
    <xdr:sp macro="" textlink="">
      <xdr:nvSpPr>
        <xdr:cNvPr id="139" name="テキスト ボックス 138"/>
        <xdr:cNvSpPr txBox="1"/>
      </xdr:nvSpPr>
      <xdr:spPr>
        <a:xfrm>
          <a:off x="3225800" y="637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28366</xdr:rowOff>
    </xdr:from>
    <xdr:to>
      <xdr:col>15</xdr:col>
      <xdr:colOff>101600</xdr:colOff>
      <xdr:row>35</xdr:row>
      <xdr:rowOff>129966</xdr:rowOff>
    </xdr:to>
    <xdr:sp macro="" textlink="">
      <xdr:nvSpPr>
        <xdr:cNvPr id="140" name="楕円 139"/>
        <xdr:cNvSpPr/>
      </xdr:nvSpPr>
      <xdr:spPr bwMode="auto">
        <a:xfrm>
          <a:off x="2857500" y="6638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140142</xdr:rowOff>
    </xdr:from>
    <xdr:ext cx="762000" cy="259045"/>
    <xdr:sp macro="" textlink="">
      <xdr:nvSpPr>
        <xdr:cNvPr id="141" name="テキスト ボックス 140"/>
        <xdr:cNvSpPr txBox="1"/>
      </xdr:nvSpPr>
      <xdr:spPr>
        <a:xfrm>
          <a:off x="2527300" y="640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福島県猪苗代町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13,951
13,889
394.85
8,239,274
7,891,364
330,504
5,236,319
8,543,835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36961</xdr:rowOff>
    </xdr:from>
    <xdr:to>
      <xdr:col>24</xdr:col>
      <xdr:colOff>63500</xdr:colOff>
      <xdr:row>33</xdr:row>
      <xdr:rowOff>78533</xdr:rowOff>
    </xdr:to>
    <xdr:cxnSp macro="">
      <xdr:nvCxnSpPr>
        <xdr:cNvPr id="63" name="直線コネクタ 62"/>
        <xdr:cNvCxnSpPr/>
      </xdr:nvCxnSpPr>
      <xdr:spPr>
        <a:xfrm flipV="1">
          <a:off x="3797300" y="5694811"/>
          <a:ext cx="838200" cy="4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32923</xdr:rowOff>
    </xdr:from>
    <xdr:ext cx="534377" cy="259045"/>
    <xdr:sp macro="" textlink="">
      <xdr:nvSpPr>
        <xdr:cNvPr id="64" name="人件費平均値テキスト"/>
        <xdr:cNvSpPr txBox="1"/>
      </xdr:nvSpPr>
      <xdr:spPr>
        <a:xfrm>
          <a:off x="4686300" y="603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78533</xdr:rowOff>
    </xdr:from>
    <xdr:to>
      <xdr:col>19</xdr:col>
      <xdr:colOff>177800</xdr:colOff>
      <xdr:row>33</xdr:row>
      <xdr:rowOff>152746</xdr:rowOff>
    </xdr:to>
    <xdr:cxnSp macro="">
      <xdr:nvCxnSpPr>
        <xdr:cNvPr id="66" name="直線コネクタ 65"/>
        <xdr:cNvCxnSpPr/>
      </xdr:nvCxnSpPr>
      <xdr:spPr>
        <a:xfrm flipV="1">
          <a:off x="2908300" y="5736383"/>
          <a:ext cx="889000" cy="7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165004</xdr:rowOff>
    </xdr:from>
    <xdr:ext cx="534377" cy="259045"/>
    <xdr:sp macro="" textlink="">
      <xdr:nvSpPr>
        <xdr:cNvPr id="68" name="テキスト ボックス 67"/>
        <xdr:cNvSpPr txBox="1"/>
      </xdr:nvSpPr>
      <xdr:spPr>
        <a:xfrm>
          <a:off x="3530111" y="61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152746</xdr:rowOff>
    </xdr:from>
    <xdr:to>
      <xdr:col>15</xdr:col>
      <xdr:colOff>50800</xdr:colOff>
      <xdr:row>34</xdr:row>
      <xdr:rowOff>55494</xdr:rowOff>
    </xdr:to>
    <xdr:cxnSp macro="">
      <xdr:nvCxnSpPr>
        <xdr:cNvPr id="69" name="直線コネクタ 68"/>
        <xdr:cNvCxnSpPr/>
      </xdr:nvCxnSpPr>
      <xdr:spPr>
        <a:xfrm flipV="1">
          <a:off x="2019300" y="5810596"/>
          <a:ext cx="889000" cy="7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3825</xdr:rowOff>
    </xdr:from>
    <xdr:ext cx="534377" cy="259045"/>
    <xdr:sp macro="" textlink="">
      <xdr:nvSpPr>
        <xdr:cNvPr id="71" name="テキスト ボックス 70"/>
        <xdr:cNvSpPr txBox="1"/>
      </xdr:nvSpPr>
      <xdr:spPr>
        <a:xfrm>
          <a:off x="2641111" y="61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55494</xdr:rowOff>
    </xdr:from>
    <xdr:to>
      <xdr:col>10</xdr:col>
      <xdr:colOff>114300</xdr:colOff>
      <xdr:row>34</xdr:row>
      <xdr:rowOff>70598</xdr:rowOff>
    </xdr:to>
    <xdr:cxnSp macro="">
      <xdr:nvCxnSpPr>
        <xdr:cNvPr id="72" name="直線コネクタ 71"/>
        <xdr:cNvCxnSpPr/>
      </xdr:nvCxnSpPr>
      <xdr:spPr>
        <a:xfrm flipV="1">
          <a:off x="1130300" y="5884794"/>
          <a:ext cx="889000" cy="1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9181</xdr:rowOff>
    </xdr:from>
    <xdr:ext cx="534377" cy="259045"/>
    <xdr:sp macro="" textlink="">
      <xdr:nvSpPr>
        <xdr:cNvPr id="74" name="テキスト ボックス 73"/>
        <xdr:cNvSpPr txBox="1"/>
      </xdr:nvSpPr>
      <xdr:spPr>
        <a:xfrm>
          <a:off x="1752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79478</xdr:rowOff>
    </xdr:from>
    <xdr:to>
      <xdr:col>6</xdr:col>
      <xdr:colOff>38100</xdr:colOff>
      <xdr:row>36</xdr:row>
      <xdr:rowOff>9628</xdr:rowOff>
    </xdr:to>
    <xdr:sp macro="" textlink="">
      <xdr:nvSpPr>
        <xdr:cNvPr id="75" name="フローチャート: 判断 74"/>
        <xdr:cNvSpPr/>
      </xdr:nvSpPr>
      <xdr:spPr>
        <a:xfrm>
          <a:off x="1079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755</xdr:rowOff>
    </xdr:from>
    <xdr:ext cx="534377" cy="259045"/>
    <xdr:sp macro="" textlink="">
      <xdr:nvSpPr>
        <xdr:cNvPr id="76" name="テキスト ボックス 75"/>
        <xdr:cNvSpPr txBox="1"/>
      </xdr:nvSpPr>
      <xdr:spPr>
        <a:xfrm>
          <a:off x="863111" y="617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157611</xdr:rowOff>
    </xdr:from>
    <xdr:to>
      <xdr:col>24</xdr:col>
      <xdr:colOff>114300</xdr:colOff>
      <xdr:row>33</xdr:row>
      <xdr:rowOff>87761</xdr:rowOff>
    </xdr:to>
    <xdr:sp macro="" textlink="">
      <xdr:nvSpPr>
        <xdr:cNvPr id="82" name="楕円 81"/>
        <xdr:cNvSpPr/>
      </xdr:nvSpPr>
      <xdr:spPr>
        <a:xfrm>
          <a:off x="4584700" y="564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9038</xdr:rowOff>
    </xdr:from>
    <xdr:ext cx="599010" cy="259045"/>
    <xdr:sp macro="" textlink="">
      <xdr:nvSpPr>
        <xdr:cNvPr id="83" name="人件費該当値テキスト"/>
        <xdr:cNvSpPr txBox="1"/>
      </xdr:nvSpPr>
      <xdr:spPr>
        <a:xfrm>
          <a:off x="4686300" y="5495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27733</xdr:rowOff>
    </xdr:from>
    <xdr:to>
      <xdr:col>20</xdr:col>
      <xdr:colOff>38100</xdr:colOff>
      <xdr:row>33</xdr:row>
      <xdr:rowOff>129333</xdr:rowOff>
    </xdr:to>
    <xdr:sp macro="" textlink="">
      <xdr:nvSpPr>
        <xdr:cNvPr id="84" name="楕円 83"/>
        <xdr:cNvSpPr/>
      </xdr:nvSpPr>
      <xdr:spPr>
        <a:xfrm>
          <a:off x="3746500" y="568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145860</xdr:rowOff>
    </xdr:from>
    <xdr:ext cx="599010" cy="259045"/>
    <xdr:sp macro="" textlink="">
      <xdr:nvSpPr>
        <xdr:cNvPr id="85" name="テキスト ボックス 84"/>
        <xdr:cNvSpPr txBox="1"/>
      </xdr:nvSpPr>
      <xdr:spPr>
        <a:xfrm>
          <a:off x="3497795" y="5460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101946</xdr:rowOff>
    </xdr:from>
    <xdr:to>
      <xdr:col>15</xdr:col>
      <xdr:colOff>101600</xdr:colOff>
      <xdr:row>34</xdr:row>
      <xdr:rowOff>32096</xdr:rowOff>
    </xdr:to>
    <xdr:sp macro="" textlink="">
      <xdr:nvSpPr>
        <xdr:cNvPr id="86" name="楕円 85"/>
        <xdr:cNvSpPr/>
      </xdr:nvSpPr>
      <xdr:spPr>
        <a:xfrm>
          <a:off x="2857500" y="575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48623</xdr:rowOff>
    </xdr:from>
    <xdr:ext cx="534377" cy="259045"/>
    <xdr:sp macro="" textlink="">
      <xdr:nvSpPr>
        <xdr:cNvPr id="87" name="テキスト ボックス 86"/>
        <xdr:cNvSpPr txBox="1"/>
      </xdr:nvSpPr>
      <xdr:spPr>
        <a:xfrm>
          <a:off x="2641111" y="55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4694</xdr:rowOff>
    </xdr:from>
    <xdr:to>
      <xdr:col>10</xdr:col>
      <xdr:colOff>165100</xdr:colOff>
      <xdr:row>34</xdr:row>
      <xdr:rowOff>106294</xdr:rowOff>
    </xdr:to>
    <xdr:sp macro="" textlink="">
      <xdr:nvSpPr>
        <xdr:cNvPr id="88" name="楕円 87"/>
        <xdr:cNvSpPr/>
      </xdr:nvSpPr>
      <xdr:spPr>
        <a:xfrm>
          <a:off x="1968500" y="583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122821</xdr:rowOff>
    </xdr:from>
    <xdr:ext cx="534377" cy="259045"/>
    <xdr:sp macro="" textlink="">
      <xdr:nvSpPr>
        <xdr:cNvPr id="89" name="テキスト ボックス 88"/>
        <xdr:cNvSpPr txBox="1"/>
      </xdr:nvSpPr>
      <xdr:spPr>
        <a:xfrm>
          <a:off x="1752111" y="560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19798</xdr:rowOff>
    </xdr:from>
    <xdr:to>
      <xdr:col>6</xdr:col>
      <xdr:colOff>38100</xdr:colOff>
      <xdr:row>34</xdr:row>
      <xdr:rowOff>121398</xdr:rowOff>
    </xdr:to>
    <xdr:sp macro="" textlink="">
      <xdr:nvSpPr>
        <xdr:cNvPr id="90" name="楕円 89"/>
        <xdr:cNvSpPr/>
      </xdr:nvSpPr>
      <xdr:spPr>
        <a:xfrm>
          <a:off x="1079500" y="584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137925</xdr:rowOff>
    </xdr:from>
    <xdr:ext cx="534377" cy="259045"/>
    <xdr:sp macro="" textlink="">
      <xdr:nvSpPr>
        <xdr:cNvPr id="91" name="テキスト ボックス 90"/>
        <xdr:cNvSpPr txBox="1"/>
      </xdr:nvSpPr>
      <xdr:spPr>
        <a:xfrm>
          <a:off x="863111" y="562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159000</xdr:rowOff>
    </xdr:from>
    <xdr:to>
      <xdr:col>24</xdr:col>
      <xdr:colOff>63500</xdr:colOff>
      <xdr:row>54</xdr:row>
      <xdr:rowOff>159964</xdr:rowOff>
    </xdr:to>
    <xdr:cxnSp macro="">
      <xdr:nvCxnSpPr>
        <xdr:cNvPr id="123" name="直線コネクタ 122"/>
        <xdr:cNvCxnSpPr/>
      </xdr:nvCxnSpPr>
      <xdr:spPr>
        <a:xfrm flipV="1">
          <a:off x="3797300" y="9417300"/>
          <a:ext cx="838200" cy="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48255</xdr:rowOff>
    </xdr:from>
    <xdr:ext cx="534377" cy="259045"/>
    <xdr:sp macro="" textlink="">
      <xdr:nvSpPr>
        <xdr:cNvPr id="124" name="物件費平均値テキスト"/>
        <xdr:cNvSpPr txBox="1"/>
      </xdr:nvSpPr>
      <xdr:spPr>
        <a:xfrm>
          <a:off x="4686300" y="947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159964</xdr:rowOff>
    </xdr:from>
    <xdr:to>
      <xdr:col>19</xdr:col>
      <xdr:colOff>177800</xdr:colOff>
      <xdr:row>55</xdr:row>
      <xdr:rowOff>33776</xdr:rowOff>
    </xdr:to>
    <xdr:cxnSp macro="">
      <xdr:nvCxnSpPr>
        <xdr:cNvPr id="126" name="直線コネクタ 125"/>
        <xdr:cNvCxnSpPr/>
      </xdr:nvCxnSpPr>
      <xdr:spPr>
        <a:xfrm flipV="1">
          <a:off x="2908300" y="9418264"/>
          <a:ext cx="889000" cy="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12472</xdr:rowOff>
    </xdr:from>
    <xdr:ext cx="534377" cy="259045"/>
    <xdr:sp macro="" textlink="">
      <xdr:nvSpPr>
        <xdr:cNvPr id="128" name="テキスト ボックス 127"/>
        <xdr:cNvSpPr txBox="1"/>
      </xdr:nvSpPr>
      <xdr:spPr>
        <a:xfrm>
          <a:off x="3530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33776</xdr:rowOff>
    </xdr:from>
    <xdr:to>
      <xdr:col>15</xdr:col>
      <xdr:colOff>50800</xdr:colOff>
      <xdr:row>55</xdr:row>
      <xdr:rowOff>78778</xdr:rowOff>
    </xdr:to>
    <xdr:cxnSp macro="">
      <xdr:nvCxnSpPr>
        <xdr:cNvPr id="129" name="直線コネクタ 128"/>
        <xdr:cNvCxnSpPr/>
      </xdr:nvCxnSpPr>
      <xdr:spPr>
        <a:xfrm flipV="1">
          <a:off x="2019300" y="9463526"/>
          <a:ext cx="889000" cy="4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79426</xdr:rowOff>
    </xdr:from>
    <xdr:ext cx="534377" cy="259045"/>
    <xdr:sp macro="" textlink="">
      <xdr:nvSpPr>
        <xdr:cNvPr id="131" name="テキスト ボックス 130"/>
        <xdr:cNvSpPr txBox="1"/>
      </xdr:nvSpPr>
      <xdr:spPr>
        <a:xfrm>
          <a:off x="2641111" y="968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78778</xdr:rowOff>
    </xdr:from>
    <xdr:to>
      <xdr:col>10</xdr:col>
      <xdr:colOff>114300</xdr:colOff>
      <xdr:row>55</xdr:row>
      <xdr:rowOff>151620</xdr:rowOff>
    </xdr:to>
    <xdr:cxnSp macro="">
      <xdr:nvCxnSpPr>
        <xdr:cNvPr id="132" name="直線コネクタ 131"/>
        <xdr:cNvCxnSpPr/>
      </xdr:nvCxnSpPr>
      <xdr:spPr>
        <a:xfrm flipV="1">
          <a:off x="1130300" y="9508528"/>
          <a:ext cx="889000" cy="7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54542</xdr:rowOff>
    </xdr:from>
    <xdr:ext cx="534377" cy="259045"/>
    <xdr:sp macro="" textlink="">
      <xdr:nvSpPr>
        <xdr:cNvPr id="134" name="テキスト ボックス 133"/>
        <xdr:cNvSpPr txBox="1"/>
      </xdr:nvSpPr>
      <xdr:spPr>
        <a:xfrm>
          <a:off x="1752111" y="965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67934</xdr:rowOff>
    </xdr:from>
    <xdr:to>
      <xdr:col>6</xdr:col>
      <xdr:colOff>38100</xdr:colOff>
      <xdr:row>56</xdr:row>
      <xdr:rowOff>169534</xdr:rowOff>
    </xdr:to>
    <xdr:sp macro="" textlink="">
      <xdr:nvSpPr>
        <xdr:cNvPr id="135" name="フローチャート: 判断 134"/>
        <xdr:cNvSpPr/>
      </xdr:nvSpPr>
      <xdr:spPr>
        <a:xfrm>
          <a:off x="1079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160661</xdr:rowOff>
    </xdr:from>
    <xdr:ext cx="534377" cy="259045"/>
    <xdr:sp macro="" textlink="">
      <xdr:nvSpPr>
        <xdr:cNvPr id="136" name="テキスト ボックス 135"/>
        <xdr:cNvSpPr txBox="1"/>
      </xdr:nvSpPr>
      <xdr:spPr>
        <a:xfrm>
          <a:off x="863111" y="976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108200</xdr:rowOff>
    </xdr:from>
    <xdr:to>
      <xdr:col>24</xdr:col>
      <xdr:colOff>114300</xdr:colOff>
      <xdr:row>55</xdr:row>
      <xdr:rowOff>38350</xdr:rowOff>
    </xdr:to>
    <xdr:sp macro="" textlink="">
      <xdr:nvSpPr>
        <xdr:cNvPr id="142" name="楕円 141"/>
        <xdr:cNvSpPr/>
      </xdr:nvSpPr>
      <xdr:spPr>
        <a:xfrm>
          <a:off x="4584700" y="936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131077</xdr:rowOff>
    </xdr:from>
    <xdr:ext cx="534377" cy="259045"/>
    <xdr:sp macro="" textlink="">
      <xdr:nvSpPr>
        <xdr:cNvPr id="143" name="物件費該当値テキスト"/>
        <xdr:cNvSpPr txBox="1"/>
      </xdr:nvSpPr>
      <xdr:spPr>
        <a:xfrm>
          <a:off x="4686300" y="921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109164</xdr:rowOff>
    </xdr:from>
    <xdr:to>
      <xdr:col>20</xdr:col>
      <xdr:colOff>38100</xdr:colOff>
      <xdr:row>55</xdr:row>
      <xdr:rowOff>39314</xdr:rowOff>
    </xdr:to>
    <xdr:sp macro="" textlink="">
      <xdr:nvSpPr>
        <xdr:cNvPr id="144" name="楕円 143"/>
        <xdr:cNvSpPr/>
      </xdr:nvSpPr>
      <xdr:spPr>
        <a:xfrm>
          <a:off x="3746500" y="936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30441</xdr:rowOff>
    </xdr:from>
    <xdr:ext cx="534377" cy="259045"/>
    <xdr:sp macro="" textlink="">
      <xdr:nvSpPr>
        <xdr:cNvPr id="145" name="テキスト ボックス 144"/>
        <xdr:cNvSpPr txBox="1"/>
      </xdr:nvSpPr>
      <xdr:spPr>
        <a:xfrm>
          <a:off x="3530111" y="946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154426</xdr:rowOff>
    </xdr:from>
    <xdr:to>
      <xdr:col>15</xdr:col>
      <xdr:colOff>101600</xdr:colOff>
      <xdr:row>55</xdr:row>
      <xdr:rowOff>84576</xdr:rowOff>
    </xdr:to>
    <xdr:sp macro="" textlink="">
      <xdr:nvSpPr>
        <xdr:cNvPr id="146" name="楕円 145"/>
        <xdr:cNvSpPr/>
      </xdr:nvSpPr>
      <xdr:spPr>
        <a:xfrm>
          <a:off x="2857500" y="941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101103</xdr:rowOff>
    </xdr:from>
    <xdr:ext cx="534377" cy="259045"/>
    <xdr:sp macro="" textlink="">
      <xdr:nvSpPr>
        <xdr:cNvPr id="147" name="テキスト ボックス 146"/>
        <xdr:cNvSpPr txBox="1"/>
      </xdr:nvSpPr>
      <xdr:spPr>
        <a:xfrm>
          <a:off x="2641111" y="918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27978</xdr:rowOff>
    </xdr:from>
    <xdr:to>
      <xdr:col>10</xdr:col>
      <xdr:colOff>165100</xdr:colOff>
      <xdr:row>55</xdr:row>
      <xdr:rowOff>129578</xdr:rowOff>
    </xdr:to>
    <xdr:sp macro="" textlink="">
      <xdr:nvSpPr>
        <xdr:cNvPr id="148" name="楕円 147"/>
        <xdr:cNvSpPr/>
      </xdr:nvSpPr>
      <xdr:spPr>
        <a:xfrm>
          <a:off x="1968500" y="94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146105</xdr:rowOff>
    </xdr:from>
    <xdr:ext cx="534377" cy="259045"/>
    <xdr:sp macro="" textlink="">
      <xdr:nvSpPr>
        <xdr:cNvPr id="149" name="テキスト ボックス 148"/>
        <xdr:cNvSpPr txBox="1"/>
      </xdr:nvSpPr>
      <xdr:spPr>
        <a:xfrm>
          <a:off x="1752111" y="923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100820</xdr:rowOff>
    </xdr:from>
    <xdr:to>
      <xdr:col>6</xdr:col>
      <xdr:colOff>38100</xdr:colOff>
      <xdr:row>56</xdr:row>
      <xdr:rowOff>30970</xdr:rowOff>
    </xdr:to>
    <xdr:sp macro="" textlink="">
      <xdr:nvSpPr>
        <xdr:cNvPr id="150" name="楕円 149"/>
        <xdr:cNvSpPr/>
      </xdr:nvSpPr>
      <xdr:spPr>
        <a:xfrm>
          <a:off x="1079500" y="9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47497</xdr:rowOff>
    </xdr:from>
    <xdr:ext cx="534377" cy="259045"/>
    <xdr:sp macro="" textlink="">
      <xdr:nvSpPr>
        <xdr:cNvPr id="151" name="テキスト ボックス 150"/>
        <xdr:cNvSpPr txBox="1"/>
      </xdr:nvSpPr>
      <xdr:spPr>
        <a:xfrm>
          <a:off x="863111" y="930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163208</xdr:rowOff>
    </xdr:from>
    <xdr:to>
      <xdr:col>24</xdr:col>
      <xdr:colOff>63500</xdr:colOff>
      <xdr:row>73</xdr:row>
      <xdr:rowOff>121983</xdr:rowOff>
    </xdr:to>
    <xdr:cxnSp macro="">
      <xdr:nvCxnSpPr>
        <xdr:cNvPr id="180" name="直線コネクタ 179"/>
        <xdr:cNvCxnSpPr/>
      </xdr:nvCxnSpPr>
      <xdr:spPr>
        <a:xfrm>
          <a:off x="3797300" y="12507608"/>
          <a:ext cx="838200" cy="13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69690</xdr:rowOff>
    </xdr:from>
    <xdr:ext cx="469744" cy="259045"/>
    <xdr:sp macro="" textlink="">
      <xdr:nvSpPr>
        <xdr:cNvPr id="181" name="維持補修費平均値テキスト"/>
        <xdr:cNvSpPr txBox="1"/>
      </xdr:nvSpPr>
      <xdr:spPr>
        <a:xfrm>
          <a:off x="4686300" y="13271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165227</xdr:rowOff>
    </xdr:from>
    <xdr:to>
      <xdr:col>19</xdr:col>
      <xdr:colOff>177800</xdr:colOff>
      <xdr:row>72</xdr:row>
      <xdr:rowOff>163208</xdr:rowOff>
    </xdr:to>
    <xdr:cxnSp macro="">
      <xdr:nvCxnSpPr>
        <xdr:cNvPr id="183" name="直線コネクタ 182"/>
        <xdr:cNvCxnSpPr/>
      </xdr:nvCxnSpPr>
      <xdr:spPr>
        <a:xfrm>
          <a:off x="2908300" y="12166727"/>
          <a:ext cx="889000" cy="34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23168</xdr:rowOff>
    </xdr:from>
    <xdr:ext cx="469744" cy="259045"/>
    <xdr:sp macro="" textlink="">
      <xdr:nvSpPr>
        <xdr:cNvPr id="185" name="テキスト ボックス 184"/>
        <xdr:cNvSpPr txBox="1"/>
      </xdr:nvSpPr>
      <xdr:spPr>
        <a:xfrm>
          <a:off x="3562428" y="1339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165227</xdr:rowOff>
    </xdr:from>
    <xdr:to>
      <xdr:col>15</xdr:col>
      <xdr:colOff>50800</xdr:colOff>
      <xdr:row>71</xdr:row>
      <xdr:rowOff>153721</xdr:rowOff>
    </xdr:to>
    <xdr:cxnSp macro="">
      <xdr:nvCxnSpPr>
        <xdr:cNvPr id="186" name="直線コネクタ 185"/>
        <xdr:cNvCxnSpPr/>
      </xdr:nvCxnSpPr>
      <xdr:spPr>
        <a:xfrm flipV="1">
          <a:off x="2019300" y="12166727"/>
          <a:ext cx="889000" cy="15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19207</xdr:rowOff>
    </xdr:from>
    <xdr:ext cx="469744" cy="259045"/>
    <xdr:sp macro="" textlink="">
      <xdr:nvSpPr>
        <xdr:cNvPr id="188" name="テキスト ボックス 187"/>
        <xdr:cNvSpPr txBox="1"/>
      </xdr:nvSpPr>
      <xdr:spPr>
        <a:xfrm>
          <a:off x="2673428" y="133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153721</xdr:rowOff>
    </xdr:from>
    <xdr:to>
      <xdr:col>10</xdr:col>
      <xdr:colOff>114300</xdr:colOff>
      <xdr:row>73</xdr:row>
      <xdr:rowOff>121450</xdr:rowOff>
    </xdr:to>
    <xdr:cxnSp macro="">
      <xdr:nvCxnSpPr>
        <xdr:cNvPr id="189" name="直線コネクタ 188"/>
        <xdr:cNvCxnSpPr/>
      </xdr:nvCxnSpPr>
      <xdr:spPr>
        <a:xfrm flipV="1">
          <a:off x="1130300" y="12326671"/>
          <a:ext cx="889000" cy="31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35971</xdr:rowOff>
    </xdr:from>
    <xdr:ext cx="469744" cy="259045"/>
    <xdr:sp macro="" textlink="">
      <xdr:nvSpPr>
        <xdr:cNvPr id="191" name="テキスト ボックス 190"/>
        <xdr:cNvSpPr txBox="1"/>
      </xdr:nvSpPr>
      <xdr:spPr>
        <a:xfrm>
          <a:off x="1784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92" name="フローチャート: 判断 191"/>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49001</xdr:rowOff>
    </xdr:from>
    <xdr:ext cx="469744" cy="259045"/>
    <xdr:sp macro="" textlink="">
      <xdr:nvSpPr>
        <xdr:cNvPr id="193" name="テキスト ボックス 192"/>
        <xdr:cNvSpPr txBox="1"/>
      </xdr:nvSpPr>
      <xdr:spPr>
        <a:xfrm>
          <a:off x="895428"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71183</xdr:rowOff>
    </xdr:from>
    <xdr:to>
      <xdr:col>24</xdr:col>
      <xdr:colOff>114300</xdr:colOff>
      <xdr:row>74</xdr:row>
      <xdr:rowOff>1333</xdr:rowOff>
    </xdr:to>
    <xdr:sp macro="" textlink="">
      <xdr:nvSpPr>
        <xdr:cNvPr id="199" name="楕円 198"/>
        <xdr:cNvSpPr/>
      </xdr:nvSpPr>
      <xdr:spPr>
        <a:xfrm>
          <a:off x="4584700" y="1258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94060</xdr:rowOff>
    </xdr:from>
    <xdr:ext cx="534377" cy="259045"/>
    <xdr:sp macro="" textlink="">
      <xdr:nvSpPr>
        <xdr:cNvPr id="200" name="維持補修費該当値テキスト"/>
        <xdr:cNvSpPr txBox="1"/>
      </xdr:nvSpPr>
      <xdr:spPr>
        <a:xfrm>
          <a:off x="4686300" y="124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112408</xdr:rowOff>
    </xdr:from>
    <xdr:to>
      <xdr:col>20</xdr:col>
      <xdr:colOff>38100</xdr:colOff>
      <xdr:row>73</xdr:row>
      <xdr:rowOff>42558</xdr:rowOff>
    </xdr:to>
    <xdr:sp macro="" textlink="">
      <xdr:nvSpPr>
        <xdr:cNvPr id="201" name="楕円 200"/>
        <xdr:cNvSpPr/>
      </xdr:nvSpPr>
      <xdr:spPr>
        <a:xfrm>
          <a:off x="3746500" y="1245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59085</xdr:rowOff>
    </xdr:from>
    <xdr:ext cx="534377" cy="259045"/>
    <xdr:sp macro="" textlink="">
      <xdr:nvSpPr>
        <xdr:cNvPr id="202" name="テキスト ボックス 201"/>
        <xdr:cNvSpPr txBox="1"/>
      </xdr:nvSpPr>
      <xdr:spPr>
        <a:xfrm>
          <a:off x="3530111" y="1223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114427</xdr:rowOff>
    </xdr:from>
    <xdr:to>
      <xdr:col>15</xdr:col>
      <xdr:colOff>101600</xdr:colOff>
      <xdr:row>71</xdr:row>
      <xdr:rowOff>44577</xdr:rowOff>
    </xdr:to>
    <xdr:sp macro="" textlink="">
      <xdr:nvSpPr>
        <xdr:cNvPr id="203" name="楕円 202"/>
        <xdr:cNvSpPr/>
      </xdr:nvSpPr>
      <xdr:spPr>
        <a:xfrm>
          <a:off x="2857500" y="1211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61104</xdr:rowOff>
    </xdr:from>
    <xdr:ext cx="534377" cy="259045"/>
    <xdr:sp macro="" textlink="">
      <xdr:nvSpPr>
        <xdr:cNvPr id="204" name="テキスト ボックス 203"/>
        <xdr:cNvSpPr txBox="1"/>
      </xdr:nvSpPr>
      <xdr:spPr>
        <a:xfrm>
          <a:off x="2641111" y="1189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102921</xdr:rowOff>
    </xdr:from>
    <xdr:to>
      <xdr:col>10</xdr:col>
      <xdr:colOff>165100</xdr:colOff>
      <xdr:row>72</xdr:row>
      <xdr:rowOff>33071</xdr:rowOff>
    </xdr:to>
    <xdr:sp macro="" textlink="">
      <xdr:nvSpPr>
        <xdr:cNvPr id="205" name="楕円 204"/>
        <xdr:cNvSpPr/>
      </xdr:nvSpPr>
      <xdr:spPr>
        <a:xfrm>
          <a:off x="1968500" y="122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49598</xdr:rowOff>
    </xdr:from>
    <xdr:ext cx="534377" cy="259045"/>
    <xdr:sp macro="" textlink="">
      <xdr:nvSpPr>
        <xdr:cNvPr id="206" name="テキスト ボックス 205"/>
        <xdr:cNvSpPr txBox="1"/>
      </xdr:nvSpPr>
      <xdr:spPr>
        <a:xfrm>
          <a:off x="1752111" y="120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70650</xdr:rowOff>
    </xdr:from>
    <xdr:to>
      <xdr:col>6</xdr:col>
      <xdr:colOff>38100</xdr:colOff>
      <xdr:row>74</xdr:row>
      <xdr:rowOff>800</xdr:rowOff>
    </xdr:to>
    <xdr:sp macro="" textlink="">
      <xdr:nvSpPr>
        <xdr:cNvPr id="207" name="楕円 206"/>
        <xdr:cNvSpPr/>
      </xdr:nvSpPr>
      <xdr:spPr>
        <a:xfrm>
          <a:off x="1079500" y="125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17327</xdr:rowOff>
    </xdr:from>
    <xdr:ext cx="534377" cy="259045"/>
    <xdr:sp macro="" textlink="">
      <xdr:nvSpPr>
        <xdr:cNvPr id="208" name="テキスト ボックス 207"/>
        <xdr:cNvSpPr txBox="1"/>
      </xdr:nvSpPr>
      <xdr:spPr>
        <a:xfrm>
          <a:off x="863111" y="1236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67855</xdr:rowOff>
    </xdr:from>
    <xdr:to>
      <xdr:col>24</xdr:col>
      <xdr:colOff>63500</xdr:colOff>
      <xdr:row>97</xdr:row>
      <xdr:rowOff>101949</xdr:rowOff>
    </xdr:to>
    <xdr:cxnSp macro="">
      <xdr:nvCxnSpPr>
        <xdr:cNvPr id="240" name="直線コネクタ 239"/>
        <xdr:cNvCxnSpPr/>
      </xdr:nvCxnSpPr>
      <xdr:spPr>
        <a:xfrm flipV="1">
          <a:off x="3797300" y="16698505"/>
          <a:ext cx="838200" cy="3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73699</xdr:rowOff>
    </xdr:from>
    <xdr:ext cx="534377" cy="259045"/>
    <xdr:sp macro="" textlink="">
      <xdr:nvSpPr>
        <xdr:cNvPr id="241" name="扶助費平均値テキスト"/>
        <xdr:cNvSpPr txBox="1"/>
      </xdr:nvSpPr>
      <xdr:spPr>
        <a:xfrm>
          <a:off x="4686300" y="16018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101949</xdr:rowOff>
    </xdr:from>
    <xdr:to>
      <xdr:col>19</xdr:col>
      <xdr:colOff>177800</xdr:colOff>
      <xdr:row>97</xdr:row>
      <xdr:rowOff>108431</xdr:rowOff>
    </xdr:to>
    <xdr:cxnSp macro="">
      <xdr:nvCxnSpPr>
        <xdr:cNvPr id="243" name="直線コネクタ 242"/>
        <xdr:cNvCxnSpPr/>
      </xdr:nvCxnSpPr>
      <xdr:spPr>
        <a:xfrm flipV="1">
          <a:off x="2908300" y="16732599"/>
          <a:ext cx="889000" cy="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40981</xdr:rowOff>
    </xdr:from>
    <xdr:ext cx="534377" cy="259045"/>
    <xdr:sp macro="" textlink="">
      <xdr:nvSpPr>
        <xdr:cNvPr id="245" name="テキスト ボックス 244"/>
        <xdr:cNvSpPr txBox="1"/>
      </xdr:nvSpPr>
      <xdr:spPr>
        <a:xfrm>
          <a:off x="3530111" y="159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53648</xdr:rowOff>
    </xdr:from>
    <xdr:to>
      <xdr:col>15</xdr:col>
      <xdr:colOff>50800</xdr:colOff>
      <xdr:row>97</xdr:row>
      <xdr:rowOff>108431</xdr:rowOff>
    </xdr:to>
    <xdr:cxnSp macro="">
      <xdr:nvCxnSpPr>
        <xdr:cNvPr id="246" name="直線コネクタ 245"/>
        <xdr:cNvCxnSpPr/>
      </xdr:nvCxnSpPr>
      <xdr:spPr>
        <a:xfrm>
          <a:off x="2019300" y="16684298"/>
          <a:ext cx="889000" cy="5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52004</xdr:rowOff>
    </xdr:from>
    <xdr:ext cx="534377" cy="259045"/>
    <xdr:sp macro="" textlink="">
      <xdr:nvSpPr>
        <xdr:cNvPr id="248" name="テキスト ボックス 247"/>
        <xdr:cNvSpPr txBox="1"/>
      </xdr:nvSpPr>
      <xdr:spPr>
        <a:xfrm>
          <a:off x="2641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53648</xdr:rowOff>
    </xdr:from>
    <xdr:to>
      <xdr:col>10</xdr:col>
      <xdr:colOff>114300</xdr:colOff>
      <xdr:row>97</xdr:row>
      <xdr:rowOff>151636</xdr:rowOff>
    </xdr:to>
    <xdr:cxnSp macro="">
      <xdr:nvCxnSpPr>
        <xdr:cNvPr id="249" name="直線コネクタ 248"/>
        <xdr:cNvCxnSpPr/>
      </xdr:nvCxnSpPr>
      <xdr:spPr>
        <a:xfrm flipV="1">
          <a:off x="1130300" y="16684298"/>
          <a:ext cx="889000" cy="9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75582</xdr:rowOff>
    </xdr:from>
    <xdr:ext cx="534377" cy="259045"/>
    <xdr:sp macro="" textlink="">
      <xdr:nvSpPr>
        <xdr:cNvPr id="251" name="テキスト ボックス 250"/>
        <xdr:cNvSpPr txBox="1"/>
      </xdr:nvSpPr>
      <xdr:spPr>
        <a:xfrm>
          <a:off x="1752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91170</xdr:rowOff>
    </xdr:from>
    <xdr:to>
      <xdr:col>6</xdr:col>
      <xdr:colOff>38100</xdr:colOff>
      <xdr:row>96</xdr:row>
      <xdr:rowOff>21320</xdr:rowOff>
    </xdr:to>
    <xdr:sp macro="" textlink="">
      <xdr:nvSpPr>
        <xdr:cNvPr id="252" name="フローチャート: 判断 251"/>
        <xdr:cNvSpPr/>
      </xdr:nvSpPr>
      <xdr:spPr>
        <a:xfrm>
          <a:off x="1079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37847</xdr:rowOff>
    </xdr:from>
    <xdr:ext cx="534377" cy="259045"/>
    <xdr:sp macro="" textlink="">
      <xdr:nvSpPr>
        <xdr:cNvPr id="253" name="テキスト ボックス 252"/>
        <xdr:cNvSpPr txBox="1"/>
      </xdr:nvSpPr>
      <xdr:spPr>
        <a:xfrm>
          <a:off x="863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17055</xdr:rowOff>
    </xdr:from>
    <xdr:to>
      <xdr:col>24</xdr:col>
      <xdr:colOff>114300</xdr:colOff>
      <xdr:row>97</xdr:row>
      <xdr:rowOff>118655</xdr:rowOff>
    </xdr:to>
    <xdr:sp macro="" textlink="">
      <xdr:nvSpPr>
        <xdr:cNvPr id="259" name="楕円 258"/>
        <xdr:cNvSpPr/>
      </xdr:nvSpPr>
      <xdr:spPr>
        <a:xfrm>
          <a:off x="4584700" y="166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166932</xdr:rowOff>
    </xdr:from>
    <xdr:ext cx="534377" cy="259045"/>
    <xdr:sp macro="" textlink="">
      <xdr:nvSpPr>
        <xdr:cNvPr id="260" name="扶助費該当値テキスト"/>
        <xdr:cNvSpPr txBox="1"/>
      </xdr:nvSpPr>
      <xdr:spPr>
        <a:xfrm>
          <a:off x="4686300" y="1662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51149</xdr:rowOff>
    </xdr:from>
    <xdr:to>
      <xdr:col>20</xdr:col>
      <xdr:colOff>38100</xdr:colOff>
      <xdr:row>97</xdr:row>
      <xdr:rowOff>152749</xdr:rowOff>
    </xdr:to>
    <xdr:sp macro="" textlink="">
      <xdr:nvSpPr>
        <xdr:cNvPr id="261" name="楕円 260"/>
        <xdr:cNvSpPr/>
      </xdr:nvSpPr>
      <xdr:spPr>
        <a:xfrm>
          <a:off x="3746500" y="1668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143876</xdr:rowOff>
    </xdr:from>
    <xdr:ext cx="534377" cy="259045"/>
    <xdr:sp macro="" textlink="">
      <xdr:nvSpPr>
        <xdr:cNvPr id="262" name="テキスト ボックス 261"/>
        <xdr:cNvSpPr txBox="1"/>
      </xdr:nvSpPr>
      <xdr:spPr>
        <a:xfrm>
          <a:off x="3530111" y="1677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57631</xdr:rowOff>
    </xdr:from>
    <xdr:to>
      <xdr:col>15</xdr:col>
      <xdr:colOff>101600</xdr:colOff>
      <xdr:row>97</xdr:row>
      <xdr:rowOff>159231</xdr:rowOff>
    </xdr:to>
    <xdr:sp macro="" textlink="">
      <xdr:nvSpPr>
        <xdr:cNvPr id="263" name="楕円 262"/>
        <xdr:cNvSpPr/>
      </xdr:nvSpPr>
      <xdr:spPr>
        <a:xfrm>
          <a:off x="2857500" y="1668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150358</xdr:rowOff>
    </xdr:from>
    <xdr:ext cx="534377" cy="259045"/>
    <xdr:sp macro="" textlink="">
      <xdr:nvSpPr>
        <xdr:cNvPr id="264" name="テキスト ボックス 263"/>
        <xdr:cNvSpPr txBox="1"/>
      </xdr:nvSpPr>
      <xdr:spPr>
        <a:xfrm>
          <a:off x="2641111" y="1678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2848</xdr:rowOff>
    </xdr:from>
    <xdr:to>
      <xdr:col>10</xdr:col>
      <xdr:colOff>165100</xdr:colOff>
      <xdr:row>97</xdr:row>
      <xdr:rowOff>104448</xdr:rowOff>
    </xdr:to>
    <xdr:sp macro="" textlink="">
      <xdr:nvSpPr>
        <xdr:cNvPr id="265" name="楕円 264"/>
        <xdr:cNvSpPr/>
      </xdr:nvSpPr>
      <xdr:spPr>
        <a:xfrm>
          <a:off x="1968500" y="1663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95575</xdr:rowOff>
    </xdr:from>
    <xdr:ext cx="534377" cy="259045"/>
    <xdr:sp macro="" textlink="">
      <xdr:nvSpPr>
        <xdr:cNvPr id="266" name="テキスト ボックス 265"/>
        <xdr:cNvSpPr txBox="1"/>
      </xdr:nvSpPr>
      <xdr:spPr>
        <a:xfrm>
          <a:off x="1752111" y="1672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100836</xdr:rowOff>
    </xdr:from>
    <xdr:to>
      <xdr:col>6</xdr:col>
      <xdr:colOff>38100</xdr:colOff>
      <xdr:row>98</xdr:row>
      <xdr:rowOff>30986</xdr:rowOff>
    </xdr:to>
    <xdr:sp macro="" textlink="">
      <xdr:nvSpPr>
        <xdr:cNvPr id="267" name="楕円 266"/>
        <xdr:cNvSpPr/>
      </xdr:nvSpPr>
      <xdr:spPr>
        <a:xfrm>
          <a:off x="1079500" y="167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22113</xdr:rowOff>
    </xdr:from>
    <xdr:ext cx="534377" cy="259045"/>
    <xdr:sp macro="" textlink="">
      <xdr:nvSpPr>
        <xdr:cNvPr id="268" name="テキスト ボックス 267"/>
        <xdr:cNvSpPr txBox="1"/>
      </xdr:nvSpPr>
      <xdr:spPr>
        <a:xfrm>
          <a:off x="863111" y="1682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73460</xdr:rowOff>
    </xdr:from>
    <xdr:to>
      <xdr:col>55</xdr:col>
      <xdr:colOff>0</xdr:colOff>
      <xdr:row>34</xdr:row>
      <xdr:rowOff>95569</xdr:rowOff>
    </xdr:to>
    <xdr:cxnSp macro="">
      <xdr:nvCxnSpPr>
        <xdr:cNvPr id="299" name="直線コネクタ 298"/>
        <xdr:cNvCxnSpPr/>
      </xdr:nvCxnSpPr>
      <xdr:spPr>
        <a:xfrm>
          <a:off x="9639300" y="5902760"/>
          <a:ext cx="838200" cy="2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120210</xdr:rowOff>
    </xdr:from>
    <xdr:ext cx="534377" cy="259045"/>
    <xdr:sp macro="" textlink="">
      <xdr:nvSpPr>
        <xdr:cNvPr id="300" name="補助費等平均値テキスト"/>
        <xdr:cNvSpPr txBox="1"/>
      </xdr:nvSpPr>
      <xdr:spPr>
        <a:xfrm>
          <a:off x="10528300" y="594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70031</xdr:rowOff>
    </xdr:from>
    <xdr:to>
      <xdr:col>50</xdr:col>
      <xdr:colOff>114300</xdr:colOff>
      <xdr:row>34</xdr:row>
      <xdr:rowOff>73460</xdr:rowOff>
    </xdr:to>
    <xdr:cxnSp macro="">
      <xdr:nvCxnSpPr>
        <xdr:cNvPr id="302" name="直線コネクタ 301"/>
        <xdr:cNvCxnSpPr/>
      </xdr:nvCxnSpPr>
      <xdr:spPr>
        <a:xfrm>
          <a:off x="8750300" y="589933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67175</xdr:rowOff>
    </xdr:from>
    <xdr:ext cx="534377" cy="259045"/>
    <xdr:sp macro="" textlink="">
      <xdr:nvSpPr>
        <xdr:cNvPr id="304" name="テキスト ボックス 303"/>
        <xdr:cNvSpPr txBox="1"/>
      </xdr:nvSpPr>
      <xdr:spPr>
        <a:xfrm>
          <a:off x="9372111" y="606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44711</xdr:rowOff>
    </xdr:from>
    <xdr:to>
      <xdr:col>45</xdr:col>
      <xdr:colOff>177800</xdr:colOff>
      <xdr:row>34</xdr:row>
      <xdr:rowOff>70031</xdr:rowOff>
    </xdr:to>
    <xdr:cxnSp macro="">
      <xdr:nvCxnSpPr>
        <xdr:cNvPr id="305" name="直線コネクタ 304"/>
        <xdr:cNvCxnSpPr/>
      </xdr:nvCxnSpPr>
      <xdr:spPr>
        <a:xfrm>
          <a:off x="7861300" y="5874011"/>
          <a:ext cx="889000" cy="2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134927</xdr:rowOff>
    </xdr:from>
    <xdr:ext cx="534377" cy="259045"/>
    <xdr:sp macro="" textlink="">
      <xdr:nvSpPr>
        <xdr:cNvPr id="307" name="テキスト ボックス 306"/>
        <xdr:cNvSpPr txBox="1"/>
      </xdr:nvSpPr>
      <xdr:spPr>
        <a:xfrm>
          <a:off x="8483111" y="613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44711</xdr:rowOff>
    </xdr:from>
    <xdr:to>
      <xdr:col>41</xdr:col>
      <xdr:colOff>50800</xdr:colOff>
      <xdr:row>34</xdr:row>
      <xdr:rowOff>58797</xdr:rowOff>
    </xdr:to>
    <xdr:cxnSp macro="">
      <xdr:nvCxnSpPr>
        <xdr:cNvPr id="308" name="直線コネクタ 307"/>
        <xdr:cNvCxnSpPr/>
      </xdr:nvCxnSpPr>
      <xdr:spPr>
        <a:xfrm flipV="1">
          <a:off x="6972300" y="5874011"/>
          <a:ext cx="889000" cy="1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140196</xdr:rowOff>
    </xdr:from>
    <xdr:ext cx="534377" cy="259045"/>
    <xdr:sp macro="" textlink="">
      <xdr:nvSpPr>
        <xdr:cNvPr id="310" name="テキスト ボックス 309"/>
        <xdr:cNvSpPr txBox="1"/>
      </xdr:nvSpPr>
      <xdr:spPr>
        <a:xfrm>
          <a:off x="7594111" y="61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72191</xdr:rowOff>
    </xdr:from>
    <xdr:to>
      <xdr:col>36</xdr:col>
      <xdr:colOff>165100</xdr:colOff>
      <xdr:row>36</xdr:row>
      <xdr:rowOff>2341</xdr:rowOff>
    </xdr:to>
    <xdr:sp macro="" textlink="">
      <xdr:nvSpPr>
        <xdr:cNvPr id="311" name="フローチャート: 判断 310"/>
        <xdr:cNvSpPr/>
      </xdr:nvSpPr>
      <xdr:spPr>
        <a:xfrm>
          <a:off x="6921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164918</xdr:rowOff>
    </xdr:from>
    <xdr:ext cx="534377" cy="259045"/>
    <xdr:sp macro="" textlink="">
      <xdr:nvSpPr>
        <xdr:cNvPr id="312" name="テキスト ボックス 311"/>
        <xdr:cNvSpPr txBox="1"/>
      </xdr:nvSpPr>
      <xdr:spPr>
        <a:xfrm>
          <a:off x="6705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44769</xdr:rowOff>
    </xdr:from>
    <xdr:to>
      <xdr:col>55</xdr:col>
      <xdr:colOff>50800</xdr:colOff>
      <xdr:row>34</xdr:row>
      <xdr:rowOff>146369</xdr:rowOff>
    </xdr:to>
    <xdr:sp macro="" textlink="">
      <xdr:nvSpPr>
        <xdr:cNvPr id="318" name="楕円 317"/>
        <xdr:cNvSpPr/>
      </xdr:nvSpPr>
      <xdr:spPr>
        <a:xfrm>
          <a:off x="10426700" y="587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67646</xdr:rowOff>
    </xdr:from>
    <xdr:ext cx="534377" cy="259045"/>
    <xdr:sp macro="" textlink="">
      <xdr:nvSpPr>
        <xdr:cNvPr id="319" name="補助費等該当値テキスト"/>
        <xdr:cNvSpPr txBox="1"/>
      </xdr:nvSpPr>
      <xdr:spPr>
        <a:xfrm>
          <a:off x="10528300" y="572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22660</xdr:rowOff>
    </xdr:from>
    <xdr:to>
      <xdr:col>50</xdr:col>
      <xdr:colOff>165100</xdr:colOff>
      <xdr:row>34</xdr:row>
      <xdr:rowOff>124260</xdr:rowOff>
    </xdr:to>
    <xdr:sp macro="" textlink="">
      <xdr:nvSpPr>
        <xdr:cNvPr id="320" name="楕円 319"/>
        <xdr:cNvSpPr/>
      </xdr:nvSpPr>
      <xdr:spPr>
        <a:xfrm>
          <a:off x="9588500" y="585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140787</xdr:rowOff>
    </xdr:from>
    <xdr:ext cx="534377" cy="259045"/>
    <xdr:sp macro="" textlink="">
      <xdr:nvSpPr>
        <xdr:cNvPr id="321" name="テキスト ボックス 320"/>
        <xdr:cNvSpPr txBox="1"/>
      </xdr:nvSpPr>
      <xdr:spPr>
        <a:xfrm>
          <a:off x="9372111" y="562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19231</xdr:rowOff>
    </xdr:from>
    <xdr:to>
      <xdr:col>46</xdr:col>
      <xdr:colOff>38100</xdr:colOff>
      <xdr:row>34</xdr:row>
      <xdr:rowOff>120831</xdr:rowOff>
    </xdr:to>
    <xdr:sp macro="" textlink="">
      <xdr:nvSpPr>
        <xdr:cNvPr id="322" name="楕円 321"/>
        <xdr:cNvSpPr/>
      </xdr:nvSpPr>
      <xdr:spPr>
        <a:xfrm>
          <a:off x="8699500" y="58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137358</xdr:rowOff>
    </xdr:from>
    <xdr:ext cx="534377" cy="259045"/>
    <xdr:sp macro="" textlink="">
      <xdr:nvSpPr>
        <xdr:cNvPr id="323" name="テキスト ボックス 322"/>
        <xdr:cNvSpPr txBox="1"/>
      </xdr:nvSpPr>
      <xdr:spPr>
        <a:xfrm>
          <a:off x="8483111" y="562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165361</xdr:rowOff>
    </xdr:from>
    <xdr:to>
      <xdr:col>41</xdr:col>
      <xdr:colOff>101600</xdr:colOff>
      <xdr:row>34</xdr:row>
      <xdr:rowOff>95511</xdr:rowOff>
    </xdr:to>
    <xdr:sp macro="" textlink="">
      <xdr:nvSpPr>
        <xdr:cNvPr id="324" name="楕円 323"/>
        <xdr:cNvSpPr/>
      </xdr:nvSpPr>
      <xdr:spPr>
        <a:xfrm>
          <a:off x="7810500" y="582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112038</xdr:rowOff>
    </xdr:from>
    <xdr:ext cx="534377" cy="259045"/>
    <xdr:sp macro="" textlink="">
      <xdr:nvSpPr>
        <xdr:cNvPr id="325" name="テキスト ボックス 324"/>
        <xdr:cNvSpPr txBox="1"/>
      </xdr:nvSpPr>
      <xdr:spPr>
        <a:xfrm>
          <a:off x="7594111" y="559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7997</xdr:rowOff>
    </xdr:from>
    <xdr:to>
      <xdr:col>36</xdr:col>
      <xdr:colOff>165100</xdr:colOff>
      <xdr:row>34</xdr:row>
      <xdr:rowOff>109597</xdr:rowOff>
    </xdr:to>
    <xdr:sp macro="" textlink="">
      <xdr:nvSpPr>
        <xdr:cNvPr id="326" name="楕円 325"/>
        <xdr:cNvSpPr/>
      </xdr:nvSpPr>
      <xdr:spPr>
        <a:xfrm>
          <a:off x="6921500" y="583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126124</xdr:rowOff>
    </xdr:from>
    <xdr:ext cx="534377" cy="259045"/>
    <xdr:sp macro="" textlink="">
      <xdr:nvSpPr>
        <xdr:cNvPr id="327" name="テキスト ボックス 326"/>
        <xdr:cNvSpPr txBox="1"/>
      </xdr:nvSpPr>
      <xdr:spPr>
        <a:xfrm>
          <a:off x="6705111" y="561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131321</xdr:rowOff>
    </xdr:from>
    <xdr:to>
      <xdr:col>55</xdr:col>
      <xdr:colOff>0</xdr:colOff>
      <xdr:row>58</xdr:row>
      <xdr:rowOff>55156</xdr:rowOff>
    </xdr:to>
    <xdr:cxnSp macro="">
      <xdr:nvCxnSpPr>
        <xdr:cNvPr id="356" name="直線コネクタ 355"/>
        <xdr:cNvCxnSpPr/>
      </xdr:nvCxnSpPr>
      <xdr:spPr>
        <a:xfrm flipV="1">
          <a:off x="9639300" y="9903971"/>
          <a:ext cx="838200" cy="9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26189</xdr:rowOff>
    </xdr:from>
    <xdr:ext cx="534377" cy="259045"/>
    <xdr:sp macro="" textlink="">
      <xdr:nvSpPr>
        <xdr:cNvPr id="357" name="普通建設事業費平均値テキスト"/>
        <xdr:cNvSpPr txBox="1"/>
      </xdr:nvSpPr>
      <xdr:spPr>
        <a:xfrm>
          <a:off x="10528300" y="962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18028</xdr:rowOff>
    </xdr:from>
    <xdr:to>
      <xdr:col>50</xdr:col>
      <xdr:colOff>114300</xdr:colOff>
      <xdr:row>58</xdr:row>
      <xdr:rowOff>55156</xdr:rowOff>
    </xdr:to>
    <xdr:cxnSp macro="">
      <xdr:nvCxnSpPr>
        <xdr:cNvPr id="359" name="直線コネクタ 358"/>
        <xdr:cNvCxnSpPr/>
      </xdr:nvCxnSpPr>
      <xdr:spPr>
        <a:xfrm>
          <a:off x="8750300" y="9962128"/>
          <a:ext cx="889000" cy="3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3287</xdr:rowOff>
    </xdr:from>
    <xdr:ext cx="534377" cy="259045"/>
    <xdr:sp macro="" textlink="">
      <xdr:nvSpPr>
        <xdr:cNvPr id="361" name="テキスト ボックス 360"/>
        <xdr:cNvSpPr txBox="1"/>
      </xdr:nvSpPr>
      <xdr:spPr>
        <a:xfrm>
          <a:off x="9372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88467</xdr:rowOff>
    </xdr:from>
    <xdr:to>
      <xdr:col>45</xdr:col>
      <xdr:colOff>177800</xdr:colOff>
      <xdr:row>58</xdr:row>
      <xdr:rowOff>18028</xdr:rowOff>
    </xdr:to>
    <xdr:cxnSp macro="">
      <xdr:nvCxnSpPr>
        <xdr:cNvPr id="362" name="直線コネクタ 361"/>
        <xdr:cNvCxnSpPr/>
      </xdr:nvCxnSpPr>
      <xdr:spPr>
        <a:xfrm>
          <a:off x="7861300" y="9689667"/>
          <a:ext cx="889000" cy="27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26650</xdr:rowOff>
    </xdr:from>
    <xdr:ext cx="534377" cy="259045"/>
    <xdr:sp macro="" textlink="">
      <xdr:nvSpPr>
        <xdr:cNvPr id="364" name="テキスト ボックス 363"/>
        <xdr:cNvSpPr txBox="1"/>
      </xdr:nvSpPr>
      <xdr:spPr>
        <a:xfrm>
          <a:off x="8483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88467</xdr:rowOff>
    </xdr:from>
    <xdr:to>
      <xdr:col>41</xdr:col>
      <xdr:colOff>50800</xdr:colOff>
      <xdr:row>56</xdr:row>
      <xdr:rowOff>88638</xdr:rowOff>
    </xdr:to>
    <xdr:cxnSp macro="">
      <xdr:nvCxnSpPr>
        <xdr:cNvPr id="365" name="直線コネクタ 364"/>
        <xdr:cNvCxnSpPr/>
      </xdr:nvCxnSpPr>
      <xdr:spPr>
        <a:xfrm flipV="1">
          <a:off x="6972300" y="9689667"/>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1440</xdr:rowOff>
    </xdr:from>
    <xdr:ext cx="534377" cy="259045"/>
    <xdr:sp macro="" textlink="">
      <xdr:nvSpPr>
        <xdr:cNvPr id="367" name="テキスト ボックス 366"/>
        <xdr:cNvSpPr txBox="1"/>
      </xdr:nvSpPr>
      <xdr:spPr>
        <a:xfrm>
          <a:off x="7594111" y="9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71873</xdr:rowOff>
    </xdr:from>
    <xdr:to>
      <xdr:col>36</xdr:col>
      <xdr:colOff>165100</xdr:colOff>
      <xdr:row>58</xdr:row>
      <xdr:rowOff>2023</xdr:rowOff>
    </xdr:to>
    <xdr:sp macro="" textlink="">
      <xdr:nvSpPr>
        <xdr:cNvPr id="368" name="フローチャート: 判断 367"/>
        <xdr:cNvSpPr/>
      </xdr:nvSpPr>
      <xdr:spPr>
        <a:xfrm>
          <a:off x="6921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164600</xdr:rowOff>
    </xdr:from>
    <xdr:ext cx="534377" cy="259045"/>
    <xdr:sp macro="" textlink="">
      <xdr:nvSpPr>
        <xdr:cNvPr id="369" name="テキスト ボックス 368"/>
        <xdr:cNvSpPr txBox="1"/>
      </xdr:nvSpPr>
      <xdr:spPr>
        <a:xfrm>
          <a:off x="6705111" y="99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80521</xdr:rowOff>
    </xdr:from>
    <xdr:to>
      <xdr:col>55</xdr:col>
      <xdr:colOff>50800</xdr:colOff>
      <xdr:row>58</xdr:row>
      <xdr:rowOff>10671</xdr:rowOff>
    </xdr:to>
    <xdr:sp macro="" textlink="">
      <xdr:nvSpPr>
        <xdr:cNvPr id="375" name="楕円 374"/>
        <xdr:cNvSpPr/>
      </xdr:nvSpPr>
      <xdr:spPr>
        <a:xfrm>
          <a:off x="10426700" y="985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58948</xdr:rowOff>
    </xdr:from>
    <xdr:ext cx="534377" cy="259045"/>
    <xdr:sp macro="" textlink="">
      <xdr:nvSpPr>
        <xdr:cNvPr id="376" name="普通建設事業費該当値テキスト"/>
        <xdr:cNvSpPr txBox="1"/>
      </xdr:nvSpPr>
      <xdr:spPr>
        <a:xfrm>
          <a:off x="10528300" y="983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4356</xdr:rowOff>
    </xdr:from>
    <xdr:to>
      <xdr:col>50</xdr:col>
      <xdr:colOff>165100</xdr:colOff>
      <xdr:row>58</xdr:row>
      <xdr:rowOff>105956</xdr:rowOff>
    </xdr:to>
    <xdr:sp macro="" textlink="">
      <xdr:nvSpPr>
        <xdr:cNvPr id="377" name="楕円 376"/>
        <xdr:cNvSpPr/>
      </xdr:nvSpPr>
      <xdr:spPr>
        <a:xfrm>
          <a:off x="9588500" y="994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97083</xdr:rowOff>
    </xdr:from>
    <xdr:ext cx="534377" cy="259045"/>
    <xdr:sp macro="" textlink="">
      <xdr:nvSpPr>
        <xdr:cNvPr id="378" name="テキスト ボックス 377"/>
        <xdr:cNvSpPr txBox="1"/>
      </xdr:nvSpPr>
      <xdr:spPr>
        <a:xfrm>
          <a:off x="9372111" y="1004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138678</xdr:rowOff>
    </xdr:from>
    <xdr:to>
      <xdr:col>46</xdr:col>
      <xdr:colOff>38100</xdr:colOff>
      <xdr:row>58</xdr:row>
      <xdr:rowOff>68828</xdr:rowOff>
    </xdr:to>
    <xdr:sp macro="" textlink="">
      <xdr:nvSpPr>
        <xdr:cNvPr id="379" name="楕円 378"/>
        <xdr:cNvSpPr/>
      </xdr:nvSpPr>
      <xdr:spPr>
        <a:xfrm>
          <a:off x="8699500" y="991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59955</xdr:rowOff>
    </xdr:from>
    <xdr:ext cx="534377" cy="259045"/>
    <xdr:sp macro="" textlink="">
      <xdr:nvSpPr>
        <xdr:cNvPr id="380" name="テキスト ボックス 379"/>
        <xdr:cNvSpPr txBox="1"/>
      </xdr:nvSpPr>
      <xdr:spPr>
        <a:xfrm>
          <a:off x="8483111" y="1000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37667</xdr:rowOff>
    </xdr:from>
    <xdr:to>
      <xdr:col>41</xdr:col>
      <xdr:colOff>101600</xdr:colOff>
      <xdr:row>56</xdr:row>
      <xdr:rowOff>139267</xdr:rowOff>
    </xdr:to>
    <xdr:sp macro="" textlink="">
      <xdr:nvSpPr>
        <xdr:cNvPr id="381" name="楕円 380"/>
        <xdr:cNvSpPr/>
      </xdr:nvSpPr>
      <xdr:spPr>
        <a:xfrm>
          <a:off x="7810500" y="96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155794</xdr:rowOff>
    </xdr:from>
    <xdr:ext cx="599010" cy="259045"/>
    <xdr:sp macro="" textlink="">
      <xdr:nvSpPr>
        <xdr:cNvPr id="382" name="テキスト ボックス 381"/>
        <xdr:cNvSpPr txBox="1"/>
      </xdr:nvSpPr>
      <xdr:spPr>
        <a:xfrm>
          <a:off x="7561795" y="941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37838</xdr:rowOff>
    </xdr:from>
    <xdr:to>
      <xdr:col>36</xdr:col>
      <xdr:colOff>165100</xdr:colOff>
      <xdr:row>56</xdr:row>
      <xdr:rowOff>139438</xdr:rowOff>
    </xdr:to>
    <xdr:sp macro="" textlink="">
      <xdr:nvSpPr>
        <xdr:cNvPr id="383" name="楕円 382"/>
        <xdr:cNvSpPr/>
      </xdr:nvSpPr>
      <xdr:spPr>
        <a:xfrm>
          <a:off x="6921500" y="963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155965</xdr:rowOff>
    </xdr:from>
    <xdr:ext cx="599010" cy="259045"/>
    <xdr:sp macro="" textlink="">
      <xdr:nvSpPr>
        <xdr:cNvPr id="384" name="テキスト ボックス 383"/>
        <xdr:cNvSpPr txBox="1"/>
      </xdr:nvSpPr>
      <xdr:spPr>
        <a:xfrm>
          <a:off x="6672795" y="941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150248</xdr:rowOff>
    </xdr:from>
    <xdr:to>
      <xdr:col>55</xdr:col>
      <xdr:colOff>0</xdr:colOff>
      <xdr:row>79</xdr:row>
      <xdr:rowOff>27741</xdr:rowOff>
    </xdr:to>
    <xdr:cxnSp macro="">
      <xdr:nvCxnSpPr>
        <xdr:cNvPr id="415" name="直線コネクタ 414"/>
        <xdr:cNvCxnSpPr/>
      </xdr:nvCxnSpPr>
      <xdr:spPr>
        <a:xfrm flipV="1">
          <a:off x="9639300" y="13523348"/>
          <a:ext cx="838200" cy="4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78390</xdr:rowOff>
    </xdr:from>
    <xdr:ext cx="534377" cy="259045"/>
    <xdr:sp macro="" textlink="">
      <xdr:nvSpPr>
        <xdr:cNvPr id="416" name="普通建設事業費 （ うち新規整備　）平均値テキスト"/>
        <xdr:cNvSpPr txBox="1"/>
      </xdr:nvSpPr>
      <xdr:spPr>
        <a:xfrm>
          <a:off x="10528300" y="13108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111658</xdr:rowOff>
    </xdr:from>
    <xdr:to>
      <xdr:col>50</xdr:col>
      <xdr:colOff>114300</xdr:colOff>
      <xdr:row>79</xdr:row>
      <xdr:rowOff>27741</xdr:rowOff>
    </xdr:to>
    <xdr:cxnSp macro="">
      <xdr:nvCxnSpPr>
        <xdr:cNvPr id="418" name="直線コネクタ 417"/>
        <xdr:cNvCxnSpPr/>
      </xdr:nvCxnSpPr>
      <xdr:spPr>
        <a:xfrm>
          <a:off x="8750300" y="13484758"/>
          <a:ext cx="889000" cy="8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102872</xdr:rowOff>
    </xdr:from>
    <xdr:ext cx="534377" cy="259045"/>
    <xdr:sp macro="" textlink="">
      <xdr:nvSpPr>
        <xdr:cNvPr id="420" name="テキスト ボックス 419"/>
        <xdr:cNvSpPr txBox="1"/>
      </xdr:nvSpPr>
      <xdr:spPr>
        <a:xfrm>
          <a:off x="9372111" y="1313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104104</xdr:rowOff>
    </xdr:from>
    <xdr:to>
      <xdr:col>45</xdr:col>
      <xdr:colOff>177800</xdr:colOff>
      <xdr:row>78</xdr:row>
      <xdr:rowOff>111658</xdr:rowOff>
    </xdr:to>
    <xdr:cxnSp macro="">
      <xdr:nvCxnSpPr>
        <xdr:cNvPr id="421" name="直線コネクタ 420"/>
        <xdr:cNvCxnSpPr/>
      </xdr:nvCxnSpPr>
      <xdr:spPr>
        <a:xfrm>
          <a:off x="7861300" y="12619954"/>
          <a:ext cx="889000" cy="86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123643</xdr:rowOff>
    </xdr:from>
    <xdr:ext cx="534377" cy="259045"/>
    <xdr:sp macro="" textlink="">
      <xdr:nvSpPr>
        <xdr:cNvPr id="423" name="テキスト ボックス 422"/>
        <xdr:cNvSpPr txBox="1"/>
      </xdr:nvSpPr>
      <xdr:spPr>
        <a:xfrm>
          <a:off x="8483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58112</xdr:rowOff>
    </xdr:from>
    <xdr:to>
      <xdr:col>41</xdr:col>
      <xdr:colOff>50800</xdr:colOff>
      <xdr:row>73</xdr:row>
      <xdr:rowOff>104104</xdr:rowOff>
    </xdr:to>
    <xdr:cxnSp macro="">
      <xdr:nvCxnSpPr>
        <xdr:cNvPr id="424" name="直線コネクタ 423"/>
        <xdr:cNvCxnSpPr/>
      </xdr:nvCxnSpPr>
      <xdr:spPr>
        <a:xfrm>
          <a:off x="6972300" y="12573962"/>
          <a:ext cx="889000" cy="4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71387</xdr:rowOff>
    </xdr:from>
    <xdr:ext cx="534377" cy="259045"/>
    <xdr:sp macro="" textlink="">
      <xdr:nvSpPr>
        <xdr:cNvPr id="426" name="テキスト ボックス 425"/>
        <xdr:cNvSpPr txBox="1"/>
      </xdr:nvSpPr>
      <xdr:spPr>
        <a:xfrm>
          <a:off x="7594111" y="134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58105</xdr:rowOff>
    </xdr:from>
    <xdr:to>
      <xdr:col>36</xdr:col>
      <xdr:colOff>165100</xdr:colOff>
      <xdr:row>77</xdr:row>
      <xdr:rowOff>159705</xdr:rowOff>
    </xdr:to>
    <xdr:sp macro="" textlink="">
      <xdr:nvSpPr>
        <xdr:cNvPr id="427" name="フローチャート: 判断 426"/>
        <xdr:cNvSpPr/>
      </xdr:nvSpPr>
      <xdr:spPr>
        <a:xfrm>
          <a:off x="6921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150832</xdr:rowOff>
    </xdr:from>
    <xdr:ext cx="534377" cy="259045"/>
    <xdr:sp macro="" textlink="">
      <xdr:nvSpPr>
        <xdr:cNvPr id="428" name="テキスト ボックス 427"/>
        <xdr:cNvSpPr txBox="1"/>
      </xdr:nvSpPr>
      <xdr:spPr>
        <a:xfrm>
          <a:off x="6705111" y="133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99448</xdr:rowOff>
    </xdr:from>
    <xdr:to>
      <xdr:col>55</xdr:col>
      <xdr:colOff>50800</xdr:colOff>
      <xdr:row>79</xdr:row>
      <xdr:rowOff>29598</xdr:rowOff>
    </xdr:to>
    <xdr:sp macro="" textlink="">
      <xdr:nvSpPr>
        <xdr:cNvPr id="434" name="楕円 433"/>
        <xdr:cNvSpPr/>
      </xdr:nvSpPr>
      <xdr:spPr>
        <a:xfrm>
          <a:off x="10426700" y="1347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14375</xdr:rowOff>
    </xdr:from>
    <xdr:ext cx="534377" cy="259045"/>
    <xdr:sp macro="" textlink="">
      <xdr:nvSpPr>
        <xdr:cNvPr id="435" name="普通建設事業費 （ うち新規整備　）該当値テキスト"/>
        <xdr:cNvSpPr txBox="1"/>
      </xdr:nvSpPr>
      <xdr:spPr>
        <a:xfrm>
          <a:off x="10528300" y="1338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148391</xdr:rowOff>
    </xdr:from>
    <xdr:to>
      <xdr:col>50</xdr:col>
      <xdr:colOff>165100</xdr:colOff>
      <xdr:row>79</xdr:row>
      <xdr:rowOff>78541</xdr:rowOff>
    </xdr:to>
    <xdr:sp macro="" textlink="">
      <xdr:nvSpPr>
        <xdr:cNvPr id="436" name="楕円 435"/>
        <xdr:cNvSpPr/>
      </xdr:nvSpPr>
      <xdr:spPr>
        <a:xfrm>
          <a:off x="9588500" y="1352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69668</xdr:rowOff>
    </xdr:from>
    <xdr:ext cx="469744" cy="259045"/>
    <xdr:sp macro="" textlink="">
      <xdr:nvSpPr>
        <xdr:cNvPr id="437" name="テキスト ボックス 436"/>
        <xdr:cNvSpPr txBox="1"/>
      </xdr:nvSpPr>
      <xdr:spPr>
        <a:xfrm>
          <a:off x="9404428" y="1361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60858</xdr:rowOff>
    </xdr:from>
    <xdr:to>
      <xdr:col>46</xdr:col>
      <xdr:colOff>38100</xdr:colOff>
      <xdr:row>78</xdr:row>
      <xdr:rowOff>162458</xdr:rowOff>
    </xdr:to>
    <xdr:sp macro="" textlink="">
      <xdr:nvSpPr>
        <xdr:cNvPr id="438" name="楕円 437"/>
        <xdr:cNvSpPr/>
      </xdr:nvSpPr>
      <xdr:spPr>
        <a:xfrm>
          <a:off x="8699500" y="1343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153585</xdr:rowOff>
    </xdr:from>
    <xdr:ext cx="534377" cy="259045"/>
    <xdr:sp macro="" textlink="">
      <xdr:nvSpPr>
        <xdr:cNvPr id="439" name="テキスト ボックス 438"/>
        <xdr:cNvSpPr txBox="1"/>
      </xdr:nvSpPr>
      <xdr:spPr>
        <a:xfrm>
          <a:off x="8483111" y="1352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53304</xdr:rowOff>
    </xdr:from>
    <xdr:to>
      <xdr:col>41</xdr:col>
      <xdr:colOff>101600</xdr:colOff>
      <xdr:row>73</xdr:row>
      <xdr:rowOff>154904</xdr:rowOff>
    </xdr:to>
    <xdr:sp macro="" textlink="">
      <xdr:nvSpPr>
        <xdr:cNvPr id="440" name="楕円 439"/>
        <xdr:cNvSpPr/>
      </xdr:nvSpPr>
      <xdr:spPr>
        <a:xfrm>
          <a:off x="7810500" y="1256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171431</xdr:rowOff>
    </xdr:from>
    <xdr:ext cx="534377" cy="259045"/>
    <xdr:sp macro="" textlink="">
      <xdr:nvSpPr>
        <xdr:cNvPr id="441" name="テキスト ボックス 440"/>
        <xdr:cNvSpPr txBox="1"/>
      </xdr:nvSpPr>
      <xdr:spPr>
        <a:xfrm>
          <a:off x="7594111" y="1234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7312</xdr:rowOff>
    </xdr:from>
    <xdr:to>
      <xdr:col>36</xdr:col>
      <xdr:colOff>165100</xdr:colOff>
      <xdr:row>73</xdr:row>
      <xdr:rowOff>108912</xdr:rowOff>
    </xdr:to>
    <xdr:sp macro="" textlink="">
      <xdr:nvSpPr>
        <xdr:cNvPr id="442" name="楕円 441"/>
        <xdr:cNvSpPr/>
      </xdr:nvSpPr>
      <xdr:spPr>
        <a:xfrm>
          <a:off x="6921500" y="1252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125439</xdr:rowOff>
    </xdr:from>
    <xdr:ext cx="534377" cy="259045"/>
    <xdr:sp macro="" textlink="">
      <xdr:nvSpPr>
        <xdr:cNvPr id="443" name="テキスト ボックス 442"/>
        <xdr:cNvSpPr txBox="1"/>
      </xdr:nvSpPr>
      <xdr:spPr>
        <a:xfrm>
          <a:off x="6705111" y="122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148817</xdr:rowOff>
    </xdr:from>
    <xdr:to>
      <xdr:col>55</xdr:col>
      <xdr:colOff>0</xdr:colOff>
      <xdr:row>97</xdr:row>
      <xdr:rowOff>161838</xdr:rowOff>
    </xdr:to>
    <xdr:cxnSp macro="">
      <xdr:nvCxnSpPr>
        <xdr:cNvPr id="470" name="直線コネクタ 469"/>
        <xdr:cNvCxnSpPr/>
      </xdr:nvCxnSpPr>
      <xdr:spPr>
        <a:xfrm flipV="1">
          <a:off x="9639300" y="16779467"/>
          <a:ext cx="838200" cy="1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75682</xdr:rowOff>
    </xdr:from>
    <xdr:ext cx="534377" cy="259045"/>
    <xdr:sp macro="" textlink="">
      <xdr:nvSpPr>
        <xdr:cNvPr id="471" name="普通建設事業費 （ うち更新整備　）平均値テキスト"/>
        <xdr:cNvSpPr txBox="1"/>
      </xdr:nvSpPr>
      <xdr:spPr>
        <a:xfrm>
          <a:off x="10528300" y="16534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155547</xdr:rowOff>
    </xdr:from>
    <xdr:to>
      <xdr:col>50</xdr:col>
      <xdr:colOff>114300</xdr:colOff>
      <xdr:row>97</xdr:row>
      <xdr:rowOff>161838</xdr:rowOff>
    </xdr:to>
    <xdr:cxnSp macro="">
      <xdr:nvCxnSpPr>
        <xdr:cNvPr id="473" name="直線コネクタ 472"/>
        <xdr:cNvCxnSpPr/>
      </xdr:nvCxnSpPr>
      <xdr:spPr>
        <a:xfrm>
          <a:off x="8750300" y="16786197"/>
          <a:ext cx="889000" cy="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35138</xdr:rowOff>
    </xdr:from>
    <xdr:ext cx="534377" cy="259045"/>
    <xdr:sp macro="" textlink="">
      <xdr:nvSpPr>
        <xdr:cNvPr id="475" name="テキスト ボックス 474"/>
        <xdr:cNvSpPr txBox="1"/>
      </xdr:nvSpPr>
      <xdr:spPr>
        <a:xfrm>
          <a:off x="9372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155547</xdr:rowOff>
    </xdr:from>
    <xdr:to>
      <xdr:col>45</xdr:col>
      <xdr:colOff>177800</xdr:colOff>
      <xdr:row>98</xdr:row>
      <xdr:rowOff>48247</xdr:rowOff>
    </xdr:to>
    <xdr:cxnSp macro="">
      <xdr:nvCxnSpPr>
        <xdr:cNvPr id="476" name="直線コネクタ 475"/>
        <xdr:cNvCxnSpPr/>
      </xdr:nvCxnSpPr>
      <xdr:spPr>
        <a:xfrm flipV="1">
          <a:off x="7861300" y="16786197"/>
          <a:ext cx="889000" cy="6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36693</xdr:rowOff>
    </xdr:from>
    <xdr:ext cx="534377" cy="259045"/>
    <xdr:sp macro="" textlink="">
      <xdr:nvSpPr>
        <xdr:cNvPr id="478" name="テキスト ボックス 477"/>
        <xdr:cNvSpPr txBox="1"/>
      </xdr:nvSpPr>
      <xdr:spPr>
        <a:xfrm>
          <a:off x="8483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47679</xdr:rowOff>
    </xdr:from>
    <xdr:to>
      <xdr:col>41</xdr:col>
      <xdr:colOff>50800</xdr:colOff>
      <xdr:row>98</xdr:row>
      <xdr:rowOff>48247</xdr:rowOff>
    </xdr:to>
    <xdr:cxnSp macro="">
      <xdr:nvCxnSpPr>
        <xdr:cNvPr id="479" name="直線コネクタ 478"/>
        <xdr:cNvCxnSpPr/>
      </xdr:nvCxnSpPr>
      <xdr:spPr>
        <a:xfrm>
          <a:off x="6972300" y="16849779"/>
          <a:ext cx="889000" cy="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52672</xdr:rowOff>
    </xdr:from>
    <xdr:ext cx="534377" cy="259045"/>
    <xdr:sp macro="" textlink="">
      <xdr:nvSpPr>
        <xdr:cNvPr id="481" name="テキスト ボックス 480"/>
        <xdr:cNvSpPr txBox="1"/>
      </xdr:nvSpPr>
      <xdr:spPr>
        <a:xfrm>
          <a:off x="7594111" y="16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132183</xdr:rowOff>
    </xdr:from>
    <xdr:to>
      <xdr:col>36</xdr:col>
      <xdr:colOff>165100</xdr:colOff>
      <xdr:row>98</xdr:row>
      <xdr:rowOff>62333</xdr:rowOff>
    </xdr:to>
    <xdr:sp macro="" textlink="">
      <xdr:nvSpPr>
        <xdr:cNvPr id="482" name="フローチャート: 判断 481"/>
        <xdr:cNvSpPr/>
      </xdr:nvSpPr>
      <xdr:spPr>
        <a:xfrm>
          <a:off x="6921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78860</xdr:rowOff>
    </xdr:from>
    <xdr:ext cx="534377" cy="259045"/>
    <xdr:sp macro="" textlink="">
      <xdr:nvSpPr>
        <xdr:cNvPr id="483" name="テキスト ボックス 482"/>
        <xdr:cNvSpPr txBox="1"/>
      </xdr:nvSpPr>
      <xdr:spPr>
        <a:xfrm>
          <a:off x="6705111" y="1653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98017</xdr:rowOff>
    </xdr:from>
    <xdr:to>
      <xdr:col>55</xdr:col>
      <xdr:colOff>50800</xdr:colOff>
      <xdr:row>98</xdr:row>
      <xdr:rowOff>28167</xdr:rowOff>
    </xdr:to>
    <xdr:sp macro="" textlink="">
      <xdr:nvSpPr>
        <xdr:cNvPr id="489" name="楕円 488"/>
        <xdr:cNvSpPr/>
      </xdr:nvSpPr>
      <xdr:spPr>
        <a:xfrm>
          <a:off x="10426700" y="1672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76444</xdr:rowOff>
    </xdr:from>
    <xdr:ext cx="534377" cy="259045"/>
    <xdr:sp macro="" textlink="">
      <xdr:nvSpPr>
        <xdr:cNvPr id="490" name="普通建設事業費 （ うち更新整備　）該当値テキスト"/>
        <xdr:cNvSpPr txBox="1"/>
      </xdr:nvSpPr>
      <xdr:spPr>
        <a:xfrm>
          <a:off x="10528300" y="1670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111038</xdr:rowOff>
    </xdr:from>
    <xdr:to>
      <xdr:col>50</xdr:col>
      <xdr:colOff>165100</xdr:colOff>
      <xdr:row>98</xdr:row>
      <xdr:rowOff>41188</xdr:rowOff>
    </xdr:to>
    <xdr:sp macro="" textlink="">
      <xdr:nvSpPr>
        <xdr:cNvPr id="491" name="楕円 490"/>
        <xdr:cNvSpPr/>
      </xdr:nvSpPr>
      <xdr:spPr>
        <a:xfrm>
          <a:off x="9588500" y="1674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32315</xdr:rowOff>
    </xdr:from>
    <xdr:ext cx="534377" cy="259045"/>
    <xdr:sp macro="" textlink="">
      <xdr:nvSpPr>
        <xdr:cNvPr id="492" name="テキスト ボックス 491"/>
        <xdr:cNvSpPr txBox="1"/>
      </xdr:nvSpPr>
      <xdr:spPr>
        <a:xfrm>
          <a:off x="9372111" y="168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104747</xdr:rowOff>
    </xdr:from>
    <xdr:to>
      <xdr:col>46</xdr:col>
      <xdr:colOff>38100</xdr:colOff>
      <xdr:row>98</xdr:row>
      <xdr:rowOff>34897</xdr:rowOff>
    </xdr:to>
    <xdr:sp macro="" textlink="">
      <xdr:nvSpPr>
        <xdr:cNvPr id="493" name="楕円 492"/>
        <xdr:cNvSpPr/>
      </xdr:nvSpPr>
      <xdr:spPr>
        <a:xfrm>
          <a:off x="8699500" y="1673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26024</xdr:rowOff>
    </xdr:from>
    <xdr:ext cx="534377" cy="259045"/>
    <xdr:sp macro="" textlink="">
      <xdr:nvSpPr>
        <xdr:cNvPr id="494" name="テキスト ボックス 493"/>
        <xdr:cNvSpPr txBox="1"/>
      </xdr:nvSpPr>
      <xdr:spPr>
        <a:xfrm>
          <a:off x="8483111" y="1682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168897</xdr:rowOff>
    </xdr:from>
    <xdr:to>
      <xdr:col>41</xdr:col>
      <xdr:colOff>101600</xdr:colOff>
      <xdr:row>98</xdr:row>
      <xdr:rowOff>99047</xdr:rowOff>
    </xdr:to>
    <xdr:sp macro="" textlink="">
      <xdr:nvSpPr>
        <xdr:cNvPr id="495" name="楕円 494"/>
        <xdr:cNvSpPr/>
      </xdr:nvSpPr>
      <xdr:spPr>
        <a:xfrm>
          <a:off x="7810500" y="1679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90174</xdr:rowOff>
    </xdr:from>
    <xdr:ext cx="534377" cy="259045"/>
    <xdr:sp macro="" textlink="">
      <xdr:nvSpPr>
        <xdr:cNvPr id="496" name="テキスト ボックス 495"/>
        <xdr:cNvSpPr txBox="1"/>
      </xdr:nvSpPr>
      <xdr:spPr>
        <a:xfrm>
          <a:off x="7594111" y="1689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168329</xdr:rowOff>
    </xdr:from>
    <xdr:to>
      <xdr:col>36</xdr:col>
      <xdr:colOff>165100</xdr:colOff>
      <xdr:row>98</xdr:row>
      <xdr:rowOff>98479</xdr:rowOff>
    </xdr:to>
    <xdr:sp macro="" textlink="">
      <xdr:nvSpPr>
        <xdr:cNvPr id="497" name="楕円 496"/>
        <xdr:cNvSpPr/>
      </xdr:nvSpPr>
      <xdr:spPr>
        <a:xfrm>
          <a:off x="6921500" y="1679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89606</xdr:rowOff>
    </xdr:from>
    <xdr:ext cx="534377" cy="259045"/>
    <xdr:sp macro="" textlink="">
      <xdr:nvSpPr>
        <xdr:cNvPr id="498" name="テキスト ボックス 497"/>
        <xdr:cNvSpPr txBox="1"/>
      </xdr:nvSpPr>
      <xdr:spPr>
        <a:xfrm>
          <a:off x="6705111" y="1689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76498</xdr:rowOff>
    </xdr:from>
    <xdr:to>
      <xdr:col>85</xdr:col>
      <xdr:colOff>127000</xdr:colOff>
      <xdr:row>39</xdr:row>
      <xdr:rowOff>98878</xdr:rowOff>
    </xdr:to>
    <xdr:cxnSp macro="">
      <xdr:nvCxnSpPr>
        <xdr:cNvPr id="529" name="直線コネクタ 528"/>
        <xdr:cNvCxnSpPr/>
      </xdr:nvCxnSpPr>
      <xdr:spPr>
        <a:xfrm flipV="1">
          <a:off x="15481300" y="6763048"/>
          <a:ext cx="838200" cy="2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4891</xdr:rowOff>
    </xdr:from>
    <xdr:ext cx="469744" cy="259045"/>
    <xdr:sp macro="" textlink="">
      <xdr:nvSpPr>
        <xdr:cNvPr id="530" name="災害復旧事業費平均値テキスト"/>
        <xdr:cNvSpPr txBox="1"/>
      </xdr:nvSpPr>
      <xdr:spPr>
        <a:xfrm>
          <a:off x="16370300" y="6519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2" name="直線コネクタ 531"/>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124818</xdr:rowOff>
    </xdr:from>
    <xdr:ext cx="469744" cy="259045"/>
    <xdr:sp macro="" textlink="">
      <xdr:nvSpPr>
        <xdr:cNvPr id="534" name="テキスト ボックス 533"/>
        <xdr:cNvSpPr txBox="1"/>
      </xdr:nvSpPr>
      <xdr:spPr>
        <a:xfrm>
          <a:off x="15246428" y="646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59363</xdr:rowOff>
    </xdr:from>
    <xdr:to>
      <xdr:col>76</xdr:col>
      <xdr:colOff>114300</xdr:colOff>
      <xdr:row>39</xdr:row>
      <xdr:rowOff>98878</xdr:rowOff>
    </xdr:to>
    <xdr:cxnSp macro="">
      <xdr:nvCxnSpPr>
        <xdr:cNvPr id="535" name="直線コネクタ 534"/>
        <xdr:cNvCxnSpPr/>
      </xdr:nvCxnSpPr>
      <xdr:spPr>
        <a:xfrm>
          <a:off x="13703300" y="6745913"/>
          <a:ext cx="889000" cy="3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148331</xdr:rowOff>
    </xdr:from>
    <xdr:ext cx="469744" cy="259045"/>
    <xdr:sp macro="" textlink="">
      <xdr:nvSpPr>
        <xdr:cNvPr id="537" name="テキスト ボックス 536"/>
        <xdr:cNvSpPr txBox="1"/>
      </xdr:nvSpPr>
      <xdr:spPr>
        <a:xfrm>
          <a:off x="14357428" y="6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49730</xdr:rowOff>
    </xdr:from>
    <xdr:to>
      <xdr:col>71</xdr:col>
      <xdr:colOff>177800</xdr:colOff>
      <xdr:row>39</xdr:row>
      <xdr:rowOff>59363</xdr:rowOff>
    </xdr:to>
    <xdr:cxnSp macro="">
      <xdr:nvCxnSpPr>
        <xdr:cNvPr id="538" name="直線コネクタ 537"/>
        <xdr:cNvCxnSpPr/>
      </xdr:nvCxnSpPr>
      <xdr:spPr>
        <a:xfrm>
          <a:off x="12814300" y="6736280"/>
          <a:ext cx="889000" cy="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111751</xdr:rowOff>
    </xdr:from>
    <xdr:ext cx="469744" cy="259045"/>
    <xdr:sp macro="" textlink="">
      <xdr:nvSpPr>
        <xdr:cNvPr id="540" name="テキスト ボックス 539"/>
        <xdr:cNvSpPr txBox="1"/>
      </xdr:nvSpPr>
      <xdr:spPr>
        <a:xfrm>
          <a:off x="13468428" y="679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30585</xdr:rowOff>
    </xdr:from>
    <xdr:to>
      <xdr:col>67</xdr:col>
      <xdr:colOff>101600</xdr:colOff>
      <xdr:row>39</xdr:row>
      <xdr:rowOff>132185</xdr:rowOff>
    </xdr:to>
    <xdr:sp macro="" textlink="">
      <xdr:nvSpPr>
        <xdr:cNvPr id="541" name="フローチャート: 判断 540"/>
        <xdr:cNvSpPr/>
      </xdr:nvSpPr>
      <xdr:spPr>
        <a:xfrm>
          <a:off x="12763500" y="6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123312</xdr:rowOff>
    </xdr:from>
    <xdr:ext cx="469744" cy="259045"/>
    <xdr:sp macro="" textlink="">
      <xdr:nvSpPr>
        <xdr:cNvPr id="542" name="テキスト ボックス 541"/>
        <xdr:cNvSpPr txBox="1"/>
      </xdr:nvSpPr>
      <xdr:spPr>
        <a:xfrm>
          <a:off x="12579428" y="680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25698</xdr:rowOff>
    </xdr:from>
    <xdr:to>
      <xdr:col>85</xdr:col>
      <xdr:colOff>177800</xdr:colOff>
      <xdr:row>39</xdr:row>
      <xdr:rowOff>127298</xdr:rowOff>
    </xdr:to>
    <xdr:sp macro="" textlink="">
      <xdr:nvSpPr>
        <xdr:cNvPr id="548" name="楕円 547"/>
        <xdr:cNvSpPr/>
      </xdr:nvSpPr>
      <xdr:spPr>
        <a:xfrm>
          <a:off x="16268700" y="671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131891</xdr:rowOff>
    </xdr:from>
    <xdr:ext cx="469744" cy="259045"/>
    <xdr:sp macro="" textlink="">
      <xdr:nvSpPr>
        <xdr:cNvPr id="549" name="災害復旧事業費該当値テキスト"/>
        <xdr:cNvSpPr txBox="1"/>
      </xdr:nvSpPr>
      <xdr:spPr>
        <a:xfrm>
          <a:off x="16370300" y="664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2" name="楕円 551"/>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3" name="テキスト ボックス 552"/>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8563</xdr:rowOff>
    </xdr:from>
    <xdr:to>
      <xdr:col>72</xdr:col>
      <xdr:colOff>38100</xdr:colOff>
      <xdr:row>39</xdr:row>
      <xdr:rowOff>110163</xdr:rowOff>
    </xdr:to>
    <xdr:sp macro="" textlink="">
      <xdr:nvSpPr>
        <xdr:cNvPr id="554" name="楕円 553"/>
        <xdr:cNvSpPr/>
      </xdr:nvSpPr>
      <xdr:spPr>
        <a:xfrm>
          <a:off x="13652500" y="66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126690</xdr:rowOff>
    </xdr:from>
    <xdr:ext cx="469744" cy="259045"/>
    <xdr:sp macro="" textlink="">
      <xdr:nvSpPr>
        <xdr:cNvPr id="555" name="テキスト ボックス 554"/>
        <xdr:cNvSpPr txBox="1"/>
      </xdr:nvSpPr>
      <xdr:spPr>
        <a:xfrm>
          <a:off x="13468428" y="647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170380</xdr:rowOff>
    </xdr:from>
    <xdr:to>
      <xdr:col>67</xdr:col>
      <xdr:colOff>101600</xdr:colOff>
      <xdr:row>39</xdr:row>
      <xdr:rowOff>100530</xdr:rowOff>
    </xdr:to>
    <xdr:sp macro="" textlink="">
      <xdr:nvSpPr>
        <xdr:cNvPr id="556" name="楕円 555"/>
        <xdr:cNvSpPr/>
      </xdr:nvSpPr>
      <xdr:spPr>
        <a:xfrm>
          <a:off x="12763500" y="668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117057</xdr:rowOff>
    </xdr:from>
    <xdr:ext cx="469744" cy="259045"/>
    <xdr:sp macro="" textlink="">
      <xdr:nvSpPr>
        <xdr:cNvPr id="557" name="テキスト ボックス 556"/>
        <xdr:cNvSpPr txBox="1"/>
      </xdr:nvSpPr>
      <xdr:spPr>
        <a:xfrm>
          <a:off x="12579428" y="646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9" name="テキスト ボックス 56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1" name="テキスト ボックス 570"/>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5" name="テキスト ボックス 574"/>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7" name="テキスト ボックス 576"/>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9" name="テキスト ボックス 57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81" name="直線コネクタ 580"/>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8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3" name="直線コネクタ 58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4"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5" name="直線コネクタ 584"/>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6" name="直線コネクタ 58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7"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8" name="フローチャート: 判断 587"/>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9" name="直線コネクタ 58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90" name="フローチャート: 判断 589"/>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1" name="テキスト ボックス 590"/>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92" name="直線コネクタ 59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93" name="フローチャート: 判断 59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4" name="テキスト ボックス 59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5" name="直線コネクタ 59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96" name="フローチャート: 判断 595"/>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97" name="テキスト ボックス 596"/>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12700</xdr:rowOff>
    </xdr:from>
    <xdr:to>
      <xdr:col>67</xdr:col>
      <xdr:colOff>101600</xdr:colOff>
      <xdr:row>50</xdr:row>
      <xdr:rowOff>114300</xdr:rowOff>
    </xdr:to>
    <xdr:sp macro="" textlink="">
      <xdr:nvSpPr>
        <xdr:cNvPr id="598" name="フローチャート: 判断 597"/>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48</xdr:row>
      <xdr:rowOff>130827</xdr:rowOff>
    </xdr:from>
    <xdr:ext cx="249299" cy="259045"/>
    <xdr:sp macro="" textlink="">
      <xdr:nvSpPr>
        <xdr:cNvPr id="599" name="テキスト ボックス 598"/>
        <xdr:cNvSpPr txBox="1"/>
      </xdr:nvSpPr>
      <xdr:spPr>
        <a:xfrm>
          <a:off x="12689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5" name="楕円 60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6"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7" name="楕円 60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8" name="テキスト ボックス 607"/>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9" name="楕円 60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10" name="テキスト ボックス 60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11" name="楕円 61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12" name="テキスト ボックス 61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13" name="楕円 61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4" name="テキスト ボックス 61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8" name="テキスト ボックス 62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0" name="テキスト ボックス 62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2" name="テキスト ボックス 63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6" name="直線コネクタ 635"/>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7" name="公債費最小値テキスト"/>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8" name="直線コネクタ 637"/>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9" name="公債費最大値テキスト"/>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40" name="直線コネクタ 639"/>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155373</xdr:rowOff>
    </xdr:from>
    <xdr:to>
      <xdr:col>85</xdr:col>
      <xdr:colOff>127000</xdr:colOff>
      <xdr:row>76</xdr:row>
      <xdr:rowOff>161806</xdr:rowOff>
    </xdr:to>
    <xdr:cxnSp macro="">
      <xdr:nvCxnSpPr>
        <xdr:cNvPr id="641" name="直線コネクタ 640"/>
        <xdr:cNvCxnSpPr/>
      </xdr:nvCxnSpPr>
      <xdr:spPr>
        <a:xfrm flipV="1">
          <a:off x="15481300" y="13185573"/>
          <a:ext cx="838200" cy="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xdr:rowOff>
    </xdr:from>
    <xdr:ext cx="534377" cy="259045"/>
    <xdr:sp macro="" textlink="">
      <xdr:nvSpPr>
        <xdr:cNvPr id="642" name="公債費平均値テキスト"/>
        <xdr:cNvSpPr txBox="1"/>
      </xdr:nvSpPr>
      <xdr:spPr>
        <a:xfrm>
          <a:off x="16370300" y="1320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3" name="フローチャート: 判断 642"/>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161806</xdr:rowOff>
    </xdr:from>
    <xdr:to>
      <xdr:col>81</xdr:col>
      <xdr:colOff>50800</xdr:colOff>
      <xdr:row>76</xdr:row>
      <xdr:rowOff>168366</xdr:rowOff>
    </xdr:to>
    <xdr:cxnSp macro="">
      <xdr:nvCxnSpPr>
        <xdr:cNvPr id="644" name="直線コネクタ 643"/>
        <xdr:cNvCxnSpPr/>
      </xdr:nvCxnSpPr>
      <xdr:spPr>
        <a:xfrm flipV="1">
          <a:off x="14592300" y="13192006"/>
          <a:ext cx="889000" cy="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5" name="フローチャート: 判断 644"/>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110276</xdr:rowOff>
    </xdr:from>
    <xdr:ext cx="534377" cy="259045"/>
    <xdr:sp macro="" textlink="">
      <xdr:nvSpPr>
        <xdr:cNvPr id="646" name="テキスト ボックス 645"/>
        <xdr:cNvSpPr txBox="1"/>
      </xdr:nvSpPr>
      <xdr:spPr>
        <a:xfrm>
          <a:off x="15214111" y="1331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168366</xdr:rowOff>
    </xdr:from>
    <xdr:to>
      <xdr:col>76</xdr:col>
      <xdr:colOff>114300</xdr:colOff>
      <xdr:row>77</xdr:row>
      <xdr:rowOff>33122</xdr:rowOff>
    </xdr:to>
    <xdr:cxnSp macro="">
      <xdr:nvCxnSpPr>
        <xdr:cNvPr id="647" name="直線コネクタ 646"/>
        <xdr:cNvCxnSpPr/>
      </xdr:nvCxnSpPr>
      <xdr:spPr>
        <a:xfrm flipV="1">
          <a:off x="13703300" y="13198566"/>
          <a:ext cx="889000" cy="3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8" name="フローチャート: 判断 647"/>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118763</xdr:rowOff>
    </xdr:from>
    <xdr:ext cx="534377" cy="259045"/>
    <xdr:sp macro="" textlink="">
      <xdr:nvSpPr>
        <xdr:cNvPr id="649" name="テキスト ボックス 648"/>
        <xdr:cNvSpPr txBox="1"/>
      </xdr:nvSpPr>
      <xdr:spPr>
        <a:xfrm>
          <a:off x="14325111" y="133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33122</xdr:rowOff>
    </xdr:from>
    <xdr:to>
      <xdr:col>71</xdr:col>
      <xdr:colOff>177800</xdr:colOff>
      <xdr:row>77</xdr:row>
      <xdr:rowOff>33155</xdr:rowOff>
    </xdr:to>
    <xdr:cxnSp macro="">
      <xdr:nvCxnSpPr>
        <xdr:cNvPr id="650" name="直線コネクタ 649"/>
        <xdr:cNvCxnSpPr/>
      </xdr:nvCxnSpPr>
      <xdr:spPr>
        <a:xfrm flipV="1">
          <a:off x="12814300" y="13234772"/>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51" name="フローチャート: 判断 650"/>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122455</xdr:rowOff>
    </xdr:from>
    <xdr:ext cx="534377" cy="259045"/>
    <xdr:sp macro="" textlink="">
      <xdr:nvSpPr>
        <xdr:cNvPr id="652" name="テキスト ボックス 651"/>
        <xdr:cNvSpPr txBox="1"/>
      </xdr:nvSpPr>
      <xdr:spPr>
        <a:xfrm>
          <a:off x="13436111" y="1332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33775</xdr:rowOff>
    </xdr:from>
    <xdr:to>
      <xdr:col>67</xdr:col>
      <xdr:colOff>101600</xdr:colOff>
      <xdr:row>77</xdr:row>
      <xdr:rowOff>135375</xdr:rowOff>
    </xdr:to>
    <xdr:sp macro="" textlink="">
      <xdr:nvSpPr>
        <xdr:cNvPr id="653" name="フローチャート: 判断 652"/>
        <xdr:cNvSpPr/>
      </xdr:nvSpPr>
      <xdr:spPr>
        <a:xfrm>
          <a:off x="12763500" y="132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126502</xdr:rowOff>
    </xdr:from>
    <xdr:ext cx="534377" cy="259045"/>
    <xdr:sp macro="" textlink="">
      <xdr:nvSpPr>
        <xdr:cNvPr id="654" name="テキスト ボックス 653"/>
        <xdr:cNvSpPr txBox="1"/>
      </xdr:nvSpPr>
      <xdr:spPr>
        <a:xfrm>
          <a:off x="12547111" y="1332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104573</xdr:rowOff>
    </xdr:from>
    <xdr:to>
      <xdr:col>85</xdr:col>
      <xdr:colOff>177800</xdr:colOff>
      <xdr:row>77</xdr:row>
      <xdr:rowOff>34723</xdr:rowOff>
    </xdr:to>
    <xdr:sp macro="" textlink="">
      <xdr:nvSpPr>
        <xdr:cNvPr id="660" name="楕円 659"/>
        <xdr:cNvSpPr/>
      </xdr:nvSpPr>
      <xdr:spPr>
        <a:xfrm>
          <a:off x="16268700" y="1313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127450</xdr:rowOff>
    </xdr:from>
    <xdr:ext cx="534377" cy="259045"/>
    <xdr:sp macro="" textlink="">
      <xdr:nvSpPr>
        <xdr:cNvPr id="661" name="公債費該当値テキスト"/>
        <xdr:cNvSpPr txBox="1"/>
      </xdr:nvSpPr>
      <xdr:spPr>
        <a:xfrm>
          <a:off x="16370300" y="1298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111006</xdr:rowOff>
    </xdr:from>
    <xdr:to>
      <xdr:col>81</xdr:col>
      <xdr:colOff>101600</xdr:colOff>
      <xdr:row>77</xdr:row>
      <xdr:rowOff>41156</xdr:rowOff>
    </xdr:to>
    <xdr:sp macro="" textlink="">
      <xdr:nvSpPr>
        <xdr:cNvPr id="662" name="楕円 661"/>
        <xdr:cNvSpPr/>
      </xdr:nvSpPr>
      <xdr:spPr>
        <a:xfrm>
          <a:off x="15430500" y="1314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57683</xdr:rowOff>
    </xdr:from>
    <xdr:ext cx="534377" cy="259045"/>
    <xdr:sp macro="" textlink="">
      <xdr:nvSpPr>
        <xdr:cNvPr id="663" name="テキスト ボックス 662"/>
        <xdr:cNvSpPr txBox="1"/>
      </xdr:nvSpPr>
      <xdr:spPr>
        <a:xfrm>
          <a:off x="15214111" y="1291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117566</xdr:rowOff>
    </xdr:from>
    <xdr:to>
      <xdr:col>76</xdr:col>
      <xdr:colOff>165100</xdr:colOff>
      <xdr:row>77</xdr:row>
      <xdr:rowOff>47716</xdr:rowOff>
    </xdr:to>
    <xdr:sp macro="" textlink="">
      <xdr:nvSpPr>
        <xdr:cNvPr id="664" name="楕円 663"/>
        <xdr:cNvSpPr/>
      </xdr:nvSpPr>
      <xdr:spPr>
        <a:xfrm>
          <a:off x="14541500" y="1314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64243</xdr:rowOff>
    </xdr:from>
    <xdr:ext cx="534377" cy="259045"/>
    <xdr:sp macro="" textlink="">
      <xdr:nvSpPr>
        <xdr:cNvPr id="665" name="テキスト ボックス 664"/>
        <xdr:cNvSpPr txBox="1"/>
      </xdr:nvSpPr>
      <xdr:spPr>
        <a:xfrm>
          <a:off x="14325111" y="1292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153772</xdr:rowOff>
    </xdr:from>
    <xdr:to>
      <xdr:col>72</xdr:col>
      <xdr:colOff>38100</xdr:colOff>
      <xdr:row>77</xdr:row>
      <xdr:rowOff>83922</xdr:rowOff>
    </xdr:to>
    <xdr:sp macro="" textlink="">
      <xdr:nvSpPr>
        <xdr:cNvPr id="666" name="楕円 665"/>
        <xdr:cNvSpPr/>
      </xdr:nvSpPr>
      <xdr:spPr>
        <a:xfrm>
          <a:off x="13652500" y="1318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100449</xdr:rowOff>
    </xdr:from>
    <xdr:ext cx="534377" cy="259045"/>
    <xdr:sp macro="" textlink="">
      <xdr:nvSpPr>
        <xdr:cNvPr id="667" name="テキスト ボックス 666"/>
        <xdr:cNvSpPr txBox="1"/>
      </xdr:nvSpPr>
      <xdr:spPr>
        <a:xfrm>
          <a:off x="13436111" y="1295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153805</xdr:rowOff>
    </xdr:from>
    <xdr:to>
      <xdr:col>67</xdr:col>
      <xdr:colOff>101600</xdr:colOff>
      <xdr:row>77</xdr:row>
      <xdr:rowOff>83955</xdr:rowOff>
    </xdr:to>
    <xdr:sp macro="" textlink="">
      <xdr:nvSpPr>
        <xdr:cNvPr id="668" name="楕円 667"/>
        <xdr:cNvSpPr/>
      </xdr:nvSpPr>
      <xdr:spPr>
        <a:xfrm>
          <a:off x="12763500" y="1318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100481</xdr:rowOff>
    </xdr:from>
    <xdr:ext cx="534377" cy="259045"/>
    <xdr:sp macro="" textlink="">
      <xdr:nvSpPr>
        <xdr:cNvPr id="669" name="テキスト ボックス 668"/>
        <xdr:cNvSpPr txBox="1"/>
      </xdr:nvSpPr>
      <xdr:spPr>
        <a:xfrm>
          <a:off x="12547111" y="1295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3" name="直線コネクタ 692"/>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4" name="積立金最小値テキスト"/>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5" name="直線コネクタ 694"/>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6" name="積立金最大値テキスト"/>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7" name="直線コネクタ 696"/>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27787</xdr:rowOff>
    </xdr:from>
    <xdr:to>
      <xdr:col>85</xdr:col>
      <xdr:colOff>127000</xdr:colOff>
      <xdr:row>98</xdr:row>
      <xdr:rowOff>71120</xdr:rowOff>
    </xdr:to>
    <xdr:cxnSp macro="">
      <xdr:nvCxnSpPr>
        <xdr:cNvPr id="698" name="直線コネクタ 697"/>
        <xdr:cNvCxnSpPr/>
      </xdr:nvCxnSpPr>
      <xdr:spPr>
        <a:xfrm>
          <a:off x="15481300" y="16829887"/>
          <a:ext cx="838200" cy="4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52061</xdr:rowOff>
    </xdr:from>
    <xdr:ext cx="534377" cy="259045"/>
    <xdr:sp macro="" textlink="">
      <xdr:nvSpPr>
        <xdr:cNvPr id="699" name="積立金平均値テキスト"/>
        <xdr:cNvSpPr txBox="1"/>
      </xdr:nvSpPr>
      <xdr:spPr>
        <a:xfrm>
          <a:off x="16370300" y="1651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700" name="フローチャート: 判断 699"/>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27787</xdr:rowOff>
    </xdr:from>
    <xdr:to>
      <xdr:col>81</xdr:col>
      <xdr:colOff>50800</xdr:colOff>
      <xdr:row>98</xdr:row>
      <xdr:rowOff>100343</xdr:rowOff>
    </xdr:to>
    <xdr:cxnSp macro="">
      <xdr:nvCxnSpPr>
        <xdr:cNvPr id="701" name="直線コネクタ 700"/>
        <xdr:cNvCxnSpPr/>
      </xdr:nvCxnSpPr>
      <xdr:spPr>
        <a:xfrm flipV="1">
          <a:off x="14592300" y="16829887"/>
          <a:ext cx="889000" cy="7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2" name="フローチャート: 判断 701"/>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38740</xdr:rowOff>
    </xdr:from>
    <xdr:ext cx="534377" cy="259045"/>
    <xdr:sp macro="" textlink="">
      <xdr:nvSpPr>
        <xdr:cNvPr id="703" name="テキスト ボックス 702"/>
        <xdr:cNvSpPr txBox="1"/>
      </xdr:nvSpPr>
      <xdr:spPr>
        <a:xfrm>
          <a:off x="15214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35407</xdr:rowOff>
    </xdr:from>
    <xdr:to>
      <xdr:col>76</xdr:col>
      <xdr:colOff>114300</xdr:colOff>
      <xdr:row>98</xdr:row>
      <xdr:rowOff>100343</xdr:rowOff>
    </xdr:to>
    <xdr:cxnSp macro="">
      <xdr:nvCxnSpPr>
        <xdr:cNvPr id="704" name="直線コネクタ 703"/>
        <xdr:cNvCxnSpPr/>
      </xdr:nvCxnSpPr>
      <xdr:spPr>
        <a:xfrm>
          <a:off x="13703300" y="16837507"/>
          <a:ext cx="889000" cy="6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5" name="フローチャート: 判断 704"/>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146054</xdr:rowOff>
    </xdr:from>
    <xdr:ext cx="534377" cy="259045"/>
    <xdr:sp macro="" textlink="">
      <xdr:nvSpPr>
        <xdr:cNvPr id="706" name="テキスト ボックス 705"/>
        <xdr:cNvSpPr txBox="1"/>
      </xdr:nvSpPr>
      <xdr:spPr>
        <a:xfrm>
          <a:off x="14325111" y="164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116460</xdr:rowOff>
    </xdr:from>
    <xdr:to>
      <xdr:col>71</xdr:col>
      <xdr:colOff>177800</xdr:colOff>
      <xdr:row>98</xdr:row>
      <xdr:rowOff>35407</xdr:rowOff>
    </xdr:to>
    <xdr:cxnSp macro="">
      <xdr:nvCxnSpPr>
        <xdr:cNvPr id="707" name="直線コネクタ 706"/>
        <xdr:cNvCxnSpPr/>
      </xdr:nvCxnSpPr>
      <xdr:spPr>
        <a:xfrm>
          <a:off x="12814300" y="16575660"/>
          <a:ext cx="889000" cy="26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8" name="フローチャート: 判断 707"/>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11980</xdr:rowOff>
    </xdr:from>
    <xdr:ext cx="534377" cy="259045"/>
    <xdr:sp macro="" textlink="">
      <xdr:nvSpPr>
        <xdr:cNvPr id="709" name="テキスト ボックス 708"/>
        <xdr:cNvSpPr txBox="1"/>
      </xdr:nvSpPr>
      <xdr:spPr>
        <a:xfrm>
          <a:off x="13436111" y="164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57455</xdr:rowOff>
    </xdr:from>
    <xdr:to>
      <xdr:col>67</xdr:col>
      <xdr:colOff>101600</xdr:colOff>
      <xdr:row>97</xdr:row>
      <xdr:rowOff>159055</xdr:rowOff>
    </xdr:to>
    <xdr:sp macro="" textlink="">
      <xdr:nvSpPr>
        <xdr:cNvPr id="710" name="フローチャート: 判断 709"/>
        <xdr:cNvSpPr/>
      </xdr:nvSpPr>
      <xdr:spPr>
        <a:xfrm>
          <a:off x="12763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150182</xdr:rowOff>
    </xdr:from>
    <xdr:ext cx="534377" cy="259045"/>
    <xdr:sp macro="" textlink="">
      <xdr:nvSpPr>
        <xdr:cNvPr id="711" name="テキスト ボックス 710"/>
        <xdr:cNvSpPr txBox="1"/>
      </xdr:nvSpPr>
      <xdr:spPr>
        <a:xfrm>
          <a:off x="12547111" y="1678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20320</xdr:rowOff>
    </xdr:from>
    <xdr:to>
      <xdr:col>85</xdr:col>
      <xdr:colOff>177800</xdr:colOff>
      <xdr:row>98</xdr:row>
      <xdr:rowOff>121920</xdr:rowOff>
    </xdr:to>
    <xdr:sp macro="" textlink="">
      <xdr:nvSpPr>
        <xdr:cNvPr id="717" name="楕円 716"/>
        <xdr:cNvSpPr/>
      </xdr:nvSpPr>
      <xdr:spPr>
        <a:xfrm>
          <a:off x="16268700" y="1682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170197</xdr:rowOff>
    </xdr:from>
    <xdr:ext cx="534377" cy="259045"/>
    <xdr:sp macro="" textlink="">
      <xdr:nvSpPr>
        <xdr:cNvPr id="718" name="積立金該当値テキスト"/>
        <xdr:cNvSpPr txBox="1"/>
      </xdr:nvSpPr>
      <xdr:spPr>
        <a:xfrm>
          <a:off x="16370300" y="1680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148437</xdr:rowOff>
    </xdr:from>
    <xdr:to>
      <xdr:col>81</xdr:col>
      <xdr:colOff>101600</xdr:colOff>
      <xdr:row>98</xdr:row>
      <xdr:rowOff>78587</xdr:rowOff>
    </xdr:to>
    <xdr:sp macro="" textlink="">
      <xdr:nvSpPr>
        <xdr:cNvPr id="719" name="楕円 718"/>
        <xdr:cNvSpPr/>
      </xdr:nvSpPr>
      <xdr:spPr>
        <a:xfrm>
          <a:off x="15430500" y="1677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69714</xdr:rowOff>
    </xdr:from>
    <xdr:ext cx="534377" cy="259045"/>
    <xdr:sp macro="" textlink="">
      <xdr:nvSpPr>
        <xdr:cNvPr id="720" name="テキスト ボックス 719"/>
        <xdr:cNvSpPr txBox="1"/>
      </xdr:nvSpPr>
      <xdr:spPr>
        <a:xfrm>
          <a:off x="15214111" y="1687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49543</xdr:rowOff>
    </xdr:from>
    <xdr:to>
      <xdr:col>76</xdr:col>
      <xdr:colOff>165100</xdr:colOff>
      <xdr:row>98</xdr:row>
      <xdr:rowOff>151143</xdr:rowOff>
    </xdr:to>
    <xdr:sp macro="" textlink="">
      <xdr:nvSpPr>
        <xdr:cNvPr id="721" name="楕円 720"/>
        <xdr:cNvSpPr/>
      </xdr:nvSpPr>
      <xdr:spPr>
        <a:xfrm>
          <a:off x="14541500" y="1685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142270</xdr:rowOff>
    </xdr:from>
    <xdr:ext cx="469744" cy="259045"/>
    <xdr:sp macro="" textlink="">
      <xdr:nvSpPr>
        <xdr:cNvPr id="722" name="テキスト ボックス 721"/>
        <xdr:cNvSpPr txBox="1"/>
      </xdr:nvSpPr>
      <xdr:spPr>
        <a:xfrm>
          <a:off x="14357428" y="1694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156057</xdr:rowOff>
    </xdr:from>
    <xdr:to>
      <xdr:col>72</xdr:col>
      <xdr:colOff>38100</xdr:colOff>
      <xdr:row>98</xdr:row>
      <xdr:rowOff>86207</xdr:rowOff>
    </xdr:to>
    <xdr:sp macro="" textlink="">
      <xdr:nvSpPr>
        <xdr:cNvPr id="723" name="楕円 722"/>
        <xdr:cNvSpPr/>
      </xdr:nvSpPr>
      <xdr:spPr>
        <a:xfrm>
          <a:off x="13652500" y="1678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77334</xdr:rowOff>
    </xdr:from>
    <xdr:ext cx="534377" cy="259045"/>
    <xdr:sp macro="" textlink="">
      <xdr:nvSpPr>
        <xdr:cNvPr id="724" name="テキスト ボックス 723"/>
        <xdr:cNvSpPr txBox="1"/>
      </xdr:nvSpPr>
      <xdr:spPr>
        <a:xfrm>
          <a:off x="13436111" y="1687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65660</xdr:rowOff>
    </xdr:from>
    <xdr:to>
      <xdr:col>67</xdr:col>
      <xdr:colOff>101600</xdr:colOff>
      <xdr:row>96</xdr:row>
      <xdr:rowOff>167260</xdr:rowOff>
    </xdr:to>
    <xdr:sp macro="" textlink="">
      <xdr:nvSpPr>
        <xdr:cNvPr id="725" name="楕円 724"/>
        <xdr:cNvSpPr/>
      </xdr:nvSpPr>
      <xdr:spPr>
        <a:xfrm>
          <a:off x="12763500" y="1652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12337</xdr:rowOff>
    </xdr:from>
    <xdr:ext cx="534377" cy="259045"/>
    <xdr:sp macro="" textlink="">
      <xdr:nvSpPr>
        <xdr:cNvPr id="726" name="テキスト ボックス 725"/>
        <xdr:cNvSpPr txBox="1"/>
      </xdr:nvSpPr>
      <xdr:spPr>
        <a:xfrm>
          <a:off x="12547111" y="1630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2" name="テキスト ボックス 74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4" name="テキスト ボックス 74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8" name="直線コネクタ 747"/>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51" name="投資及び出資金最大値テキスト"/>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2" name="直線コネクタ 751"/>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98552</xdr:rowOff>
    </xdr:from>
    <xdr:to>
      <xdr:col>116</xdr:col>
      <xdr:colOff>63500</xdr:colOff>
      <xdr:row>38</xdr:row>
      <xdr:rowOff>100472</xdr:rowOff>
    </xdr:to>
    <xdr:cxnSp macro="">
      <xdr:nvCxnSpPr>
        <xdr:cNvPr id="753" name="直線コネクタ 752"/>
        <xdr:cNvCxnSpPr/>
      </xdr:nvCxnSpPr>
      <xdr:spPr>
        <a:xfrm flipV="1">
          <a:off x="21323300" y="6613652"/>
          <a:ext cx="8382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15491</xdr:rowOff>
    </xdr:from>
    <xdr:ext cx="469744" cy="259045"/>
    <xdr:sp macro="" textlink="">
      <xdr:nvSpPr>
        <xdr:cNvPr id="754" name="投資及び出資金平均値テキスト"/>
        <xdr:cNvSpPr txBox="1"/>
      </xdr:nvSpPr>
      <xdr:spPr>
        <a:xfrm>
          <a:off x="22212300" y="6359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5" name="フローチャート: 判断 754"/>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100472</xdr:rowOff>
    </xdr:from>
    <xdr:to>
      <xdr:col>111</xdr:col>
      <xdr:colOff>177800</xdr:colOff>
      <xdr:row>38</xdr:row>
      <xdr:rowOff>103673</xdr:rowOff>
    </xdr:to>
    <xdr:cxnSp macro="">
      <xdr:nvCxnSpPr>
        <xdr:cNvPr id="756" name="直線コネクタ 755"/>
        <xdr:cNvCxnSpPr/>
      </xdr:nvCxnSpPr>
      <xdr:spPr>
        <a:xfrm flipV="1">
          <a:off x="20434300" y="6615572"/>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7" name="フローチャート: 判断 756"/>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58" name="テキスト ボックス 757"/>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103673</xdr:rowOff>
    </xdr:from>
    <xdr:to>
      <xdr:col>107</xdr:col>
      <xdr:colOff>50800</xdr:colOff>
      <xdr:row>38</xdr:row>
      <xdr:rowOff>107696</xdr:rowOff>
    </xdr:to>
    <xdr:cxnSp macro="">
      <xdr:nvCxnSpPr>
        <xdr:cNvPr id="759" name="直線コネクタ 758"/>
        <xdr:cNvCxnSpPr/>
      </xdr:nvCxnSpPr>
      <xdr:spPr>
        <a:xfrm flipV="1">
          <a:off x="19545300" y="6618773"/>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60" name="フローチャート: 判断 759"/>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61" name="テキスト ボックス 760"/>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105684</xdr:rowOff>
    </xdr:from>
    <xdr:to>
      <xdr:col>102</xdr:col>
      <xdr:colOff>114300</xdr:colOff>
      <xdr:row>38</xdr:row>
      <xdr:rowOff>107696</xdr:rowOff>
    </xdr:to>
    <xdr:cxnSp macro="">
      <xdr:nvCxnSpPr>
        <xdr:cNvPr id="762" name="直線コネクタ 761"/>
        <xdr:cNvCxnSpPr/>
      </xdr:nvCxnSpPr>
      <xdr:spPr>
        <a:xfrm>
          <a:off x="18656300" y="6620784"/>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3" name="フローチャート: 判断 762"/>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126651</xdr:rowOff>
    </xdr:from>
    <xdr:ext cx="378565" cy="259045"/>
    <xdr:sp macro="" textlink="">
      <xdr:nvSpPr>
        <xdr:cNvPr id="764" name="テキスト ボックス 763"/>
        <xdr:cNvSpPr txBox="1"/>
      </xdr:nvSpPr>
      <xdr:spPr>
        <a:xfrm>
          <a:off x="19356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59822</xdr:rowOff>
    </xdr:from>
    <xdr:to>
      <xdr:col>98</xdr:col>
      <xdr:colOff>38100</xdr:colOff>
      <xdr:row>38</xdr:row>
      <xdr:rowOff>161422</xdr:rowOff>
    </xdr:to>
    <xdr:sp macro="" textlink="">
      <xdr:nvSpPr>
        <xdr:cNvPr id="765" name="フローチャート: 判断 764"/>
        <xdr:cNvSpPr/>
      </xdr:nvSpPr>
      <xdr:spPr>
        <a:xfrm>
          <a:off x="18605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152549</xdr:rowOff>
    </xdr:from>
    <xdr:ext cx="378565" cy="259045"/>
    <xdr:sp macro="" textlink="">
      <xdr:nvSpPr>
        <xdr:cNvPr id="766" name="テキスト ボックス 765"/>
        <xdr:cNvSpPr txBox="1"/>
      </xdr:nvSpPr>
      <xdr:spPr>
        <a:xfrm>
          <a:off x="18467017" y="666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47752</xdr:rowOff>
    </xdr:from>
    <xdr:to>
      <xdr:col>116</xdr:col>
      <xdr:colOff>114300</xdr:colOff>
      <xdr:row>38</xdr:row>
      <xdr:rowOff>149352</xdr:rowOff>
    </xdr:to>
    <xdr:sp macro="" textlink="">
      <xdr:nvSpPr>
        <xdr:cNvPr id="772" name="楕円 771"/>
        <xdr:cNvSpPr/>
      </xdr:nvSpPr>
      <xdr:spPr>
        <a:xfrm>
          <a:off x="22110700" y="65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142491</xdr:rowOff>
    </xdr:from>
    <xdr:ext cx="378565" cy="259045"/>
    <xdr:sp macro="" textlink="">
      <xdr:nvSpPr>
        <xdr:cNvPr id="773" name="投資及び出資金該当値テキスト"/>
        <xdr:cNvSpPr txBox="1"/>
      </xdr:nvSpPr>
      <xdr:spPr>
        <a:xfrm>
          <a:off x="22212300" y="648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49672</xdr:rowOff>
    </xdr:from>
    <xdr:to>
      <xdr:col>112</xdr:col>
      <xdr:colOff>38100</xdr:colOff>
      <xdr:row>38</xdr:row>
      <xdr:rowOff>151272</xdr:rowOff>
    </xdr:to>
    <xdr:sp macro="" textlink="">
      <xdr:nvSpPr>
        <xdr:cNvPr id="774" name="楕円 773"/>
        <xdr:cNvSpPr/>
      </xdr:nvSpPr>
      <xdr:spPr>
        <a:xfrm>
          <a:off x="21272500" y="656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142399</xdr:rowOff>
    </xdr:from>
    <xdr:ext cx="378565" cy="259045"/>
    <xdr:sp macro="" textlink="">
      <xdr:nvSpPr>
        <xdr:cNvPr id="775" name="テキスト ボックス 774"/>
        <xdr:cNvSpPr txBox="1"/>
      </xdr:nvSpPr>
      <xdr:spPr>
        <a:xfrm>
          <a:off x="21134017" y="6657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52873</xdr:rowOff>
    </xdr:from>
    <xdr:to>
      <xdr:col>107</xdr:col>
      <xdr:colOff>101600</xdr:colOff>
      <xdr:row>38</xdr:row>
      <xdr:rowOff>154473</xdr:rowOff>
    </xdr:to>
    <xdr:sp macro="" textlink="">
      <xdr:nvSpPr>
        <xdr:cNvPr id="776" name="楕円 775"/>
        <xdr:cNvSpPr/>
      </xdr:nvSpPr>
      <xdr:spPr>
        <a:xfrm>
          <a:off x="20383500" y="656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145600</xdr:rowOff>
    </xdr:from>
    <xdr:ext cx="378565" cy="259045"/>
    <xdr:sp macro="" textlink="">
      <xdr:nvSpPr>
        <xdr:cNvPr id="777" name="テキスト ボックス 776"/>
        <xdr:cNvSpPr txBox="1"/>
      </xdr:nvSpPr>
      <xdr:spPr>
        <a:xfrm>
          <a:off x="20245017" y="6660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56896</xdr:rowOff>
    </xdr:from>
    <xdr:to>
      <xdr:col>102</xdr:col>
      <xdr:colOff>165100</xdr:colOff>
      <xdr:row>38</xdr:row>
      <xdr:rowOff>158496</xdr:rowOff>
    </xdr:to>
    <xdr:sp macro="" textlink="">
      <xdr:nvSpPr>
        <xdr:cNvPr id="778" name="楕円 777"/>
        <xdr:cNvSpPr/>
      </xdr:nvSpPr>
      <xdr:spPr>
        <a:xfrm>
          <a:off x="19494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149623</xdr:rowOff>
    </xdr:from>
    <xdr:ext cx="378565" cy="259045"/>
    <xdr:sp macro="" textlink="">
      <xdr:nvSpPr>
        <xdr:cNvPr id="779" name="テキスト ボックス 778"/>
        <xdr:cNvSpPr txBox="1"/>
      </xdr:nvSpPr>
      <xdr:spPr>
        <a:xfrm>
          <a:off x="19356017" y="6664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54884</xdr:rowOff>
    </xdr:from>
    <xdr:to>
      <xdr:col>98</xdr:col>
      <xdr:colOff>38100</xdr:colOff>
      <xdr:row>38</xdr:row>
      <xdr:rowOff>156484</xdr:rowOff>
    </xdr:to>
    <xdr:sp macro="" textlink="">
      <xdr:nvSpPr>
        <xdr:cNvPr id="780" name="楕円 779"/>
        <xdr:cNvSpPr/>
      </xdr:nvSpPr>
      <xdr:spPr>
        <a:xfrm>
          <a:off x="18605500" y="656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1561</xdr:rowOff>
    </xdr:from>
    <xdr:ext cx="378565" cy="259045"/>
    <xdr:sp macro="" textlink="">
      <xdr:nvSpPr>
        <xdr:cNvPr id="781" name="テキスト ボックス 780"/>
        <xdr:cNvSpPr txBox="1"/>
      </xdr:nvSpPr>
      <xdr:spPr>
        <a:xfrm>
          <a:off x="18467017" y="6345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5" name="テキスト ボックス 79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5" name="直線コネクタ 804"/>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8" name="貸付金最大値テキスト"/>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9" name="直線コネクタ 808"/>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31115</xdr:rowOff>
    </xdr:from>
    <xdr:to>
      <xdr:col>116</xdr:col>
      <xdr:colOff>63500</xdr:colOff>
      <xdr:row>55</xdr:row>
      <xdr:rowOff>47803</xdr:rowOff>
    </xdr:to>
    <xdr:cxnSp macro="">
      <xdr:nvCxnSpPr>
        <xdr:cNvPr id="810" name="直線コネクタ 809"/>
        <xdr:cNvCxnSpPr/>
      </xdr:nvCxnSpPr>
      <xdr:spPr>
        <a:xfrm flipV="1">
          <a:off x="21323300" y="9460865"/>
          <a:ext cx="8382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11701</xdr:rowOff>
    </xdr:from>
    <xdr:ext cx="469744" cy="259045"/>
    <xdr:sp macro="" textlink="">
      <xdr:nvSpPr>
        <xdr:cNvPr id="811" name="貸付金平均値テキスト"/>
        <xdr:cNvSpPr txBox="1"/>
      </xdr:nvSpPr>
      <xdr:spPr>
        <a:xfrm>
          <a:off x="22212300" y="9955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2" name="フローチャート: 判断 811"/>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47803</xdr:rowOff>
    </xdr:from>
    <xdr:to>
      <xdr:col>111</xdr:col>
      <xdr:colOff>177800</xdr:colOff>
      <xdr:row>55</xdr:row>
      <xdr:rowOff>54051</xdr:rowOff>
    </xdr:to>
    <xdr:cxnSp macro="">
      <xdr:nvCxnSpPr>
        <xdr:cNvPr id="813" name="直線コネクタ 812"/>
        <xdr:cNvCxnSpPr/>
      </xdr:nvCxnSpPr>
      <xdr:spPr>
        <a:xfrm flipV="1">
          <a:off x="20434300" y="9477553"/>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4" name="フローチャート: 判断 813"/>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86910</xdr:rowOff>
    </xdr:from>
    <xdr:ext cx="469744" cy="259045"/>
    <xdr:sp macro="" textlink="">
      <xdr:nvSpPr>
        <xdr:cNvPr id="815" name="テキスト ボックス 814"/>
        <xdr:cNvSpPr txBox="1"/>
      </xdr:nvSpPr>
      <xdr:spPr>
        <a:xfrm>
          <a:off x="21088428" y="1003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54051</xdr:rowOff>
    </xdr:from>
    <xdr:to>
      <xdr:col>107</xdr:col>
      <xdr:colOff>50800</xdr:colOff>
      <xdr:row>55</xdr:row>
      <xdr:rowOff>77292</xdr:rowOff>
    </xdr:to>
    <xdr:cxnSp macro="">
      <xdr:nvCxnSpPr>
        <xdr:cNvPr id="816" name="直線コネクタ 815"/>
        <xdr:cNvCxnSpPr/>
      </xdr:nvCxnSpPr>
      <xdr:spPr>
        <a:xfrm flipV="1">
          <a:off x="19545300" y="9483801"/>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7" name="フローチャート: 判断 816"/>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67556</xdr:rowOff>
    </xdr:from>
    <xdr:ext cx="469744" cy="259045"/>
    <xdr:sp macro="" textlink="">
      <xdr:nvSpPr>
        <xdr:cNvPr id="818" name="テキスト ボックス 817"/>
        <xdr:cNvSpPr txBox="1"/>
      </xdr:nvSpPr>
      <xdr:spPr>
        <a:xfrm>
          <a:off x="20199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75997</xdr:rowOff>
    </xdr:from>
    <xdr:to>
      <xdr:col>102</xdr:col>
      <xdr:colOff>114300</xdr:colOff>
      <xdr:row>55</xdr:row>
      <xdr:rowOff>77292</xdr:rowOff>
    </xdr:to>
    <xdr:cxnSp macro="">
      <xdr:nvCxnSpPr>
        <xdr:cNvPr id="819" name="直線コネクタ 818"/>
        <xdr:cNvCxnSpPr/>
      </xdr:nvCxnSpPr>
      <xdr:spPr>
        <a:xfrm>
          <a:off x="18656300" y="9505747"/>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20" name="フローチャート: 判断 819"/>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92244</xdr:rowOff>
    </xdr:from>
    <xdr:ext cx="469744" cy="259045"/>
    <xdr:sp macro="" textlink="">
      <xdr:nvSpPr>
        <xdr:cNvPr id="821" name="テキスト ボックス 820"/>
        <xdr:cNvSpPr txBox="1"/>
      </xdr:nvSpPr>
      <xdr:spPr>
        <a:xfrm>
          <a:off x="19310428" y="1003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67259</xdr:rowOff>
    </xdr:from>
    <xdr:to>
      <xdr:col>98</xdr:col>
      <xdr:colOff>38100</xdr:colOff>
      <xdr:row>58</xdr:row>
      <xdr:rowOff>168859</xdr:rowOff>
    </xdr:to>
    <xdr:sp macro="" textlink="">
      <xdr:nvSpPr>
        <xdr:cNvPr id="822" name="フローチャート: 判断 821"/>
        <xdr:cNvSpPr/>
      </xdr:nvSpPr>
      <xdr:spPr>
        <a:xfrm>
          <a:off x="18605500" y="100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159986</xdr:rowOff>
    </xdr:from>
    <xdr:ext cx="469744" cy="259045"/>
    <xdr:sp macro="" textlink="">
      <xdr:nvSpPr>
        <xdr:cNvPr id="823" name="テキスト ボックス 822"/>
        <xdr:cNvSpPr txBox="1"/>
      </xdr:nvSpPr>
      <xdr:spPr>
        <a:xfrm>
          <a:off x="18421428" y="10104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151765</xdr:rowOff>
    </xdr:from>
    <xdr:to>
      <xdr:col>116</xdr:col>
      <xdr:colOff>114300</xdr:colOff>
      <xdr:row>55</xdr:row>
      <xdr:rowOff>81915</xdr:rowOff>
    </xdr:to>
    <xdr:sp macro="" textlink="">
      <xdr:nvSpPr>
        <xdr:cNvPr id="829" name="楕円 828"/>
        <xdr:cNvSpPr/>
      </xdr:nvSpPr>
      <xdr:spPr>
        <a:xfrm>
          <a:off x="22110700" y="941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3192</xdr:rowOff>
    </xdr:from>
    <xdr:ext cx="469744" cy="259045"/>
    <xdr:sp macro="" textlink="">
      <xdr:nvSpPr>
        <xdr:cNvPr id="830" name="貸付金該当値テキスト"/>
        <xdr:cNvSpPr txBox="1"/>
      </xdr:nvSpPr>
      <xdr:spPr>
        <a:xfrm>
          <a:off x="22212300" y="926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168453</xdr:rowOff>
    </xdr:from>
    <xdr:to>
      <xdr:col>112</xdr:col>
      <xdr:colOff>38100</xdr:colOff>
      <xdr:row>55</xdr:row>
      <xdr:rowOff>98603</xdr:rowOff>
    </xdr:to>
    <xdr:sp macro="" textlink="">
      <xdr:nvSpPr>
        <xdr:cNvPr id="831" name="楕円 830"/>
        <xdr:cNvSpPr/>
      </xdr:nvSpPr>
      <xdr:spPr>
        <a:xfrm>
          <a:off x="21272500" y="942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53</xdr:row>
      <xdr:rowOff>115130</xdr:rowOff>
    </xdr:from>
    <xdr:ext cx="469744" cy="259045"/>
    <xdr:sp macro="" textlink="">
      <xdr:nvSpPr>
        <xdr:cNvPr id="832" name="テキスト ボックス 831"/>
        <xdr:cNvSpPr txBox="1"/>
      </xdr:nvSpPr>
      <xdr:spPr>
        <a:xfrm>
          <a:off x="21088428" y="9201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3251</xdr:rowOff>
    </xdr:from>
    <xdr:to>
      <xdr:col>107</xdr:col>
      <xdr:colOff>101600</xdr:colOff>
      <xdr:row>55</xdr:row>
      <xdr:rowOff>104851</xdr:rowOff>
    </xdr:to>
    <xdr:sp macro="" textlink="">
      <xdr:nvSpPr>
        <xdr:cNvPr id="833" name="楕円 832"/>
        <xdr:cNvSpPr/>
      </xdr:nvSpPr>
      <xdr:spPr>
        <a:xfrm>
          <a:off x="20383500" y="943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121378</xdr:rowOff>
    </xdr:from>
    <xdr:ext cx="469744" cy="259045"/>
    <xdr:sp macro="" textlink="">
      <xdr:nvSpPr>
        <xdr:cNvPr id="834" name="テキスト ボックス 833"/>
        <xdr:cNvSpPr txBox="1"/>
      </xdr:nvSpPr>
      <xdr:spPr>
        <a:xfrm>
          <a:off x="20199428" y="920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26492</xdr:rowOff>
    </xdr:from>
    <xdr:to>
      <xdr:col>102</xdr:col>
      <xdr:colOff>165100</xdr:colOff>
      <xdr:row>55</xdr:row>
      <xdr:rowOff>128092</xdr:rowOff>
    </xdr:to>
    <xdr:sp macro="" textlink="">
      <xdr:nvSpPr>
        <xdr:cNvPr id="835" name="楕円 834"/>
        <xdr:cNvSpPr/>
      </xdr:nvSpPr>
      <xdr:spPr>
        <a:xfrm>
          <a:off x="19494500" y="945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144619</xdr:rowOff>
    </xdr:from>
    <xdr:ext cx="469744" cy="259045"/>
    <xdr:sp macro="" textlink="">
      <xdr:nvSpPr>
        <xdr:cNvPr id="836" name="テキスト ボックス 835"/>
        <xdr:cNvSpPr txBox="1"/>
      </xdr:nvSpPr>
      <xdr:spPr>
        <a:xfrm>
          <a:off x="19310428" y="923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25197</xdr:rowOff>
    </xdr:from>
    <xdr:to>
      <xdr:col>98</xdr:col>
      <xdr:colOff>38100</xdr:colOff>
      <xdr:row>55</xdr:row>
      <xdr:rowOff>126797</xdr:rowOff>
    </xdr:to>
    <xdr:sp macro="" textlink="">
      <xdr:nvSpPr>
        <xdr:cNvPr id="837" name="楕円 836"/>
        <xdr:cNvSpPr/>
      </xdr:nvSpPr>
      <xdr:spPr>
        <a:xfrm>
          <a:off x="18605500" y="945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143324</xdr:rowOff>
    </xdr:from>
    <xdr:ext cx="469744" cy="259045"/>
    <xdr:sp macro="" textlink="">
      <xdr:nvSpPr>
        <xdr:cNvPr id="838" name="テキスト ボックス 837"/>
        <xdr:cNvSpPr txBox="1"/>
      </xdr:nvSpPr>
      <xdr:spPr>
        <a:xfrm>
          <a:off x="18421428" y="923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9" name="テキスト ボックス 84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7" name="テキスト ボックス 856"/>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9" name="テキスト ボックス 85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1" name="テキスト ボックス 86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3" name="テキスト ボックス 86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5" name="直線コネクタ 864"/>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6" name="繰出金最小値テキスト"/>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7" name="直線コネクタ 866"/>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8" name="繰出金最大値テキスト"/>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9" name="直線コネクタ 868"/>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101405</xdr:rowOff>
    </xdr:from>
    <xdr:to>
      <xdr:col>116</xdr:col>
      <xdr:colOff>63500</xdr:colOff>
      <xdr:row>77</xdr:row>
      <xdr:rowOff>148735</xdr:rowOff>
    </xdr:to>
    <xdr:cxnSp macro="">
      <xdr:nvCxnSpPr>
        <xdr:cNvPr id="870" name="直線コネクタ 869"/>
        <xdr:cNvCxnSpPr/>
      </xdr:nvCxnSpPr>
      <xdr:spPr>
        <a:xfrm flipV="1">
          <a:off x="21323300" y="13303055"/>
          <a:ext cx="838200" cy="4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31404</xdr:rowOff>
    </xdr:from>
    <xdr:ext cx="534377" cy="259045"/>
    <xdr:sp macro="" textlink="">
      <xdr:nvSpPr>
        <xdr:cNvPr id="871" name="繰出金平均値テキスト"/>
        <xdr:cNvSpPr txBox="1"/>
      </xdr:nvSpPr>
      <xdr:spPr>
        <a:xfrm>
          <a:off x="22212300" y="1323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2" name="フローチャート: 判断 871"/>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148735</xdr:rowOff>
    </xdr:from>
    <xdr:to>
      <xdr:col>111</xdr:col>
      <xdr:colOff>177800</xdr:colOff>
      <xdr:row>78</xdr:row>
      <xdr:rowOff>13633</xdr:rowOff>
    </xdr:to>
    <xdr:cxnSp macro="">
      <xdr:nvCxnSpPr>
        <xdr:cNvPr id="873" name="直線コネクタ 872"/>
        <xdr:cNvCxnSpPr/>
      </xdr:nvCxnSpPr>
      <xdr:spPr>
        <a:xfrm flipV="1">
          <a:off x="20434300" y="13350385"/>
          <a:ext cx="889000" cy="3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4" name="フローチャート: 判断 873"/>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35250</xdr:rowOff>
    </xdr:from>
    <xdr:ext cx="534377" cy="259045"/>
    <xdr:sp macro="" textlink="">
      <xdr:nvSpPr>
        <xdr:cNvPr id="875" name="テキスト ボックス 874"/>
        <xdr:cNvSpPr txBox="1"/>
      </xdr:nvSpPr>
      <xdr:spPr>
        <a:xfrm>
          <a:off x="21056111" y="1306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13633</xdr:rowOff>
    </xdr:from>
    <xdr:to>
      <xdr:col>107</xdr:col>
      <xdr:colOff>50800</xdr:colOff>
      <xdr:row>78</xdr:row>
      <xdr:rowOff>25705</xdr:rowOff>
    </xdr:to>
    <xdr:cxnSp macro="">
      <xdr:nvCxnSpPr>
        <xdr:cNvPr id="876" name="直線コネクタ 875"/>
        <xdr:cNvCxnSpPr/>
      </xdr:nvCxnSpPr>
      <xdr:spPr>
        <a:xfrm flipV="1">
          <a:off x="19545300" y="13386733"/>
          <a:ext cx="889000" cy="1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7" name="フローチャート: 判断 876"/>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31397</xdr:rowOff>
    </xdr:from>
    <xdr:ext cx="534377" cy="259045"/>
    <xdr:sp macro="" textlink="">
      <xdr:nvSpPr>
        <xdr:cNvPr id="878" name="テキスト ボックス 877"/>
        <xdr:cNvSpPr txBox="1"/>
      </xdr:nvSpPr>
      <xdr:spPr>
        <a:xfrm>
          <a:off x="20167111" y="1306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25705</xdr:rowOff>
    </xdr:from>
    <xdr:to>
      <xdr:col>102</xdr:col>
      <xdr:colOff>114300</xdr:colOff>
      <xdr:row>78</xdr:row>
      <xdr:rowOff>40793</xdr:rowOff>
    </xdr:to>
    <xdr:cxnSp macro="">
      <xdr:nvCxnSpPr>
        <xdr:cNvPr id="879" name="直線コネクタ 878"/>
        <xdr:cNvCxnSpPr/>
      </xdr:nvCxnSpPr>
      <xdr:spPr>
        <a:xfrm flipV="1">
          <a:off x="18656300" y="13398805"/>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80" name="フローチャート: 判断 879"/>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31168</xdr:rowOff>
    </xdr:from>
    <xdr:ext cx="534377" cy="259045"/>
    <xdr:sp macro="" textlink="">
      <xdr:nvSpPr>
        <xdr:cNvPr id="881" name="テキスト ボックス 880"/>
        <xdr:cNvSpPr txBox="1"/>
      </xdr:nvSpPr>
      <xdr:spPr>
        <a:xfrm>
          <a:off x="19278111" y="1306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90641</xdr:rowOff>
    </xdr:from>
    <xdr:to>
      <xdr:col>98</xdr:col>
      <xdr:colOff>38100</xdr:colOff>
      <xdr:row>78</xdr:row>
      <xdr:rowOff>20791</xdr:rowOff>
    </xdr:to>
    <xdr:sp macro="" textlink="">
      <xdr:nvSpPr>
        <xdr:cNvPr id="882" name="フローチャート: 判断 881"/>
        <xdr:cNvSpPr/>
      </xdr:nvSpPr>
      <xdr:spPr>
        <a:xfrm>
          <a:off x="18605500" y="1329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37318</xdr:rowOff>
    </xdr:from>
    <xdr:ext cx="534377" cy="259045"/>
    <xdr:sp macro="" textlink="">
      <xdr:nvSpPr>
        <xdr:cNvPr id="883" name="テキスト ボックス 882"/>
        <xdr:cNvSpPr txBox="1"/>
      </xdr:nvSpPr>
      <xdr:spPr>
        <a:xfrm>
          <a:off x="18389111" y="1306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50605</xdr:rowOff>
    </xdr:from>
    <xdr:to>
      <xdr:col>116</xdr:col>
      <xdr:colOff>114300</xdr:colOff>
      <xdr:row>77</xdr:row>
      <xdr:rowOff>152205</xdr:rowOff>
    </xdr:to>
    <xdr:sp macro="" textlink="">
      <xdr:nvSpPr>
        <xdr:cNvPr id="889" name="楕円 888"/>
        <xdr:cNvSpPr/>
      </xdr:nvSpPr>
      <xdr:spPr>
        <a:xfrm>
          <a:off x="22110700" y="1325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73482</xdr:rowOff>
    </xdr:from>
    <xdr:ext cx="534377" cy="259045"/>
    <xdr:sp macro="" textlink="">
      <xdr:nvSpPr>
        <xdr:cNvPr id="890" name="繰出金該当値テキスト"/>
        <xdr:cNvSpPr txBox="1"/>
      </xdr:nvSpPr>
      <xdr:spPr>
        <a:xfrm>
          <a:off x="22212300" y="1310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97935</xdr:rowOff>
    </xdr:from>
    <xdr:to>
      <xdr:col>112</xdr:col>
      <xdr:colOff>38100</xdr:colOff>
      <xdr:row>78</xdr:row>
      <xdr:rowOff>28085</xdr:rowOff>
    </xdr:to>
    <xdr:sp macro="" textlink="">
      <xdr:nvSpPr>
        <xdr:cNvPr id="891" name="楕円 890"/>
        <xdr:cNvSpPr/>
      </xdr:nvSpPr>
      <xdr:spPr>
        <a:xfrm>
          <a:off x="21272500" y="132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19212</xdr:rowOff>
    </xdr:from>
    <xdr:ext cx="534377" cy="259045"/>
    <xdr:sp macro="" textlink="">
      <xdr:nvSpPr>
        <xdr:cNvPr id="892" name="テキスト ボックス 891"/>
        <xdr:cNvSpPr txBox="1"/>
      </xdr:nvSpPr>
      <xdr:spPr>
        <a:xfrm>
          <a:off x="21056111" y="1339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134283</xdr:rowOff>
    </xdr:from>
    <xdr:to>
      <xdr:col>107</xdr:col>
      <xdr:colOff>101600</xdr:colOff>
      <xdr:row>78</xdr:row>
      <xdr:rowOff>64433</xdr:rowOff>
    </xdr:to>
    <xdr:sp macro="" textlink="">
      <xdr:nvSpPr>
        <xdr:cNvPr id="893" name="楕円 892"/>
        <xdr:cNvSpPr/>
      </xdr:nvSpPr>
      <xdr:spPr>
        <a:xfrm>
          <a:off x="20383500" y="1333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55560</xdr:rowOff>
    </xdr:from>
    <xdr:ext cx="534377" cy="259045"/>
    <xdr:sp macro="" textlink="">
      <xdr:nvSpPr>
        <xdr:cNvPr id="894" name="テキスト ボックス 893"/>
        <xdr:cNvSpPr txBox="1"/>
      </xdr:nvSpPr>
      <xdr:spPr>
        <a:xfrm>
          <a:off x="20167111" y="1342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146355</xdr:rowOff>
    </xdr:from>
    <xdr:to>
      <xdr:col>102</xdr:col>
      <xdr:colOff>165100</xdr:colOff>
      <xdr:row>78</xdr:row>
      <xdr:rowOff>76505</xdr:rowOff>
    </xdr:to>
    <xdr:sp macro="" textlink="">
      <xdr:nvSpPr>
        <xdr:cNvPr id="895" name="楕円 894"/>
        <xdr:cNvSpPr/>
      </xdr:nvSpPr>
      <xdr:spPr>
        <a:xfrm>
          <a:off x="19494500" y="133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67632</xdr:rowOff>
    </xdr:from>
    <xdr:ext cx="534377" cy="259045"/>
    <xdr:sp macro="" textlink="">
      <xdr:nvSpPr>
        <xdr:cNvPr id="896" name="テキスト ボックス 895"/>
        <xdr:cNvSpPr txBox="1"/>
      </xdr:nvSpPr>
      <xdr:spPr>
        <a:xfrm>
          <a:off x="19278111" y="134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161443</xdr:rowOff>
    </xdr:from>
    <xdr:to>
      <xdr:col>98</xdr:col>
      <xdr:colOff>38100</xdr:colOff>
      <xdr:row>78</xdr:row>
      <xdr:rowOff>91593</xdr:rowOff>
    </xdr:to>
    <xdr:sp macro="" textlink="">
      <xdr:nvSpPr>
        <xdr:cNvPr id="897" name="楕円 896"/>
        <xdr:cNvSpPr/>
      </xdr:nvSpPr>
      <xdr:spPr>
        <a:xfrm>
          <a:off x="18605500" y="1336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82720</xdr:rowOff>
    </xdr:from>
    <xdr:ext cx="534377" cy="259045"/>
    <xdr:sp macro="" textlink="">
      <xdr:nvSpPr>
        <xdr:cNvPr id="898" name="テキスト ボックス 897"/>
        <xdr:cNvSpPr txBox="1"/>
      </xdr:nvSpPr>
      <xdr:spPr>
        <a:xfrm>
          <a:off x="18389111" y="1345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歳出決算総額は、住民一人当たり５６５，６４８円となっている。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は、類似団体平均を上回っているが、職員と嘱託職員で構成されており、嘱託職員の多数がこども園運営に係る保育士（有資格者）であり、子育て支援に係る住民ニーズに対応するため、削減は厳し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は、道路維持費に冬期間の除雪に係る経費を含むため気象状況に左右されやすく、また、公共施設の老朽化に伴う費用が増加傾向にあるため、令和２年度策定の公共施設等総合管理計画の個別施設計画を基づき管理していくことで平準化を図り歳出抑制を目指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公債費は、近年の大規模事業に係る起債の元利償還金が主な要因として挙げられる。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福島県猪苗代町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13,951
13,889
394.85
8,239,274
7,891,364
330,504
5,236,319
8,543,835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145872</xdr:rowOff>
    </xdr:from>
    <xdr:to>
      <xdr:col>24</xdr:col>
      <xdr:colOff>63500</xdr:colOff>
      <xdr:row>34</xdr:row>
      <xdr:rowOff>73863</xdr:rowOff>
    </xdr:to>
    <xdr:cxnSp macro="">
      <xdr:nvCxnSpPr>
        <xdr:cNvPr id="59" name="直線コネクタ 58"/>
        <xdr:cNvCxnSpPr/>
      </xdr:nvCxnSpPr>
      <xdr:spPr>
        <a:xfrm flipV="1">
          <a:off x="3797300" y="5803722"/>
          <a:ext cx="8382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166768</xdr:rowOff>
    </xdr:from>
    <xdr:ext cx="469744" cy="259045"/>
    <xdr:sp macro="" textlink="">
      <xdr:nvSpPr>
        <xdr:cNvPr id="60" name="議会費平均値テキスト"/>
        <xdr:cNvSpPr txBox="1"/>
      </xdr:nvSpPr>
      <xdr:spPr>
        <a:xfrm>
          <a:off x="4686300" y="6167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55347</xdr:rowOff>
    </xdr:from>
    <xdr:to>
      <xdr:col>19</xdr:col>
      <xdr:colOff>177800</xdr:colOff>
      <xdr:row>34</xdr:row>
      <xdr:rowOff>73863</xdr:rowOff>
    </xdr:to>
    <xdr:cxnSp macro="">
      <xdr:nvCxnSpPr>
        <xdr:cNvPr id="62" name="直線コネクタ 61"/>
        <xdr:cNvCxnSpPr/>
      </xdr:nvCxnSpPr>
      <xdr:spPr>
        <a:xfrm>
          <a:off x="2908300" y="5884647"/>
          <a:ext cx="8890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135678</xdr:rowOff>
    </xdr:from>
    <xdr:ext cx="469744" cy="259045"/>
    <xdr:sp macro="" textlink="">
      <xdr:nvSpPr>
        <xdr:cNvPr id="64" name="テキスト ボックス 63"/>
        <xdr:cNvSpPr txBox="1"/>
      </xdr:nvSpPr>
      <xdr:spPr>
        <a:xfrm>
          <a:off x="3562428" y="63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55347</xdr:rowOff>
    </xdr:from>
    <xdr:to>
      <xdr:col>15</xdr:col>
      <xdr:colOff>50800</xdr:colOff>
      <xdr:row>35</xdr:row>
      <xdr:rowOff>41631</xdr:rowOff>
    </xdr:to>
    <xdr:cxnSp macro="">
      <xdr:nvCxnSpPr>
        <xdr:cNvPr id="65" name="直線コネクタ 64"/>
        <xdr:cNvCxnSpPr/>
      </xdr:nvCxnSpPr>
      <xdr:spPr>
        <a:xfrm flipV="1">
          <a:off x="2019300" y="5884647"/>
          <a:ext cx="8890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122877</xdr:rowOff>
    </xdr:from>
    <xdr:ext cx="469744" cy="259045"/>
    <xdr:sp macro="" textlink="">
      <xdr:nvSpPr>
        <xdr:cNvPr id="67" name="テキスト ボックス 66"/>
        <xdr:cNvSpPr txBox="1"/>
      </xdr:nvSpPr>
      <xdr:spPr>
        <a:xfrm>
          <a:off x="2673428" y="62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70206</xdr:rowOff>
    </xdr:from>
    <xdr:to>
      <xdr:col>10</xdr:col>
      <xdr:colOff>114300</xdr:colOff>
      <xdr:row>35</xdr:row>
      <xdr:rowOff>41631</xdr:rowOff>
    </xdr:to>
    <xdr:cxnSp macro="">
      <xdr:nvCxnSpPr>
        <xdr:cNvPr id="68" name="直線コネクタ 67"/>
        <xdr:cNvCxnSpPr/>
      </xdr:nvCxnSpPr>
      <xdr:spPr>
        <a:xfrm>
          <a:off x="1130300" y="5899506"/>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126534</xdr:rowOff>
    </xdr:from>
    <xdr:ext cx="469744" cy="259045"/>
    <xdr:sp macro="" textlink="">
      <xdr:nvSpPr>
        <xdr:cNvPr id="70" name="テキスト ボックス 69"/>
        <xdr:cNvSpPr txBox="1"/>
      </xdr:nvSpPr>
      <xdr:spPr>
        <a:xfrm>
          <a:off x="1784428" y="629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90500</xdr:rowOff>
    </xdr:from>
    <xdr:to>
      <xdr:col>6</xdr:col>
      <xdr:colOff>38100</xdr:colOff>
      <xdr:row>36</xdr:row>
      <xdr:rowOff>20650</xdr:rowOff>
    </xdr:to>
    <xdr:sp macro="" textlink="">
      <xdr:nvSpPr>
        <xdr:cNvPr id="71" name="フローチャート: 判断 70"/>
        <xdr:cNvSpPr/>
      </xdr:nvSpPr>
      <xdr:spPr>
        <a:xfrm>
          <a:off x="1079500" y="60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11777</xdr:rowOff>
    </xdr:from>
    <xdr:ext cx="469744" cy="259045"/>
    <xdr:sp macro="" textlink="">
      <xdr:nvSpPr>
        <xdr:cNvPr id="72" name="テキスト ボックス 71"/>
        <xdr:cNvSpPr txBox="1"/>
      </xdr:nvSpPr>
      <xdr:spPr>
        <a:xfrm>
          <a:off x="895428" y="618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95072</xdr:rowOff>
    </xdr:from>
    <xdr:to>
      <xdr:col>24</xdr:col>
      <xdr:colOff>114300</xdr:colOff>
      <xdr:row>34</xdr:row>
      <xdr:rowOff>25222</xdr:rowOff>
    </xdr:to>
    <xdr:sp macro="" textlink="">
      <xdr:nvSpPr>
        <xdr:cNvPr id="78" name="楕円 77"/>
        <xdr:cNvSpPr/>
      </xdr:nvSpPr>
      <xdr:spPr>
        <a:xfrm>
          <a:off x="4584700" y="575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117949</xdr:rowOff>
    </xdr:from>
    <xdr:ext cx="469744" cy="259045"/>
    <xdr:sp macro="" textlink="">
      <xdr:nvSpPr>
        <xdr:cNvPr id="79" name="議会費該当値テキスト"/>
        <xdr:cNvSpPr txBox="1"/>
      </xdr:nvSpPr>
      <xdr:spPr>
        <a:xfrm>
          <a:off x="4686300" y="560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23063</xdr:rowOff>
    </xdr:from>
    <xdr:to>
      <xdr:col>20</xdr:col>
      <xdr:colOff>38100</xdr:colOff>
      <xdr:row>34</xdr:row>
      <xdr:rowOff>124663</xdr:rowOff>
    </xdr:to>
    <xdr:sp macro="" textlink="">
      <xdr:nvSpPr>
        <xdr:cNvPr id="80" name="楕円 79"/>
        <xdr:cNvSpPr/>
      </xdr:nvSpPr>
      <xdr:spPr>
        <a:xfrm>
          <a:off x="3746500" y="585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141190</xdr:rowOff>
    </xdr:from>
    <xdr:ext cx="469744" cy="259045"/>
    <xdr:sp macro="" textlink="">
      <xdr:nvSpPr>
        <xdr:cNvPr id="81" name="テキスト ボックス 80"/>
        <xdr:cNvSpPr txBox="1"/>
      </xdr:nvSpPr>
      <xdr:spPr>
        <a:xfrm>
          <a:off x="3562428" y="562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4547</xdr:rowOff>
    </xdr:from>
    <xdr:to>
      <xdr:col>15</xdr:col>
      <xdr:colOff>101600</xdr:colOff>
      <xdr:row>34</xdr:row>
      <xdr:rowOff>106147</xdr:rowOff>
    </xdr:to>
    <xdr:sp macro="" textlink="">
      <xdr:nvSpPr>
        <xdr:cNvPr id="82" name="楕円 81"/>
        <xdr:cNvSpPr/>
      </xdr:nvSpPr>
      <xdr:spPr>
        <a:xfrm>
          <a:off x="2857500" y="583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122674</xdr:rowOff>
    </xdr:from>
    <xdr:ext cx="469744" cy="259045"/>
    <xdr:sp macro="" textlink="">
      <xdr:nvSpPr>
        <xdr:cNvPr id="83" name="テキスト ボックス 82"/>
        <xdr:cNvSpPr txBox="1"/>
      </xdr:nvSpPr>
      <xdr:spPr>
        <a:xfrm>
          <a:off x="2673428" y="5609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162281</xdr:rowOff>
    </xdr:from>
    <xdr:to>
      <xdr:col>10</xdr:col>
      <xdr:colOff>165100</xdr:colOff>
      <xdr:row>35</xdr:row>
      <xdr:rowOff>92431</xdr:rowOff>
    </xdr:to>
    <xdr:sp macro="" textlink="">
      <xdr:nvSpPr>
        <xdr:cNvPr id="84" name="楕円 83"/>
        <xdr:cNvSpPr/>
      </xdr:nvSpPr>
      <xdr:spPr>
        <a:xfrm>
          <a:off x="1968500" y="599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108958</xdr:rowOff>
    </xdr:from>
    <xdr:ext cx="469744" cy="259045"/>
    <xdr:sp macro="" textlink="">
      <xdr:nvSpPr>
        <xdr:cNvPr id="85" name="テキスト ボックス 84"/>
        <xdr:cNvSpPr txBox="1"/>
      </xdr:nvSpPr>
      <xdr:spPr>
        <a:xfrm>
          <a:off x="1784428" y="576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19406</xdr:rowOff>
    </xdr:from>
    <xdr:to>
      <xdr:col>6</xdr:col>
      <xdr:colOff>38100</xdr:colOff>
      <xdr:row>34</xdr:row>
      <xdr:rowOff>121006</xdr:rowOff>
    </xdr:to>
    <xdr:sp macro="" textlink="">
      <xdr:nvSpPr>
        <xdr:cNvPr id="86" name="楕円 85"/>
        <xdr:cNvSpPr/>
      </xdr:nvSpPr>
      <xdr:spPr>
        <a:xfrm>
          <a:off x="1079500" y="584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137533</xdr:rowOff>
    </xdr:from>
    <xdr:ext cx="469744" cy="259045"/>
    <xdr:sp macro="" textlink="">
      <xdr:nvSpPr>
        <xdr:cNvPr id="87" name="テキスト ボックス 86"/>
        <xdr:cNvSpPr txBox="1"/>
      </xdr:nvSpPr>
      <xdr:spPr>
        <a:xfrm>
          <a:off x="895428" y="562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15804</xdr:rowOff>
    </xdr:from>
    <xdr:to>
      <xdr:col>24</xdr:col>
      <xdr:colOff>63500</xdr:colOff>
      <xdr:row>57</xdr:row>
      <xdr:rowOff>28440</xdr:rowOff>
    </xdr:to>
    <xdr:cxnSp macro="">
      <xdr:nvCxnSpPr>
        <xdr:cNvPr id="114" name="直線コネクタ 113"/>
        <xdr:cNvCxnSpPr/>
      </xdr:nvCxnSpPr>
      <xdr:spPr>
        <a:xfrm>
          <a:off x="3797300" y="9788454"/>
          <a:ext cx="838200" cy="1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15729</xdr:rowOff>
    </xdr:from>
    <xdr:ext cx="534377" cy="259045"/>
    <xdr:sp macro="" textlink="">
      <xdr:nvSpPr>
        <xdr:cNvPr id="115" name="総務費平均値テキスト"/>
        <xdr:cNvSpPr txBox="1"/>
      </xdr:nvSpPr>
      <xdr:spPr>
        <a:xfrm>
          <a:off x="4686300" y="944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9686</xdr:rowOff>
    </xdr:from>
    <xdr:to>
      <xdr:col>19</xdr:col>
      <xdr:colOff>177800</xdr:colOff>
      <xdr:row>57</xdr:row>
      <xdr:rowOff>15804</xdr:rowOff>
    </xdr:to>
    <xdr:cxnSp macro="">
      <xdr:nvCxnSpPr>
        <xdr:cNvPr id="117" name="直線コネクタ 116"/>
        <xdr:cNvCxnSpPr/>
      </xdr:nvCxnSpPr>
      <xdr:spPr>
        <a:xfrm>
          <a:off x="2908300" y="9782336"/>
          <a:ext cx="889000" cy="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50925</xdr:rowOff>
    </xdr:from>
    <xdr:ext cx="599010" cy="259045"/>
    <xdr:sp macro="" textlink="">
      <xdr:nvSpPr>
        <xdr:cNvPr id="119" name="テキスト ボックス 118"/>
        <xdr:cNvSpPr txBox="1"/>
      </xdr:nvSpPr>
      <xdr:spPr>
        <a:xfrm>
          <a:off x="3497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9686</xdr:rowOff>
    </xdr:from>
    <xdr:to>
      <xdr:col>15</xdr:col>
      <xdr:colOff>50800</xdr:colOff>
      <xdr:row>57</xdr:row>
      <xdr:rowOff>23375</xdr:rowOff>
    </xdr:to>
    <xdr:cxnSp macro="">
      <xdr:nvCxnSpPr>
        <xdr:cNvPr id="120" name="直線コネクタ 119"/>
        <xdr:cNvCxnSpPr/>
      </xdr:nvCxnSpPr>
      <xdr:spPr>
        <a:xfrm flipV="1">
          <a:off x="2019300" y="9782336"/>
          <a:ext cx="889000" cy="1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xdr:rowOff>
    </xdr:from>
    <xdr:ext cx="534377" cy="259045"/>
    <xdr:sp macro="" textlink="">
      <xdr:nvSpPr>
        <xdr:cNvPr id="122" name="テキスト ボックス 121"/>
        <xdr:cNvSpPr txBox="1"/>
      </xdr:nvSpPr>
      <xdr:spPr>
        <a:xfrm>
          <a:off x="2641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60257</xdr:rowOff>
    </xdr:from>
    <xdr:to>
      <xdr:col>10</xdr:col>
      <xdr:colOff>114300</xdr:colOff>
      <xdr:row>57</xdr:row>
      <xdr:rowOff>23375</xdr:rowOff>
    </xdr:to>
    <xdr:cxnSp macro="">
      <xdr:nvCxnSpPr>
        <xdr:cNvPr id="123" name="直線コネクタ 122"/>
        <xdr:cNvCxnSpPr/>
      </xdr:nvCxnSpPr>
      <xdr:spPr>
        <a:xfrm>
          <a:off x="1130300" y="9661457"/>
          <a:ext cx="889000" cy="13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6800</xdr:rowOff>
    </xdr:from>
    <xdr:ext cx="534377" cy="259045"/>
    <xdr:sp macro="" textlink="">
      <xdr:nvSpPr>
        <xdr:cNvPr id="125" name="テキスト ボックス 124"/>
        <xdr:cNvSpPr txBox="1"/>
      </xdr:nvSpPr>
      <xdr:spPr>
        <a:xfrm>
          <a:off x="1752111" y="94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67801</xdr:rowOff>
    </xdr:from>
    <xdr:to>
      <xdr:col>6</xdr:col>
      <xdr:colOff>38100</xdr:colOff>
      <xdr:row>56</xdr:row>
      <xdr:rowOff>169401</xdr:rowOff>
    </xdr:to>
    <xdr:sp macro="" textlink="">
      <xdr:nvSpPr>
        <xdr:cNvPr id="126" name="フローチャート: 判断 125"/>
        <xdr:cNvSpPr/>
      </xdr:nvSpPr>
      <xdr:spPr>
        <a:xfrm>
          <a:off x="1079500" y="9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160528</xdr:rowOff>
    </xdr:from>
    <xdr:ext cx="534377" cy="259045"/>
    <xdr:sp macro="" textlink="">
      <xdr:nvSpPr>
        <xdr:cNvPr id="127" name="テキスト ボックス 126"/>
        <xdr:cNvSpPr txBox="1"/>
      </xdr:nvSpPr>
      <xdr:spPr>
        <a:xfrm>
          <a:off x="863111" y="976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149090</xdr:rowOff>
    </xdr:from>
    <xdr:to>
      <xdr:col>24</xdr:col>
      <xdr:colOff>114300</xdr:colOff>
      <xdr:row>57</xdr:row>
      <xdr:rowOff>79240</xdr:rowOff>
    </xdr:to>
    <xdr:sp macro="" textlink="">
      <xdr:nvSpPr>
        <xdr:cNvPr id="133" name="楕円 132"/>
        <xdr:cNvSpPr/>
      </xdr:nvSpPr>
      <xdr:spPr>
        <a:xfrm>
          <a:off x="4584700" y="975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64017</xdr:rowOff>
    </xdr:from>
    <xdr:ext cx="534377" cy="259045"/>
    <xdr:sp macro="" textlink="">
      <xdr:nvSpPr>
        <xdr:cNvPr id="134" name="総務費該当値テキスト"/>
        <xdr:cNvSpPr txBox="1"/>
      </xdr:nvSpPr>
      <xdr:spPr>
        <a:xfrm>
          <a:off x="4686300" y="966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136454</xdr:rowOff>
    </xdr:from>
    <xdr:to>
      <xdr:col>20</xdr:col>
      <xdr:colOff>38100</xdr:colOff>
      <xdr:row>57</xdr:row>
      <xdr:rowOff>66604</xdr:rowOff>
    </xdr:to>
    <xdr:sp macro="" textlink="">
      <xdr:nvSpPr>
        <xdr:cNvPr id="135" name="楕円 134"/>
        <xdr:cNvSpPr/>
      </xdr:nvSpPr>
      <xdr:spPr>
        <a:xfrm>
          <a:off x="3746500" y="973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57731</xdr:rowOff>
    </xdr:from>
    <xdr:ext cx="534377" cy="259045"/>
    <xdr:sp macro="" textlink="">
      <xdr:nvSpPr>
        <xdr:cNvPr id="136" name="テキスト ボックス 135"/>
        <xdr:cNvSpPr txBox="1"/>
      </xdr:nvSpPr>
      <xdr:spPr>
        <a:xfrm>
          <a:off x="3530111" y="983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130336</xdr:rowOff>
    </xdr:from>
    <xdr:to>
      <xdr:col>15</xdr:col>
      <xdr:colOff>101600</xdr:colOff>
      <xdr:row>57</xdr:row>
      <xdr:rowOff>60486</xdr:rowOff>
    </xdr:to>
    <xdr:sp macro="" textlink="">
      <xdr:nvSpPr>
        <xdr:cNvPr id="137" name="楕円 136"/>
        <xdr:cNvSpPr/>
      </xdr:nvSpPr>
      <xdr:spPr>
        <a:xfrm>
          <a:off x="2857500" y="973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51613</xdr:rowOff>
    </xdr:from>
    <xdr:ext cx="534377" cy="259045"/>
    <xdr:sp macro="" textlink="">
      <xdr:nvSpPr>
        <xdr:cNvPr id="138" name="テキスト ボックス 137"/>
        <xdr:cNvSpPr txBox="1"/>
      </xdr:nvSpPr>
      <xdr:spPr>
        <a:xfrm>
          <a:off x="2641111" y="982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144025</xdr:rowOff>
    </xdr:from>
    <xdr:to>
      <xdr:col>10</xdr:col>
      <xdr:colOff>165100</xdr:colOff>
      <xdr:row>57</xdr:row>
      <xdr:rowOff>74175</xdr:rowOff>
    </xdr:to>
    <xdr:sp macro="" textlink="">
      <xdr:nvSpPr>
        <xdr:cNvPr id="139" name="楕円 138"/>
        <xdr:cNvSpPr/>
      </xdr:nvSpPr>
      <xdr:spPr>
        <a:xfrm>
          <a:off x="1968500" y="97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65302</xdr:rowOff>
    </xdr:from>
    <xdr:ext cx="534377" cy="259045"/>
    <xdr:sp macro="" textlink="">
      <xdr:nvSpPr>
        <xdr:cNvPr id="140" name="テキスト ボックス 139"/>
        <xdr:cNvSpPr txBox="1"/>
      </xdr:nvSpPr>
      <xdr:spPr>
        <a:xfrm>
          <a:off x="1752111" y="9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9457</xdr:rowOff>
    </xdr:from>
    <xdr:to>
      <xdr:col>6</xdr:col>
      <xdr:colOff>38100</xdr:colOff>
      <xdr:row>56</xdr:row>
      <xdr:rowOff>111057</xdr:rowOff>
    </xdr:to>
    <xdr:sp macro="" textlink="">
      <xdr:nvSpPr>
        <xdr:cNvPr id="141" name="楕円 140"/>
        <xdr:cNvSpPr/>
      </xdr:nvSpPr>
      <xdr:spPr>
        <a:xfrm>
          <a:off x="1079500" y="961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127584</xdr:rowOff>
    </xdr:from>
    <xdr:ext cx="534377" cy="259045"/>
    <xdr:sp macro="" textlink="">
      <xdr:nvSpPr>
        <xdr:cNvPr id="142" name="テキスト ボックス 141"/>
        <xdr:cNvSpPr txBox="1"/>
      </xdr:nvSpPr>
      <xdr:spPr>
        <a:xfrm>
          <a:off x="863111" y="938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159000</xdr:rowOff>
    </xdr:from>
    <xdr:to>
      <xdr:col>24</xdr:col>
      <xdr:colOff>63500</xdr:colOff>
      <xdr:row>78</xdr:row>
      <xdr:rowOff>58623</xdr:rowOff>
    </xdr:to>
    <xdr:cxnSp macro="">
      <xdr:nvCxnSpPr>
        <xdr:cNvPr id="174" name="直線コネクタ 173"/>
        <xdr:cNvCxnSpPr/>
      </xdr:nvCxnSpPr>
      <xdr:spPr>
        <a:xfrm flipV="1">
          <a:off x="3797300" y="13360650"/>
          <a:ext cx="838200" cy="7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110286</xdr:rowOff>
    </xdr:from>
    <xdr:ext cx="599010" cy="259045"/>
    <xdr:sp macro="" textlink="">
      <xdr:nvSpPr>
        <xdr:cNvPr id="175" name="民生費平均値テキスト"/>
        <xdr:cNvSpPr txBox="1"/>
      </xdr:nvSpPr>
      <xdr:spPr>
        <a:xfrm>
          <a:off x="4686300" y="12797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58623</xdr:rowOff>
    </xdr:from>
    <xdr:to>
      <xdr:col>19</xdr:col>
      <xdr:colOff>177800</xdr:colOff>
      <xdr:row>78</xdr:row>
      <xdr:rowOff>76400</xdr:rowOff>
    </xdr:to>
    <xdr:cxnSp macro="">
      <xdr:nvCxnSpPr>
        <xdr:cNvPr id="177" name="直線コネクタ 176"/>
        <xdr:cNvCxnSpPr/>
      </xdr:nvCxnSpPr>
      <xdr:spPr>
        <a:xfrm flipV="1">
          <a:off x="2908300" y="13431723"/>
          <a:ext cx="889000" cy="1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94436</xdr:rowOff>
    </xdr:from>
    <xdr:ext cx="599010" cy="259045"/>
    <xdr:sp macro="" textlink="">
      <xdr:nvSpPr>
        <xdr:cNvPr id="179" name="テキスト ボックス 178"/>
        <xdr:cNvSpPr txBox="1"/>
      </xdr:nvSpPr>
      <xdr:spPr>
        <a:xfrm>
          <a:off x="3497795" y="1278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30397</xdr:rowOff>
    </xdr:from>
    <xdr:to>
      <xdr:col>15</xdr:col>
      <xdr:colOff>50800</xdr:colOff>
      <xdr:row>78</xdr:row>
      <xdr:rowOff>76400</xdr:rowOff>
    </xdr:to>
    <xdr:cxnSp macro="">
      <xdr:nvCxnSpPr>
        <xdr:cNvPr id="180" name="直線コネクタ 179"/>
        <xdr:cNvCxnSpPr/>
      </xdr:nvCxnSpPr>
      <xdr:spPr>
        <a:xfrm>
          <a:off x="2019300" y="13403497"/>
          <a:ext cx="889000" cy="4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115336</xdr:rowOff>
    </xdr:from>
    <xdr:ext cx="599010" cy="259045"/>
    <xdr:sp macro="" textlink="">
      <xdr:nvSpPr>
        <xdr:cNvPr id="182" name="テキスト ボックス 181"/>
        <xdr:cNvSpPr txBox="1"/>
      </xdr:nvSpPr>
      <xdr:spPr>
        <a:xfrm>
          <a:off x="2608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30397</xdr:rowOff>
    </xdr:from>
    <xdr:to>
      <xdr:col>10</xdr:col>
      <xdr:colOff>114300</xdr:colOff>
      <xdr:row>78</xdr:row>
      <xdr:rowOff>64229</xdr:rowOff>
    </xdr:to>
    <xdr:cxnSp macro="">
      <xdr:nvCxnSpPr>
        <xdr:cNvPr id="183" name="直線コネクタ 182"/>
        <xdr:cNvCxnSpPr/>
      </xdr:nvCxnSpPr>
      <xdr:spPr>
        <a:xfrm flipV="1">
          <a:off x="1130300" y="13403497"/>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128399</xdr:rowOff>
    </xdr:from>
    <xdr:ext cx="599010" cy="259045"/>
    <xdr:sp macro="" textlink="">
      <xdr:nvSpPr>
        <xdr:cNvPr id="185" name="テキスト ボックス 184"/>
        <xdr:cNvSpPr txBox="1"/>
      </xdr:nvSpPr>
      <xdr:spPr>
        <a:xfrm>
          <a:off x="1719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113371</xdr:rowOff>
    </xdr:from>
    <xdr:to>
      <xdr:col>6</xdr:col>
      <xdr:colOff>38100</xdr:colOff>
      <xdr:row>77</xdr:row>
      <xdr:rowOff>43521</xdr:rowOff>
    </xdr:to>
    <xdr:sp macro="" textlink="">
      <xdr:nvSpPr>
        <xdr:cNvPr id="186" name="フローチャート: 判断 185"/>
        <xdr:cNvSpPr/>
      </xdr:nvSpPr>
      <xdr:spPr>
        <a:xfrm>
          <a:off x="1079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60048</xdr:rowOff>
    </xdr:from>
    <xdr:ext cx="599010" cy="259045"/>
    <xdr:sp macro="" textlink="">
      <xdr:nvSpPr>
        <xdr:cNvPr id="187" name="テキスト ボックス 186"/>
        <xdr:cNvSpPr txBox="1"/>
      </xdr:nvSpPr>
      <xdr:spPr>
        <a:xfrm>
          <a:off x="830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108200</xdr:rowOff>
    </xdr:from>
    <xdr:to>
      <xdr:col>24</xdr:col>
      <xdr:colOff>114300</xdr:colOff>
      <xdr:row>78</xdr:row>
      <xdr:rowOff>38350</xdr:rowOff>
    </xdr:to>
    <xdr:sp macro="" textlink="">
      <xdr:nvSpPr>
        <xdr:cNvPr id="193" name="楕円 192"/>
        <xdr:cNvSpPr/>
      </xdr:nvSpPr>
      <xdr:spPr>
        <a:xfrm>
          <a:off x="4584700" y="133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86627</xdr:rowOff>
    </xdr:from>
    <xdr:ext cx="599010" cy="259045"/>
    <xdr:sp macro="" textlink="">
      <xdr:nvSpPr>
        <xdr:cNvPr id="194" name="民生費該当値テキスト"/>
        <xdr:cNvSpPr txBox="1"/>
      </xdr:nvSpPr>
      <xdr:spPr>
        <a:xfrm>
          <a:off x="4686300" y="1328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7823</xdr:rowOff>
    </xdr:from>
    <xdr:to>
      <xdr:col>20</xdr:col>
      <xdr:colOff>38100</xdr:colOff>
      <xdr:row>78</xdr:row>
      <xdr:rowOff>109423</xdr:rowOff>
    </xdr:to>
    <xdr:sp macro="" textlink="">
      <xdr:nvSpPr>
        <xdr:cNvPr id="195" name="楕円 194"/>
        <xdr:cNvSpPr/>
      </xdr:nvSpPr>
      <xdr:spPr>
        <a:xfrm>
          <a:off x="3746500" y="1338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100550</xdr:rowOff>
    </xdr:from>
    <xdr:ext cx="599010" cy="259045"/>
    <xdr:sp macro="" textlink="">
      <xdr:nvSpPr>
        <xdr:cNvPr id="196" name="テキスト ボックス 195"/>
        <xdr:cNvSpPr txBox="1"/>
      </xdr:nvSpPr>
      <xdr:spPr>
        <a:xfrm>
          <a:off x="3497795" y="134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25600</xdr:rowOff>
    </xdr:from>
    <xdr:to>
      <xdr:col>15</xdr:col>
      <xdr:colOff>101600</xdr:colOff>
      <xdr:row>78</xdr:row>
      <xdr:rowOff>127200</xdr:rowOff>
    </xdr:to>
    <xdr:sp macro="" textlink="">
      <xdr:nvSpPr>
        <xdr:cNvPr id="197" name="楕円 196"/>
        <xdr:cNvSpPr/>
      </xdr:nvSpPr>
      <xdr:spPr>
        <a:xfrm>
          <a:off x="2857500" y="133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118327</xdr:rowOff>
    </xdr:from>
    <xdr:ext cx="599010" cy="259045"/>
    <xdr:sp macro="" textlink="">
      <xdr:nvSpPr>
        <xdr:cNvPr id="198" name="テキスト ボックス 197"/>
        <xdr:cNvSpPr txBox="1"/>
      </xdr:nvSpPr>
      <xdr:spPr>
        <a:xfrm>
          <a:off x="2608795" y="1349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151047</xdr:rowOff>
    </xdr:from>
    <xdr:to>
      <xdr:col>10</xdr:col>
      <xdr:colOff>165100</xdr:colOff>
      <xdr:row>78</xdr:row>
      <xdr:rowOff>81197</xdr:rowOff>
    </xdr:to>
    <xdr:sp macro="" textlink="">
      <xdr:nvSpPr>
        <xdr:cNvPr id="199" name="楕円 198"/>
        <xdr:cNvSpPr/>
      </xdr:nvSpPr>
      <xdr:spPr>
        <a:xfrm>
          <a:off x="1968500" y="1335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72324</xdr:rowOff>
    </xdr:from>
    <xdr:ext cx="599010" cy="259045"/>
    <xdr:sp macro="" textlink="">
      <xdr:nvSpPr>
        <xdr:cNvPr id="200" name="テキスト ボックス 199"/>
        <xdr:cNvSpPr txBox="1"/>
      </xdr:nvSpPr>
      <xdr:spPr>
        <a:xfrm>
          <a:off x="1719795" y="1344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13429</xdr:rowOff>
    </xdr:from>
    <xdr:to>
      <xdr:col>6</xdr:col>
      <xdr:colOff>38100</xdr:colOff>
      <xdr:row>78</xdr:row>
      <xdr:rowOff>115029</xdr:rowOff>
    </xdr:to>
    <xdr:sp macro="" textlink="">
      <xdr:nvSpPr>
        <xdr:cNvPr id="201" name="楕円 200"/>
        <xdr:cNvSpPr/>
      </xdr:nvSpPr>
      <xdr:spPr>
        <a:xfrm>
          <a:off x="1079500" y="1338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106156</xdr:rowOff>
    </xdr:from>
    <xdr:ext cx="599010" cy="259045"/>
    <xdr:sp macro="" textlink="">
      <xdr:nvSpPr>
        <xdr:cNvPr id="202" name="テキスト ボックス 201"/>
        <xdr:cNvSpPr txBox="1"/>
      </xdr:nvSpPr>
      <xdr:spPr>
        <a:xfrm>
          <a:off x="830795" y="13479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67463</xdr:rowOff>
    </xdr:from>
    <xdr:to>
      <xdr:col>24</xdr:col>
      <xdr:colOff>63500</xdr:colOff>
      <xdr:row>98</xdr:row>
      <xdr:rowOff>87824</xdr:rowOff>
    </xdr:to>
    <xdr:cxnSp macro="">
      <xdr:nvCxnSpPr>
        <xdr:cNvPr id="234" name="直線コネクタ 233"/>
        <xdr:cNvCxnSpPr/>
      </xdr:nvCxnSpPr>
      <xdr:spPr>
        <a:xfrm>
          <a:off x="3797300" y="16869563"/>
          <a:ext cx="838200" cy="2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124137</xdr:rowOff>
    </xdr:from>
    <xdr:ext cx="534377" cy="259045"/>
    <xdr:sp macro="" textlink="">
      <xdr:nvSpPr>
        <xdr:cNvPr id="235" name="衛生費平均値テキスト"/>
        <xdr:cNvSpPr txBox="1"/>
      </xdr:nvSpPr>
      <xdr:spPr>
        <a:xfrm>
          <a:off x="4686300" y="16411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67463</xdr:rowOff>
    </xdr:from>
    <xdr:to>
      <xdr:col>19</xdr:col>
      <xdr:colOff>177800</xdr:colOff>
      <xdr:row>98</xdr:row>
      <xdr:rowOff>83122</xdr:rowOff>
    </xdr:to>
    <xdr:cxnSp macro="">
      <xdr:nvCxnSpPr>
        <xdr:cNvPr id="237" name="直線コネクタ 236"/>
        <xdr:cNvCxnSpPr/>
      </xdr:nvCxnSpPr>
      <xdr:spPr>
        <a:xfrm flipV="1">
          <a:off x="2908300" y="16869563"/>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42173</xdr:rowOff>
    </xdr:from>
    <xdr:ext cx="534377" cy="259045"/>
    <xdr:sp macro="" textlink="">
      <xdr:nvSpPr>
        <xdr:cNvPr id="239" name="テキスト ボックス 238"/>
        <xdr:cNvSpPr txBox="1"/>
      </xdr:nvSpPr>
      <xdr:spPr>
        <a:xfrm>
          <a:off x="3530111" y="1632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72834</xdr:rowOff>
    </xdr:from>
    <xdr:to>
      <xdr:col>15</xdr:col>
      <xdr:colOff>50800</xdr:colOff>
      <xdr:row>98</xdr:row>
      <xdr:rowOff>83122</xdr:rowOff>
    </xdr:to>
    <xdr:cxnSp macro="">
      <xdr:nvCxnSpPr>
        <xdr:cNvPr id="240" name="直線コネクタ 239"/>
        <xdr:cNvCxnSpPr/>
      </xdr:nvCxnSpPr>
      <xdr:spPr>
        <a:xfrm>
          <a:off x="2019300" y="16874934"/>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54289</xdr:rowOff>
    </xdr:from>
    <xdr:ext cx="534377" cy="259045"/>
    <xdr:sp macro="" textlink="">
      <xdr:nvSpPr>
        <xdr:cNvPr id="242" name="テキスト ボックス 241"/>
        <xdr:cNvSpPr txBox="1"/>
      </xdr:nvSpPr>
      <xdr:spPr>
        <a:xfrm>
          <a:off x="2641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72834</xdr:rowOff>
    </xdr:from>
    <xdr:to>
      <xdr:col>10</xdr:col>
      <xdr:colOff>114300</xdr:colOff>
      <xdr:row>98</xdr:row>
      <xdr:rowOff>144664</xdr:rowOff>
    </xdr:to>
    <xdr:cxnSp macro="">
      <xdr:nvCxnSpPr>
        <xdr:cNvPr id="243" name="直線コネクタ 242"/>
        <xdr:cNvCxnSpPr/>
      </xdr:nvCxnSpPr>
      <xdr:spPr>
        <a:xfrm flipV="1">
          <a:off x="1130300" y="16874934"/>
          <a:ext cx="889000" cy="7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34907</xdr:rowOff>
    </xdr:from>
    <xdr:ext cx="534377" cy="259045"/>
    <xdr:sp macro="" textlink="">
      <xdr:nvSpPr>
        <xdr:cNvPr id="245" name="テキスト ボックス 244"/>
        <xdr:cNvSpPr txBox="1"/>
      </xdr:nvSpPr>
      <xdr:spPr>
        <a:xfrm>
          <a:off x="1752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7322</xdr:rowOff>
    </xdr:from>
    <xdr:to>
      <xdr:col>6</xdr:col>
      <xdr:colOff>38100</xdr:colOff>
      <xdr:row>97</xdr:row>
      <xdr:rowOff>108922</xdr:rowOff>
    </xdr:to>
    <xdr:sp macro="" textlink="">
      <xdr:nvSpPr>
        <xdr:cNvPr id="246" name="フローチャート: 判断 245"/>
        <xdr:cNvSpPr/>
      </xdr:nvSpPr>
      <xdr:spPr>
        <a:xfrm>
          <a:off x="1079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125449</xdr:rowOff>
    </xdr:from>
    <xdr:ext cx="534377" cy="259045"/>
    <xdr:sp macro="" textlink="">
      <xdr:nvSpPr>
        <xdr:cNvPr id="247" name="テキスト ボックス 246"/>
        <xdr:cNvSpPr txBox="1"/>
      </xdr:nvSpPr>
      <xdr:spPr>
        <a:xfrm>
          <a:off x="863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37024</xdr:rowOff>
    </xdr:from>
    <xdr:to>
      <xdr:col>24</xdr:col>
      <xdr:colOff>114300</xdr:colOff>
      <xdr:row>98</xdr:row>
      <xdr:rowOff>138624</xdr:rowOff>
    </xdr:to>
    <xdr:sp macro="" textlink="">
      <xdr:nvSpPr>
        <xdr:cNvPr id="253" name="楕円 252"/>
        <xdr:cNvSpPr/>
      </xdr:nvSpPr>
      <xdr:spPr>
        <a:xfrm>
          <a:off x="4584700" y="1683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15451</xdr:rowOff>
    </xdr:from>
    <xdr:ext cx="534377" cy="259045"/>
    <xdr:sp macro="" textlink="">
      <xdr:nvSpPr>
        <xdr:cNvPr id="254" name="衛生費該当値テキスト"/>
        <xdr:cNvSpPr txBox="1"/>
      </xdr:nvSpPr>
      <xdr:spPr>
        <a:xfrm>
          <a:off x="4686300" y="1681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16663</xdr:rowOff>
    </xdr:from>
    <xdr:to>
      <xdr:col>20</xdr:col>
      <xdr:colOff>38100</xdr:colOff>
      <xdr:row>98</xdr:row>
      <xdr:rowOff>118263</xdr:rowOff>
    </xdr:to>
    <xdr:sp macro="" textlink="">
      <xdr:nvSpPr>
        <xdr:cNvPr id="255" name="楕円 254"/>
        <xdr:cNvSpPr/>
      </xdr:nvSpPr>
      <xdr:spPr>
        <a:xfrm>
          <a:off x="3746500" y="1681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109390</xdr:rowOff>
    </xdr:from>
    <xdr:ext cx="534377" cy="259045"/>
    <xdr:sp macro="" textlink="">
      <xdr:nvSpPr>
        <xdr:cNvPr id="256" name="テキスト ボックス 255"/>
        <xdr:cNvSpPr txBox="1"/>
      </xdr:nvSpPr>
      <xdr:spPr>
        <a:xfrm>
          <a:off x="3530111" y="1691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32322</xdr:rowOff>
    </xdr:from>
    <xdr:to>
      <xdr:col>15</xdr:col>
      <xdr:colOff>101600</xdr:colOff>
      <xdr:row>98</xdr:row>
      <xdr:rowOff>133922</xdr:rowOff>
    </xdr:to>
    <xdr:sp macro="" textlink="">
      <xdr:nvSpPr>
        <xdr:cNvPr id="257" name="楕円 256"/>
        <xdr:cNvSpPr/>
      </xdr:nvSpPr>
      <xdr:spPr>
        <a:xfrm>
          <a:off x="2857500" y="1683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125049</xdr:rowOff>
    </xdr:from>
    <xdr:ext cx="534377" cy="259045"/>
    <xdr:sp macro="" textlink="">
      <xdr:nvSpPr>
        <xdr:cNvPr id="258" name="テキスト ボックス 257"/>
        <xdr:cNvSpPr txBox="1"/>
      </xdr:nvSpPr>
      <xdr:spPr>
        <a:xfrm>
          <a:off x="2641111" y="1692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22034</xdr:rowOff>
    </xdr:from>
    <xdr:to>
      <xdr:col>10</xdr:col>
      <xdr:colOff>165100</xdr:colOff>
      <xdr:row>98</xdr:row>
      <xdr:rowOff>123634</xdr:rowOff>
    </xdr:to>
    <xdr:sp macro="" textlink="">
      <xdr:nvSpPr>
        <xdr:cNvPr id="259" name="楕円 258"/>
        <xdr:cNvSpPr/>
      </xdr:nvSpPr>
      <xdr:spPr>
        <a:xfrm>
          <a:off x="1968500" y="168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114761</xdr:rowOff>
    </xdr:from>
    <xdr:ext cx="534377" cy="259045"/>
    <xdr:sp macro="" textlink="">
      <xdr:nvSpPr>
        <xdr:cNvPr id="260" name="テキスト ボックス 259"/>
        <xdr:cNvSpPr txBox="1"/>
      </xdr:nvSpPr>
      <xdr:spPr>
        <a:xfrm>
          <a:off x="1752111" y="1691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93864</xdr:rowOff>
    </xdr:from>
    <xdr:to>
      <xdr:col>6</xdr:col>
      <xdr:colOff>38100</xdr:colOff>
      <xdr:row>99</xdr:row>
      <xdr:rowOff>24014</xdr:rowOff>
    </xdr:to>
    <xdr:sp macro="" textlink="">
      <xdr:nvSpPr>
        <xdr:cNvPr id="261" name="楕円 260"/>
        <xdr:cNvSpPr/>
      </xdr:nvSpPr>
      <xdr:spPr>
        <a:xfrm>
          <a:off x="1079500" y="1689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15141</xdr:rowOff>
    </xdr:from>
    <xdr:ext cx="534377" cy="259045"/>
    <xdr:sp macro="" textlink="">
      <xdr:nvSpPr>
        <xdr:cNvPr id="262" name="テキスト ボックス 261"/>
        <xdr:cNvSpPr txBox="1"/>
      </xdr:nvSpPr>
      <xdr:spPr>
        <a:xfrm>
          <a:off x="863111" y="1698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87350</xdr:rowOff>
    </xdr:from>
    <xdr:to>
      <xdr:col>55</xdr:col>
      <xdr:colOff>0</xdr:colOff>
      <xdr:row>35</xdr:row>
      <xdr:rowOff>128270</xdr:rowOff>
    </xdr:to>
    <xdr:cxnSp macro="">
      <xdr:nvCxnSpPr>
        <xdr:cNvPr id="289" name="直線コネクタ 288"/>
        <xdr:cNvCxnSpPr/>
      </xdr:nvCxnSpPr>
      <xdr:spPr>
        <a:xfrm flipV="1">
          <a:off x="9639300" y="6088100"/>
          <a:ext cx="8382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126992</xdr:rowOff>
    </xdr:from>
    <xdr:ext cx="378565" cy="259045"/>
    <xdr:sp macro="" textlink="">
      <xdr:nvSpPr>
        <xdr:cNvPr id="290" name="労働費平均値テキスト"/>
        <xdr:cNvSpPr txBox="1"/>
      </xdr:nvSpPr>
      <xdr:spPr>
        <a:xfrm>
          <a:off x="10528300" y="6470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92608</xdr:rowOff>
    </xdr:from>
    <xdr:to>
      <xdr:col>50</xdr:col>
      <xdr:colOff>114300</xdr:colOff>
      <xdr:row>35</xdr:row>
      <xdr:rowOff>128270</xdr:rowOff>
    </xdr:to>
    <xdr:cxnSp macro="">
      <xdr:nvCxnSpPr>
        <xdr:cNvPr id="292" name="直線コネクタ 291"/>
        <xdr:cNvCxnSpPr/>
      </xdr:nvCxnSpPr>
      <xdr:spPr>
        <a:xfrm>
          <a:off x="8750300" y="6093358"/>
          <a:ext cx="8890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75328</xdr:rowOff>
    </xdr:from>
    <xdr:ext cx="378565" cy="259045"/>
    <xdr:sp macro="" textlink="">
      <xdr:nvSpPr>
        <xdr:cNvPr id="294" name="テキスト ボックス 293"/>
        <xdr:cNvSpPr txBox="1"/>
      </xdr:nvSpPr>
      <xdr:spPr>
        <a:xfrm>
          <a:off x="9450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92608</xdr:rowOff>
    </xdr:from>
    <xdr:to>
      <xdr:col>45</xdr:col>
      <xdr:colOff>177800</xdr:colOff>
      <xdr:row>36</xdr:row>
      <xdr:rowOff>49175</xdr:rowOff>
    </xdr:to>
    <xdr:cxnSp macro="">
      <xdr:nvCxnSpPr>
        <xdr:cNvPr id="295" name="直線コネクタ 294"/>
        <xdr:cNvCxnSpPr/>
      </xdr:nvCxnSpPr>
      <xdr:spPr>
        <a:xfrm flipV="1">
          <a:off x="7861300" y="6093358"/>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69156</xdr:rowOff>
    </xdr:from>
    <xdr:ext cx="378565" cy="259045"/>
    <xdr:sp macro="" textlink="">
      <xdr:nvSpPr>
        <xdr:cNvPr id="297" name="テキスト ボックス 296"/>
        <xdr:cNvSpPr txBox="1"/>
      </xdr:nvSpPr>
      <xdr:spPr>
        <a:xfrm>
          <a:off x="8561017" y="658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63805</xdr:rowOff>
    </xdr:from>
    <xdr:to>
      <xdr:col>41</xdr:col>
      <xdr:colOff>50800</xdr:colOff>
      <xdr:row>36</xdr:row>
      <xdr:rowOff>49175</xdr:rowOff>
    </xdr:to>
    <xdr:cxnSp macro="">
      <xdr:nvCxnSpPr>
        <xdr:cNvPr id="298" name="直線コネクタ 297"/>
        <xdr:cNvCxnSpPr/>
      </xdr:nvCxnSpPr>
      <xdr:spPr>
        <a:xfrm>
          <a:off x="6972300" y="6064555"/>
          <a:ext cx="889000" cy="15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63669</xdr:rowOff>
    </xdr:from>
    <xdr:ext cx="378565" cy="259045"/>
    <xdr:sp macro="" textlink="">
      <xdr:nvSpPr>
        <xdr:cNvPr id="300" name="テキスト ボックス 299"/>
        <xdr:cNvSpPr txBox="1"/>
      </xdr:nvSpPr>
      <xdr:spPr>
        <a:xfrm>
          <a:off x="7672017" y="6578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107874</xdr:rowOff>
    </xdr:from>
    <xdr:to>
      <xdr:col>36</xdr:col>
      <xdr:colOff>165100</xdr:colOff>
      <xdr:row>38</xdr:row>
      <xdr:rowOff>38024</xdr:rowOff>
    </xdr:to>
    <xdr:sp macro="" textlink="">
      <xdr:nvSpPr>
        <xdr:cNvPr id="301" name="フローチャート: 判断 300"/>
        <xdr:cNvSpPr/>
      </xdr:nvSpPr>
      <xdr:spPr>
        <a:xfrm>
          <a:off x="6921500" y="64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29151</xdr:rowOff>
    </xdr:from>
    <xdr:ext cx="378565" cy="259045"/>
    <xdr:sp macro="" textlink="">
      <xdr:nvSpPr>
        <xdr:cNvPr id="302" name="テキスト ボックス 301"/>
        <xdr:cNvSpPr txBox="1"/>
      </xdr:nvSpPr>
      <xdr:spPr>
        <a:xfrm>
          <a:off x="6783017" y="6544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36550</xdr:rowOff>
    </xdr:from>
    <xdr:to>
      <xdr:col>55</xdr:col>
      <xdr:colOff>50800</xdr:colOff>
      <xdr:row>35</xdr:row>
      <xdr:rowOff>138150</xdr:rowOff>
    </xdr:to>
    <xdr:sp macro="" textlink="">
      <xdr:nvSpPr>
        <xdr:cNvPr id="308" name="楕円 307"/>
        <xdr:cNvSpPr/>
      </xdr:nvSpPr>
      <xdr:spPr>
        <a:xfrm>
          <a:off x="10426700" y="60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59427</xdr:rowOff>
    </xdr:from>
    <xdr:ext cx="469744" cy="259045"/>
    <xdr:sp macro="" textlink="">
      <xdr:nvSpPr>
        <xdr:cNvPr id="309" name="労働費該当値テキスト"/>
        <xdr:cNvSpPr txBox="1"/>
      </xdr:nvSpPr>
      <xdr:spPr>
        <a:xfrm>
          <a:off x="10528300" y="588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77470</xdr:rowOff>
    </xdr:from>
    <xdr:to>
      <xdr:col>50</xdr:col>
      <xdr:colOff>165100</xdr:colOff>
      <xdr:row>36</xdr:row>
      <xdr:rowOff>7620</xdr:rowOff>
    </xdr:to>
    <xdr:sp macro="" textlink="">
      <xdr:nvSpPr>
        <xdr:cNvPr id="310" name="楕円 309"/>
        <xdr:cNvSpPr/>
      </xdr:nvSpPr>
      <xdr:spPr>
        <a:xfrm>
          <a:off x="9588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24147</xdr:rowOff>
    </xdr:from>
    <xdr:ext cx="469744" cy="259045"/>
    <xdr:sp macro="" textlink="">
      <xdr:nvSpPr>
        <xdr:cNvPr id="311" name="テキスト ボックス 310"/>
        <xdr:cNvSpPr txBox="1"/>
      </xdr:nvSpPr>
      <xdr:spPr>
        <a:xfrm>
          <a:off x="9404428" y="585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41808</xdr:rowOff>
    </xdr:from>
    <xdr:to>
      <xdr:col>46</xdr:col>
      <xdr:colOff>38100</xdr:colOff>
      <xdr:row>35</xdr:row>
      <xdr:rowOff>143408</xdr:rowOff>
    </xdr:to>
    <xdr:sp macro="" textlink="">
      <xdr:nvSpPr>
        <xdr:cNvPr id="312" name="楕円 311"/>
        <xdr:cNvSpPr/>
      </xdr:nvSpPr>
      <xdr:spPr>
        <a:xfrm>
          <a:off x="8699500" y="604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159935</xdr:rowOff>
    </xdr:from>
    <xdr:ext cx="469744" cy="259045"/>
    <xdr:sp macro="" textlink="">
      <xdr:nvSpPr>
        <xdr:cNvPr id="313" name="テキスト ボックス 312"/>
        <xdr:cNvSpPr txBox="1"/>
      </xdr:nvSpPr>
      <xdr:spPr>
        <a:xfrm>
          <a:off x="8515428" y="581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169825</xdr:rowOff>
    </xdr:from>
    <xdr:to>
      <xdr:col>41</xdr:col>
      <xdr:colOff>101600</xdr:colOff>
      <xdr:row>36</xdr:row>
      <xdr:rowOff>99975</xdr:rowOff>
    </xdr:to>
    <xdr:sp macro="" textlink="">
      <xdr:nvSpPr>
        <xdr:cNvPr id="314" name="楕円 313"/>
        <xdr:cNvSpPr/>
      </xdr:nvSpPr>
      <xdr:spPr>
        <a:xfrm>
          <a:off x="7810500" y="61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116502</xdr:rowOff>
    </xdr:from>
    <xdr:ext cx="469744" cy="259045"/>
    <xdr:sp macro="" textlink="">
      <xdr:nvSpPr>
        <xdr:cNvPr id="315" name="テキスト ボックス 314"/>
        <xdr:cNvSpPr txBox="1"/>
      </xdr:nvSpPr>
      <xdr:spPr>
        <a:xfrm>
          <a:off x="7626428" y="594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13005</xdr:rowOff>
    </xdr:from>
    <xdr:to>
      <xdr:col>36</xdr:col>
      <xdr:colOff>165100</xdr:colOff>
      <xdr:row>35</xdr:row>
      <xdr:rowOff>114605</xdr:rowOff>
    </xdr:to>
    <xdr:sp macro="" textlink="">
      <xdr:nvSpPr>
        <xdr:cNvPr id="316" name="楕円 315"/>
        <xdr:cNvSpPr/>
      </xdr:nvSpPr>
      <xdr:spPr>
        <a:xfrm>
          <a:off x="6921500" y="60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131132</xdr:rowOff>
    </xdr:from>
    <xdr:ext cx="469744" cy="259045"/>
    <xdr:sp macro="" textlink="">
      <xdr:nvSpPr>
        <xdr:cNvPr id="317" name="テキスト ボックス 316"/>
        <xdr:cNvSpPr txBox="1"/>
      </xdr:nvSpPr>
      <xdr:spPr>
        <a:xfrm>
          <a:off x="6737428" y="57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106121</xdr:rowOff>
    </xdr:from>
    <xdr:to>
      <xdr:col>55</xdr:col>
      <xdr:colOff>0</xdr:colOff>
      <xdr:row>56</xdr:row>
      <xdr:rowOff>72060</xdr:rowOff>
    </xdr:to>
    <xdr:cxnSp macro="">
      <xdr:nvCxnSpPr>
        <xdr:cNvPr id="346" name="直線コネクタ 345"/>
        <xdr:cNvCxnSpPr/>
      </xdr:nvCxnSpPr>
      <xdr:spPr>
        <a:xfrm flipV="1">
          <a:off x="9639300" y="9535871"/>
          <a:ext cx="838200" cy="13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2532</xdr:rowOff>
    </xdr:from>
    <xdr:ext cx="534377" cy="259045"/>
    <xdr:sp macro="" textlink="">
      <xdr:nvSpPr>
        <xdr:cNvPr id="347" name="農林水産業費平均値テキスト"/>
        <xdr:cNvSpPr txBox="1"/>
      </xdr:nvSpPr>
      <xdr:spPr>
        <a:xfrm>
          <a:off x="10528300" y="9775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72060</xdr:rowOff>
    </xdr:from>
    <xdr:to>
      <xdr:col>50</xdr:col>
      <xdr:colOff>114300</xdr:colOff>
      <xdr:row>56</xdr:row>
      <xdr:rowOff>110134</xdr:rowOff>
    </xdr:to>
    <xdr:cxnSp macro="">
      <xdr:nvCxnSpPr>
        <xdr:cNvPr id="349" name="直線コネクタ 348"/>
        <xdr:cNvCxnSpPr/>
      </xdr:nvCxnSpPr>
      <xdr:spPr>
        <a:xfrm flipV="1">
          <a:off x="8750300" y="9673260"/>
          <a:ext cx="889000" cy="3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144022</xdr:rowOff>
    </xdr:from>
    <xdr:ext cx="534377" cy="259045"/>
    <xdr:sp macro="" textlink="">
      <xdr:nvSpPr>
        <xdr:cNvPr id="351" name="テキスト ボックス 350"/>
        <xdr:cNvSpPr txBox="1"/>
      </xdr:nvSpPr>
      <xdr:spPr>
        <a:xfrm>
          <a:off x="9372111" y="991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110134</xdr:rowOff>
    </xdr:from>
    <xdr:to>
      <xdr:col>45</xdr:col>
      <xdr:colOff>177800</xdr:colOff>
      <xdr:row>56</xdr:row>
      <xdr:rowOff>118796</xdr:rowOff>
    </xdr:to>
    <xdr:cxnSp macro="">
      <xdr:nvCxnSpPr>
        <xdr:cNvPr id="352" name="直線コネクタ 351"/>
        <xdr:cNvCxnSpPr/>
      </xdr:nvCxnSpPr>
      <xdr:spPr>
        <a:xfrm flipV="1">
          <a:off x="7861300" y="9711334"/>
          <a:ext cx="889000" cy="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167403</xdr:rowOff>
    </xdr:from>
    <xdr:ext cx="534377" cy="259045"/>
    <xdr:sp macro="" textlink="">
      <xdr:nvSpPr>
        <xdr:cNvPr id="354" name="テキスト ボックス 353"/>
        <xdr:cNvSpPr txBox="1"/>
      </xdr:nvSpPr>
      <xdr:spPr>
        <a:xfrm>
          <a:off x="8483111" y="994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82715</xdr:rowOff>
    </xdr:from>
    <xdr:to>
      <xdr:col>41</xdr:col>
      <xdr:colOff>50800</xdr:colOff>
      <xdr:row>56</xdr:row>
      <xdr:rowOff>118796</xdr:rowOff>
    </xdr:to>
    <xdr:cxnSp macro="">
      <xdr:nvCxnSpPr>
        <xdr:cNvPr id="355" name="直線コネクタ 354"/>
        <xdr:cNvCxnSpPr/>
      </xdr:nvCxnSpPr>
      <xdr:spPr>
        <a:xfrm>
          <a:off x="6972300" y="9683915"/>
          <a:ext cx="889000" cy="3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155033</xdr:rowOff>
    </xdr:from>
    <xdr:ext cx="534377" cy="259045"/>
    <xdr:sp macro="" textlink="">
      <xdr:nvSpPr>
        <xdr:cNvPr id="357" name="テキスト ボックス 356"/>
        <xdr:cNvSpPr txBox="1"/>
      </xdr:nvSpPr>
      <xdr:spPr>
        <a:xfrm>
          <a:off x="7594111" y="992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58521</xdr:rowOff>
    </xdr:from>
    <xdr:to>
      <xdr:col>36</xdr:col>
      <xdr:colOff>165100</xdr:colOff>
      <xdr:row>57</xdr:row>
      <xdr:rowOff>160121</xdr:rowOff>
    </xdr:to>
    <xdr:sp macro="" textlink="">
      <xdr:nvSpPr>
        <xdr:cNvPr id="358" name="フローチャート: 判断 357"/>
        <xdr:cNvSpPr/>
      </xdr:nvSpPr>
      <xdr:spPr>
        <a:xfrm>
          <a:off x="6921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151248</xdr:rowOff>
    </xdr:from>
    <xdr:ext cx="534377" cy="259045"/>
    <xdr:sp macro="" textlink="">
      <xdr:nvSpPr>
        <xdr:cNvPr id="359" name="テキスト ボックス 358"/>
        <xdr:cNvSpPr txBox="1"/>
      </xdr:nvSpPr>
      <xdr:spPr>
        <a:xfrm>
          <a:off x="6705111" y="992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55321</xdr:rowOff>
    </xdr:from>
    <xdr:to>
      <xdr:col>55</xdr:col>
      <xdr:colOff>50800</xdr:colOff>
      <xdr:row>55</xdr:row>
      <xdr:rowOff>156921</xdr:rowOff>
    </xdr:to>
    <xdr:sp macro="" textlink="">
      <xdr:nvSpPr>
        <xdr:cNvPr id="365" name="楕円 364"/>
        <xdr:cNvSpPr/>
      </xdr:nvSpPr>
      <xdr:spPr>
        <a:xfrm>
          <a:off x="10426700" y="948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78198</xdr:rowOff>
    </xdr:from>
    <xdr:ext cx="534377" cy="259045"/>
    <xdr:sp macro="" textlink="">
      <xdr:nvSpPr>
        <xdr:cNvPr id="366" name="農林水産業費該当値テキスト"/>
        <xdr:cNvSpPr txBox="1"/>
      </xdr:nvSpPr>
      <xdr:spPr>
        <a:xfrm>
          <a:off x="10528300" y="933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21260</xdr:rowOff>
    </xdr:from>
    <xdr:to>
      <xdr:col>50</xdr:col>
      <xdr:colOff>165100</xdr:colOff>
      <xdr:row>56</xdr:row>
      <xdr:rowOff>122860</xdr:rowOff>
    </xdr:to>
    <xdr:sp macro="" textlink="">
      <xdr:nvSpPr>
        <xdr:cNvPr id="367" name="楕円 366"/>
        <xdr:cNvSpPr/>
      </xdr:nvSpPr>
      <xdr:spPr>
        <a:xfrm>
          <a:off x="9588500" y="962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139387</xdr:rowOff>
    </xdr:from>
    <xdr:ext cx="534377" cy="259045"/>
    <xdr:sp macro="" textlink="">
      <xdr:nvSpPr>
        <xdr:cNvPr id="368" name="テキスト ボックス 367"/>
        <xdr:cNvSpPr txBox="1"/>
      </xdr:nvSpPr>
      <xdr:spPr>
        <a:xfrm>
          <a:off x="9372111" y="939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59334</xdr:rowOff>
    </xdr:from>
    <xdr:to>
      <xdr:col>46</xdr:col>
      <xdr:colOff>38100</xdr:colOff>
      <xdr:row>56</xdr:row>
      <xdr:rowOff>160934</xdr:rowOff>
    </xdr:to>
    <xdr:sp macro="" textlink="">
      <xdr:nvSpPr>
        <xdr:cNvPr id="369" name="楕円 368"/>
        <xdr:cNvSpPr/>
      </xdr:nvSpPr>
      <xdr:spPr>
        <a:xfrm>
          <a:off x="8699500" y="966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6011</xdr:rowOff>
    </xdr:from>
    <xdr:ext cx="534377" cy="259045"/>
    <xdr:sp macro="" textlink="">
      <xdr:nvSpPr>
        <xdr:cNvPr id="370" name="テキスト ボックス 369"/>
        <xdr:cNvSpPr txBox="1"/>
      </xdr:nvSpPr>
      <xdr:spPr>
        <a:xfrm>
          <a:off x="8483111" y="943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67996</xdr:rowOff>
    </xdr:from>
    <xdr:to>
      <xdr:col>41</xdr:col>
      <xdr:colOff>101600</xdr:colOff>
      <xdr:row>56</xdr:row>
      <xdr:rowOff>169596</xdr:rowOff>
    </xdr:to>
    <xdr:sp macro="" textlink="">
      <xdr:nvSpPr>
        <xdr:cNvPr id="371" name="楕円 370"/>
        <xdr:cNvSpPr/>
      </xdr:nvSpPr>
      <xdr:spPr>
        <a:xfrm>
          <a:off x="7810500" y="966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14673</xdr:rowOff>
    </xdr:from>
    <xdr:ext cx="534377" cy="259045"/>
    <xdr:sp macro="" textlink="">
      <xdr:nvSpPr>
        <xdr:cNvPr id="372" name="テキスト ボックス 371"/>
        <xdr:cNvSpPr txBox="1"/>
      </xdr:nvSpPr>
      <xdr:spPr>
        <a:xfrm>
          <a:off x="7594111" y="944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31915</xdr:rowOff>
    </xdr:from>
    <xdr:to>
      <xdr:col>36</xdr:col>
      <xdr:colOff>165100</xdr:colOff>
      <xdr:row>56</xdr:row>
      <xdr:rowOff>133515</xdr:rowOff>
    </xdr:to>
    <xdr:sp macro="" textlink="">
      <xdr:nvSpPr>
        <xdr:cNvPr id="373" name="楕円 372"/>
        <xdr:cNvSpPr/>
      </xdr:nvSpPr>
      <xdr:spPr>
        <a:xfrm>
          <a:off x="6921500" y="963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150042</xdr:rowOff>
    </xdr:from>
    <xdr:ext cx="534377" cy="259045"/>
    <xdr:sp macro="" textlink="">
      <xdr:nvSpPr>
        <xdr:cNvPr id="374" name="テキスト ボックス 373"/>
        <xdr:cNvSpPr txBox="1"/>
      </xdr:nvSpPr>
      <xdr:spPr>
        <a:xfrm>
          <a:off x="6705111" y="940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156552</xdr:rowOff>
    </xdr:from>
    <xdr:to>
      <xdr:col>55</xdr:col>
      <xdr:colOff>0</xdr:colOff>
      <xdr:row>77</xdr:row>
      <xdr:rowOff>159381</xdr:rowOff>
    </xdr:to>
    <xdr:cxnSp macro="">
      <xdr:nvCxnSpPr>
        <xdr:cNvPr id="405" name="直線コネクタ 404"/>
        <xdr:cNvCxnSpPr/>
      </xdr:nvCxnSpPr>
      <xdr:spPr>
        <a:xfrm>
          <a:off x="9639300" y="13358202"/>
          <a:ext cx="838200" cy="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38403</xdr:rowOff>
    </xdr:from>
    <xdr:ext cx="534377" cy="259045"/>
    <xdr:sp macro="" textlink="">
      <xdr:nvSpPr>
        <xdr:cNvPr id="406" name="商工費平均値テキスト"/>
        <xdr:cNvSpPr txBox="1"/>
      </xdr:nvSpPr>
      <xdr:spPr>
        <a:xfrm>
          <a:off x="10528300" y="13411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156552</xdr:rowOff>
    </xdr:from>
    <xdr:to>
      <xdr:col>50</xdr:col>
      <xdr:colOff>114300</xdr:colOff>
      <xdr:row>78</xdr:row>
      <xdr:rowOff>4390</xdr:rowOff>
    </xdr:to>
    <xdr:cxnSp macro="">
      <xdr:nvCxnSpPr>
        <xdr:cNvPr id="408" name="直線コネクタ 407"/>
        <xdr:cNvCxnSpPr/>
      </xdr:nvCxnSpPr>
      <xdr:spPr>
        <a:xfrm flipV="1">
          <a:off x="8750300" y="13358202"/>
          <a:ext cx="889000" cy="1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9949</xdr:rowOff>
    </xdr:from>
    <xdr:ext cx="534377" cy="259045"/>
    <xdr:sp macro="" textlink="">
      <xdr:nvSpPr>
        <xdr:cNvPr id="410" name="テキスト ボックス 409"/>
        <xdr:cNvSpPr txBox="1"/>
      </xdr:nvSpPr>
      <xdr:spPr>
        <a:xfrm>
          <a:off x="9372111" y="1355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1005</xdr:rowOff>
    </xdr:from>
    <xdr:to>
      <xdr:col>45</xdr:col>
      <xdr:colOff>177800</xdr:colOff>
      <xdr:row>78</xdr:row>
      <xdr:rowOff>4390</xdr:rowOff>
    </xdr:to>
    <xdr:cxnSp macro="">
      <xdr:nvCxnSpPr>
        <xdr:cNvPr id="411" name="直線コネクタ 410"/>
        <xdr:cNvCxnSpPr/>
      </xdr:nvCxnSpPr>
      <xdr:spPr>
        <a:xfrm>
          <a:off x="7861300" y="13374105"/>
          <a:ext cx="889000" cy="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11113</xdr:rowOff>
    </xdr:from>
    <xdr:ext cx="534377" cy="259045"/>
    <xdr:sp macro="" textlink="">
      <xdr:nvSpPr>
        <xdr:cNvPr id="413" name="テキスト ボックス 412"/>
        <xdr:cNvSpPr txBox="1"/>
      </xdr:nvSpPr>
      <xdr:spPr>
        <a:xfrm>
          <a:off x="8483111" y="1355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1005</xdr:rowOff>
    </xdr:from>
    <xdr:to>
      <xdr:col>41</xdr:col>
      <xdr:colOff>50800</xdr:colOff>
      <xdr:row>78</xdr:row>
      <xdr:rowOff>21524</xdr:rowOff>
    </xdr:to>
    <xdr:cxnSp macro="">
      <xdr:nvCxnSpPr>
        <xdr:cNvPr id="414" name="直線コネクタ 413"/>
        <xdr:cNvCxnSpPr/>
      </xdr:nvCxnSpPr>
      <xdr:spPr>
        <a:xfrm flipV="1">
          <a:off x="6972300" y="13374105"/>
          <a:ext cx="889000" cy="2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9872</xdr:rowOff>
    </xdr:from>
    <xdr:ext cx="534377" cy="259045"/>
    <xdr:sp macro="" textlink="">
      <xdr:nvSpPr>
        <xdr:cNvPr id="416" name="テキスト ボックス 415"/>
        <xdr:cNvSpPr txBox="1"/>
      </xdr:nvSpPr>
      <xdr:spPr>
        <a:xfrm>
          <a:off x="7594111" y="1355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101070</xdr:rowOff>
    </xdr:from>
    <xdr:to>
      <xdr:col>36</xdr:col>
      <xdr:colOff>165100</xdr:colOff>
      <xdr:row>79</xdr:row>
      <xdr:rowOff>31220</xdr:rowOff>
    </xdr:to>
    <xdr:sp macro="" textlink="">
      <xdr:nvSpPr>
        <xdr:cNvPr id="417" name="フローチャート: 判断 416"/>
        <xdr:cNvSpPr/>
      </xdr:nvSpPr>
      <xdr:spPr>
        <a:xfrm>
          <a:off x="6921500" y="134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22347</xdr:rowOff>
    </xdr:from>
    <xdr:ext cx="534377" cy="259045"/>
    <xdr:sp macro="" textlink="">
      <xdr:nvSpPr>
        <xdr:cNvPr id="418" name="テキスト ボックス 417"/>
        <xdr:cNvSpPr txBox="1"/>
      </xdr:nvSpPr>
      <xdr:spPr>
        <a:xfrm>
          <a:off x="6705111" y="135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108581</xdr:rowOff>
    </xdr:from>
    <xdr:to>
      <xdr:col>55</xdr:col>
      <xdr:colOff>50800</xdr:colOff>
      <xdr:row>78</xdr:row>
      <xdr:rowOff>38731</xdr:rowOff>
    </xdr:to>
    <xdr:sp macro="" textlink="">
      <xdr:nvSpPr>
        <xdr:cNvPr id="424" name="楕円 423"/>
        <xdr:cNvSpPr/>
      </xdr:nvSpPr>
      <xdr:spPr>
        <a:xfrm>
          <a:off x="10426700" y="1331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131458</xdr:rowOff>
    </xdr:from>
    <xdr:ext cx="534377" cy="259045"/>
    <xdr:sp macro="" textlink="">
      <xdr:nvSpPr>
        <xdr:cNvPr id="425" name="商工費該当値テキスト"/>
        <xdr:cNvSpPr txBox="1"/>
      </xdr:nvSpPr>
      <xdr:spPr>
        <a:xfrm>
          <a:off x="10528300" y="1316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105752</xdr:rowOff>
    </xdr:from>
    <xdr:to>
      <xdr:col>50</xdr:col>
      <xdr:colOff>165100</xdr:colOff>
      <xdr:row>78</xdr:row>
      <xdr:rowOff>35902</xdr:rowOff>
    </xdr:to>
    <xdr:sp macro="" textlink="">
      <xdr:nvSpPr>
        <xdr:cNvPr id="426" name="楕円 425"/>
        <xdr:cNvSpPr/>
      </xdr:nvSpPr>
      <xdr:spPr>
        <a:xfrm>
          <a:off x="9588500" y="1330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52429</xdr:rowOff>
    </xdr:from>
    <xdr:ext cx="534377" cy="259045"/>
    <xdr:sp macro="" textlink="">
      <xdr:nvSpPr>
        <xdr:cNvPr id="427" name="テキスト ボックス 426"/>
        <xdr:cNvSpPr txBox="1"/>
      </xdr:nvSpPr>
      <xdr:spPr>
        <a:xfrm>
          <a:off x="9372111" y="1308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125040</xdr:rowOff>
    </xdr:from>
    <xdr:to>
      <xdr:col>46</xdr:col>
      <xdr:colOff>38100</xdr:colOff>
      <xdr:row>78</xdr:row>
      <xdr:rowOff>55190</xdr:rowOff>
    </xdr:to>
    <xdr:sp macro="" textlink="">
      <xdr:nvSpPr>
        <xdr:cNvPr id="428" name="楕円 427"/>
        <xdr:cNvSpPr/>
      </xdr:nvSpPr>
      <xdr:spPr>
        <a:xfrm>
          <a:off x="8699500" y="1332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71717</xdr:rowOff>
    </xdr:from>
    <xdr:ext cx="534377" cy="259045"/>
    <xdr:sp macro="" textlink="">
      <xdr:nvSpPr>
        <xdr:cNvPr id="429" name="テキスト ボックス 428"/>
        <xdr:cNvSpPr txBox="1"/>
      </xdr:nvSpPr>
      <xdr:spPr>
        <a:xfrm>
          <a:off x="8483111" y="1310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121655</xdr:rowOff>
    </xdr:from>
    <xdr:to>
      <xdr:col>41</xdr:col>
      <xdr:colOff>101600</xdr:colOff>
      <xdr:row>78</xdr:row>
      <xdr:rowOff>51805</xdr:rowOff>
    </xdr:to>
    <xdr:sp macro="" textlink="">
      <xdr:nvSpPr>
        <xdr:cNvPr id="430" name="楕円 429"/>
        <xdr:cNvSpPr/>
      </xdr:nvSpPr>
      <xdr:spPr>
        <a:xfrm>
          <a:off x="7810500" y="133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68332</xdr:rowOff>
    </xdr:from>
    <xdr:ext cx="534377" cy="259045"/>
    <xdr:sp macro="" textlink="">
      <xdr:nvSpPr>
        <xdr:cNvPr id="431" name="テキスト ボックス 430"/>
        <xdr:cNvSpPr txBox="1"/>
      </xdr:nvSpPr>
      <xdr:spPr>
        <a:xfrm>
          <a:off x="7594111" y="1309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142174</xdr:rowOff>
    </xdr:from>
    <xdr:to>
      <xdr:col>36</xdr:col>
      <xdr:colOff>165100</xdr:colOff>
      <xdr:row>78</xdr:row>
      <xdr:rowOff>72324</xdr:rowOff>
    </xdr:to>
    <xdr:sp macro="" textlink="">
      <xdr:nvSpPr>
        <xdr:cNvPr id="432" name="楕円 431"/>
        <xdr:cNvSpPr/>
      </xdr:nvSpPr>
      <xdr:spPr>
        <a:xfrm>
          <a:off x="6921500" y="1334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88851</xdr:rowOff>
    </xdr:from>
    <xdr:ext cx="534377" cy="259045"/>
    <xdr:sp macro="" textlink="">
      <xdr:nvSpPr>
        <xdr:cNvPr id="433" name="テキスト ボックス 432"/>
        <xdr:cNvSpPr txBox="1"/>
      </xdr:nvSpPr>
      <xdr:spPr>
        <a:xfrm>
          <a:off x="6705111" y="131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3" name="直線コネクタ 452"/>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4" name="土木費最小値テキスト"/>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5" name="直線コネクタ 454"/>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6" name="土木費最大値テキスト"/>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7" name="直線コネクタ 456"/>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35213</xdr:rowOff>
    </xdr:from>
    <xdr:to>
      <xdr:col>55</xdr:col>
      <xdr:colOff>0</xdr:colOff>
      <xdr:row>95</xdr:row>
      <xdr:rowOff>47546</xdr:rowOff>
    </xdr:to>
    <xdr:cxnSp macro="">
      <xdr:nvCxnSpPr>
        <xdr:cNvPr id="458" name="直線コネクタ 457"/>
        <xdr:cNvCxnSpPr/>
      </xdr:nvCxnSpPr>
      <xdr:spPr>
        <a:xfrm>
          <a:off x="9639300" y="16322963"/>
          <a:ext cx="838200" cy="1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126020</xdr:rowOff>
    </xdr:from>
    <xdr:ext cx="534377" cy="259045"/>
    <xdr:sp macro="" textlink="">
      <xdr:nvSpPr>
        <xdr:cNvPr id="459" name="土木費平均値テキスト"/>
        <xdr:cNvSpPr txBox="1"/>
      </xdr:nvSpPr>
      <xdr:spPr>
        <a:xfrm>
          <a:off x="10528300" y="1641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0" name="フローチャート: 判断 459"/>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157245</xdr:rowOff>
    </xdr:from>
    <xdr:to>
      <xdr:col>50</xdr:col>
      <xdr:colOff>114300</xdr:colOff>
      <xdr:row>95</xdr:row>
      <xdr:rowOff>35213</xdr:rowOff>
    </xdr:to>
    <xdr:cxnSp macro="">
      <xdr:nvCxnSpPr>
        <xdr:cNvPr id="461" name="直線コネクタ 460"/>
        <xdr:cNvCxnSpPr/>
      </xdr:nvCxnSpPr>
      <xdr:spPr>
        <a:xfrm>
          <a:off x="8750300" y="16273545"/>
          <a:ext cx="889000" cy="4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2" name="フローチャート: 判断 461"/>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90924</xdr:rowOff>
    </xdr:from>
    <xdr:ext cx="534377" cy="259045"/>
    <xdr:sp macro="" textlink="">
      <xdr:nvSpPr>
        <xdr:cNvPr id="463" name="テキスト ボックス 462"/>
        <xdr:cNvSpPr txBox="1"/>
      </xdr:nvSpPr>
      <xdr:spPr>
        <a:xfrm>
          <a:off x="9372111" y="1655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68452</xdr:rowOff>
    </xdr:from>
    <xdr:to>
      <xdr:col>45</xdr:col>
      <xdr:colOff>177800</xdr:colOff>
      <xdr:row>94</xdr:row>
      <xdr:rowOff>157245</xdr:rowOff>
    </xdr:to>
    <xdr:cxnSp macro="">
      <xdr:nvCxnSpPr>
        <xdr:cNvPr id="464" name="直線コネクタ 463"/>
        <xdr:cNvCxnSpPr/>
      </xdr:nvCxnSpPr>
      <xdr:spPr>
        <a:xfrm>
          <a:off x="7861300" y="15841852"/>
          <a:ext cx="889000" cy="43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5" name="フローチャート: 判断 464"/>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88690</xdr:rowOff>
    </xdr:from>
    <xdr:ext cx="534377" cy="259045"/>
    <xdr:sp macro="" textlink="">
      <xdr:nvSpPr>
        <xdr:cNvPr id="466" name="テキスト ボックス 465"/>
        <xdr:cNvSpPr txBox="1"/>
      </xdr:nvSpPr>
      <xdr:spPr>
        <a:xfrm>
          <a:off x="8483111" y="1654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68452</xdr:rowOff>
    </xdr:from>
    <xdr:to>
      <xdr:col>41</xdr:col>
      <xdr:colOff>50800</xdr:colOff>
      <xdr:row>95</xdr:row>
      <xdr:rowOff>31242</xdr:rowOff>
    </xdr:to>
    <xdr:cxnSp macro="">
      <xdr:nvCxnSpPr>
        <xdr:cNvPr id="467" name="直線コネクタ 466"/>
        <xdr:cNvCxnSpPr/>
      </xdr:nvCxnSpPr>
      <xdr:spPr>
        <a:xfrm flipV="1">
          <a:off x="6972300" y="15841852"/>
          <a:ext cx="889000" cy="47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8" name="フローチャート: 判断 467"/>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96570</xdr:rowOff>
    </xdr:from>
    <xdr:ext cx="534377" cy="259045"/>
    <xdr:sp macro="" textlink="">
      <xdr:nvSpPr>
        <xdr:cNvPr id="469" name="テキスト ボックス 468"/>
        <xdr:cNvSpPr txBox="1"/>
      </xdr:nvSpPr>
      <xdr:spPr>
        <a:xfrm>
          <a:off x="7594111" y="165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36579</xdr:rowOff>
    </xdr:from>
    <xdr:to>
      <xdr:col>36</xdr:col>
      <xdr:colOff>165100</xdr:colOff>
      <xdr:row>96</xdr:row>
      <xdr:rowOff>138179</xdr:rowOff>
    </xdr:to>
    <xdr:sp macro="" textlink="">
      <xdr:nvSpPr>
        <xdr:cNvPr id="470" name="フローチャート: 判断 469"/>
        <xdr:cNvSpPr/>
      </xdr:nvSpPr>
      <xdr:spPr>
        <a:xfrm>
          <a:off x="6921500" y="164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129306</xdr:rowOff>
    </xdr:from>
    <xdr:ext cx="534377" cy="259045"/>
    <xdr:sp macro="" textlink="">
      <xdr:nvSpPr>
        <xdr:cNvPr id="471" name="テキスト ボックス 470"/>
        <xdr:cNvSpPr txBox="1"/>
      </xdr:nvSpPr>
      <xdr:spPr>
        <a:xfrm>
          <a:off x="6705111" y="1658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168196</xdr:rowOff>
    </xdr:from>
    <xdr:to>
      <xdr:col>55</xdr:col>
      <xdr:colOff>50800</xdr:colOff>
      <xdr:row>95</xdr:row>
      <xdr:rowOff>98346</xdr:rowOff>
    </xdr:to>
    <xdr:sp macro="" textlink="">
      <xdr:nvSpPr>
        <xdr:cNvPr id="477" name="楕円 476"/>
        <xdr:cNvSpPr/>
      </xdr:nvSpPr>
      <xdr:spPr>
        <a:xfrm>
          <a:off x="10426700" y="1628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19623</xdr:rowOff>
    </xdr:from>
    <xdr:ext cx="534377" cy="259045"/>
    <xdr:sp macro="" textlink="">
      <xdr:nvSpPr>
        <xdr:cNvPr id="478" name="土木費該当値テキスト"/>
        <xdr:cNvSpPr txBox="1"/>
      </xdr:nvSpPr>
      <xdr:spPr>
        <a:xfrm>
          <a:off x="10528300" y="1613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155863</xdr:rowOff>
    </xdr:from>
    <xdr:to>
      <xdr:col>50</xdr:col>
      <xdr:colOff>165100</xdr:colOff>
      <xdr:row>95</xdr:row>
      <xdr:rowOff>86013</xdr:rowOff>
    </xdr:to>
    <xdr:sp macro="" textlink="">
      <xdr:nvSpPr>
        <xdr:cNvPr id="479" name="楕円 478"/>
        <xdr:cNvSpPr/>
      </xdr:nvSpPr>
      <xdr:spPr>
        <a:xfrm>
          <a:off x="9588500" y="1627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102540</xdr:rowOff>
    </xdr:from>
    <xdr:ext cx="534377" cy="259045"/>
    <xdr:sp macro="" textlink="">
      <xdr:nvSpPr>
        <xdr:cNvPr id="480" name="テキスト ボックス 479"/>
        <xdr:cNvSpPr txBox="1"/>
      </xdr:nvSpPr>
      <xdr:spPr>
        <a:xfrm>
          <a:off x="9372111" y="1604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106445</xdr:rowOff>
    </xdr:from>
    <xdr:to>
      <xdr:col>46</xdr:col>
      <xdr:colOff>38100</xdr:colOff>
      <xdr:row>95</xdr:row>
      <xdr:rowOff>36595</xdr:rowOff>
    </xdr:to>
    <xdr:sp macro="" textlink="">
      <xdr:nvSpPr>
        <xdr:cNvPr id="481" name="楕円 480"/>
        <xdr:cNvSpPr/>
      </xdr:nvSpPr>
      <xdr:spPr>
        <a:xfrm>
          <a:off x="8699500" y="162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53122</xdr:rowOff>
    </xdr:from>
    <xdr:ext cx="534377" cy="259045"/>
    <xdr:sp macro="" textlink="">
      <xdr:nvSpPr>
        <xdr:cNvPr id="482" name="テキスト ボックス 481"/>
        <xdr:cNvSpPr txBox="1"/>
      </xdr:nvSpPr>
      <xdr:spPr>
        <a:xfrm>
          <a:off x="8483111" y="1599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17652</xdr:rowOff>
    </xdr:from>
    <xdr:to>
      <xdr:col>41</xdr:col>
      <xdr:colOff>101600</xdr:colOff>
      <xdr:row>92</xdr:row>
      <xdr:rowOff>119252</xdr:rowOff>
    </xdr:to>
    <xdr:sp macro="" textlink="">
      <xdr:nvSpPr>
        <xdr:cNvPr id="483" name="楕円 482"/>
        <xdr:cNvSpPr/>
      </xdr:nvSpPr>
      <xdr:spPr>
        <a:xfrm>
          <a:off x="7810500" y="1579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135779</xdr:rowOff>
    </xdr:from>
    <xdr:ext cx="599010" cy="259045"/>
    <xdr:sp macro="" textlink="">
      <xdr:nvSpPr>
        <xdr:cNvPr id="484" name="テキスト ボックス 483"/>
        <xdr:cNvSpPr txBox="1"/>
      </xdr:nvSpPr>
      <xdr:spPr>
        <a:xfrm>
          <a:off x="7561795" y="1556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151892</xdr:rowOff>
    </xdr:from>
    <xdr:to>
      <xdr:col>36</xdr:col>
      <xdr:colOff>165100</xdr:colOff>
      <xdr:row>95</xdr:row>
      <xdr:rowOff>82042</xdr:rowOff>
    </xdr:to>
    <xdr:sp macro="" textlink="">
      <xdr:nvSpPr>
        <xdr:cNvPr id="485" name="楕円 484"/>
        <xdr:cNvSpPr/>
      </xdr:nvSpPr>
      <xdr:spPr>
        <a:xfrm>
          <a:off x="6921500" y="1626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98569</xdr:rowOff>
    </xdr:from>
    <xdr:ext cx="534377" cy="259045"/>
    <xdr:sp macro="" textlink="">
      <xdr:nvSpPr>
        <xdr:cNvPr id="486" name="テキスト ボックス 485"/>
        <xdr:cNvSpPr txBox="1"/>
      </xdr:nvSpPr>
      <xdr:spPr>
        <a:xfrm>
          <a:off x="6705111" y="160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3" name="直線コネクタ 512"/>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4" name="消防費最小値テキスト"/>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5" name="直線コネクタ 514"/>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6" name="消防費最大値テキスト"/>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7" name="直線コネクタ 516"/>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23735</xdr:rowOff>
    </xdr:from>
    <xdr:to>
      <xdr:col>85</xdr:col>
      <xdr:colOff>127000</xdr:colOff>
      <xdr:row>36</xdr:row>
      <xdr:rowOff>74810</xdr:rowOff>
    </xdr:to>
    <xdr:cxnSp macro="">
      <xdr:nvCxnSpPr>
        <xdr:cNvPr id="518" name="直線コネクタ 517"/>
        <xdr:cNvCxnSpPr/>
      </xdr:nvCxnSpPr>
      <xdr:spPr>
        <a:xfrm flipV="1">
          <a:off x="15481300" y="6195935"/>
          <a:ext cx="838200" cy="5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51194</xdr:rowOff>
    </xdr:from>
    <xdr:ext cx="534377" cy="259045"/>
    <xdr:sp macro="" textlink="">
      <xdr:nvSpPr>
        <xdr:cNvPr id="519" name="消防費平均値テキスト"/>
        <xdr:cNvSpPr txBox="1"/>
      </xdr:nvSpPr>
      <xdr:spPr>
        <a:xfrm>
          <a:off x="16370300" y="622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0" name="フローチャート: 判断 519"/>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122065</xdr:rowOff>
    </xdr:from>
    <xdr:to>
      <xdr:col>81</xdr:col>
      <xdr:colOff>50800</xdr:colOff>
      <xdr:row>36</xdr:row>
      <xdr:rowOff>74810</xdr:rowOff>
    </xdr:to>
    <xdr:cxnSp macro="">
      <xdr:nvCxnSpPr>
        <xdr:cNvPr id="521" name="直線コネクタ 520"/>
        <xdr:cNvCxnSpPr/>
      </xdr:nvCxnSpPr>
      <xdr:spPr>
        <a:xfrm>
          <a:off x="14592300" y="6122815"/>
          <a:ext cx="889000" cy="12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2" name="フローチャート: 判断 521"/>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4331</xdr:rowOff>
    </xdr:from>
    <xdr:ext cx="534377" cy="259045"/>
    <xdr:sp macro="" textlink="">
      <xdr:nvSpPr>
        <xdr:cNvPr id="523" name="テキスト ボックス 522"/>
        <xdr:cNvSpPr txBox="1"/>
      </xdr:nvSpPr>
      <xdr:spPr>
        <a:xfrm>
          <a:off x="15214111" y="634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122065</xdr:rowOff>
    </xdr:from>
    <xdr:to>
      <xdr:col>76</xdr:col>
      <xdr:colOff>114300</xdr:colOff>
      <xdr:row>36</xdr:row>
      <xdr:rowOff>36438</xdr:rowOff>
    </xdr:to>
    <xdr:cxnSp macro="">
      <xdr:nvCxnSpPr>
        <xdr:cNvPr id="524" name="直線コネクタ 523"/>
        <xdr:cNvCxnSpPr/>
      </xdr:nvCxnSpPr>
      <xdr:spPr>
        <a:xfrm flipV="1">
          <a:off x="13703300" y="6122815"/>
          <a:ext cx="889000" cy="8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5" name="フローチャート: 判断 524"/>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35976</xdr:rowOff>
    </xdr:from>
    <xdr:ext cx="534377" cy="259045"/>
    <xdr:sp macro="" textlink="">
      <xdr:nvSpPr>
        <xdr:cNvPr id="526" name="テキスト ボックス 525"/>
        <xdr:cNvSpPr txBox="1"/>
      </xdr:nvSpPr>
      <xdr:spPr>
        <a:xfrm>
          <a:off x="14325111" y="63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97115</xdr:rowOff>
    </xdr:from>
    <xdr:to>
      <xdr:col>71</xdr:col>
      <xdr:colOff>177800</xdr:colOff>
      <xdr:row>36</xdr:row>
      <xdr:rowOff>36438</xdr:rowOff>
    </xdr:to>
    <xdr:cxnSp macro="">
      <xdr:nvCxnSpPr>
        <xdr:cNvPr id="527" name="直線コネクタ 526"/>
        <xdr:cNvCxnSpPr/>
      </xdr:nvCxnSpPr>
      <xdr:spPr>
        <a:xfrm>
          <a:off x="12814300" y="6097865"/>
          <a:ext cx="889000" cy="11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8" name="フローチャート: 判断 527"/>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83199</xdr:rowOff>
    </xdr:from>
    <xdr:ext cx="534377" cy="259045"/>
    <xdr:sp macro="" textlink="">
      <xdr:nvSpPr>
        <xdr:cNvPr id="529" name="テキスト ボックス 528"/>
        <xdr:cNvSpPr txBox="1"/>
      </xdr:nvSpPr>
      <xdr:spPr>
        <a:xfrm>
          <a:off x="13436111" y="642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121492</xdr:rowOff>
    </xdr:from>
    <xdr:to>
      <xdr:col>67</xdr:col>
      <xdr:colOff>101600</xdr:colOff>
      <xdr:row>37</xdr:row>
      <xdr:rowOff>51642</xdr:rowOff>
    </xdr:to>
    <xdr:sp macro="" textlink="">
      <xdr:nvSpPr>
        <xdr:cNvPr id="530" name="フローチャート: 判断 529"/>
        <xdr:cNvSpPr/>
      </xdr:nvSpPr>
      <xdr:spPr>
        <a:xfrm>
          <a:off x="12763500" y="62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42769</xdr:rowOff>
    </xdr:from>
    <xdr:ext cx="534377" cy="259045"/>
    <xdr:sp macro="" textlink="">
      <xdr:nvSpPr>
        <xdr:cNvPr id="531" name="テキスト ボックス 530"/>
        <xdr:cNvSpPr txBox="1"/>
      </xdr:nvSpPr>
      <xdr:spPr>
        <a:xfrm>
          <a:off x="12547111" y="63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144385</xdr:rowOff>
    </xdr:from>
    <xdr:to>
      <xdr:col>85</xdr:col>
      <xdr:colOff>177800</xdr:colOff>
      <xdr:row>36</xdr:row>
      <xdr:rowOff>74535</xdr:rowOff>
    </xdr:to>
    <xdr:sp macro="" textlink="">
      <xdr:nvSpPr>
        <xdr:cNvPr id="537" name="楕円 536"/>
        <xdr:cNvSpPr/>
      </xdr:nvSpPr>
      <xdr:spPr>
        <a:xfrm>
          <a:off x="16268700" y="614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167262</xdr:rowOff>
    </xdr:from>
    <xdr:ext cx="534377" cy="259045"/>
    <xdr:sp macro="" textlink="">
      <xdr:nvSpPr>
        <xdr:cNvPr id="538" name="消防費該当値テキスト"/>
        <xdr:cNvSpPr txBox="1"/>
      </xdr:nvSpPr>
      <xdr:spPr>
        <a:xfrm>
          <a:off x="16370300" y="59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24010</xdr:rowOff>
    </xdr:from>
    <xdr:to>
      <xdr:col>81</xdr:col>
      <xdr:colOff>101600</xdr:colOff>
      <xdr:row>36</xdr:row>
      <xdr:rowOff>125610</xdr:rowOff>
    </xdr:to>
    <xdr:sp macro="" textlink="">
      <xdr:nvSpPr>
        <xdr:cNvPr id="539" name="楕円 538"/>
        <xdr:cNvSpPr/>
      </xdr:nvSpPr>
      <xdr:spPr>
        <a:xfrm>
          <a:off x="15430500" y="619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142137</xdr:rowOff>
    </xdr:from>
    <xdr:ext cx="534377" cy="259045"/>
    <xdr:sp macro="" textlink="">
      <xdr:nvSpPr>
        <xdr:cNvPr id="540" name="テキスト ボックス 539"/>
        <xdr:cNvSpPr txBox="1"/>
      </xdr:nvSpPr>
      <xdr:spPr>
        <a:xfrm>
          <a:off x="15214111" y="597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71265</xdr:rowOff>
    </xdr:from>
    <xdr:to>
      <xdr:col>76</xdr:col>
      <xdr:colOff>165100</xdr:colOff>
      <xdr:row>36</xdr:row>
      <xdr:rowOff>1415</xdr:rowOff>
    </xdr:to>
    <xdr:sp macro="" textlink="">
      <xdr:nvSpPr>
        <xdr:cNvPr id="541" name="楕円 540"/>
        <xdr:cNvSpPr/>
      </xdr:nvSpPr>
      <xdr:spPr>
        <a:xfrm>
          <a:off x="14541500" y="60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17942</xdr:rowOff>
    </xdr:from>
    <xdr:ext cx="534377" cy="259045"/>
    <xdr:sp macro="" textlink="">
      <xdr:nvSpPr>
        <xdr:cNvPr id="542" name="テキスト ボックス 541"/>
        <xdr:cNvSpPr txBox="1"/>
      </xdr:nvSpPr>
      <xdr:spPr>
        <a:xfrm>
          <a:off x="14325111" y="584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157088</xdr:rowOff>
    </xdr:from>
    <xdr:to>
      <xdr:col>72</xdr:col>
      <xdr:colOff>38100</xdr:colOff>
      <xdr:row>36</xdr:row>
      <xdr:rowOff>87238</xdr:rowOff>
    </xdr:to>
    <xdr:sp macro="" textlink="">
      <xdr:nvSpPr>
        <xdr:cNvPr id="543" name="楕円 542"/>
        <xdr:cNvSpPr/>
      </xdr:nvSpPr>
      <xdr:spPr>
        <a:xfrm>
          <a:off x="13652500" y="615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103765</xdr:rowOff>
    </xdr:from>
    <xdr:ext cx="534377" cy="259045"/>
    <xdr:sp macro="" textlink="">
      <xdr:nvSpPr>
        <xdr:cNvPr id="544" name="テキスト ボックス 543"/>
        <xdr:cNvSpPr txBox="1"/>
      </xdr:nvSpPr>
      <xdr:spPr>
        <a:xfrm>
          <a:off x="13436111" y="593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46315</xdr:rowOff>
    </xdr:from>
    <xdr:to>
      <xdr:col>67</xdr:col>
      <xdr:colOff>101600</xdr:colOff>
      <xdr:row>35</xdr:row>
      <xdr:rowOff>147915</xdr:rowOff>
    </xdr:to>
    <xdr:sp macro="" textlink="">
      <xdr:nvSpPr>
        <xdr:cNvPr id="545" name="楕円 544"/>
        <xdr:cNvSpPr/>
      </xdr:nvSpPr>
      <xdr:spPr>
        <a:xfrm>
          <a:off x="12763500" y="604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164442</xdr:rowOff>
    </xdr:from>
    <xdr:ext cx="534377" cy="259045"/>
    <xdr:sp macro="" textlink="">
      <xdr:nvSpPr>
        <xdr:cNvPr id="546" name="テキスト ボックス 545"/>
        <xdr:cNvSpPr txBox="1"/>
      </xdr:nvSpPr>
      <xdr:spPr>
        <a:xfrm>
          <a:off x="12547111" y="582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70" name="直線コネクタ 569"/>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71" name="教育費最小値テキスト"/>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72" name="直線コネクタ 571"/>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3" name="教育費最大値テキスト"/>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4" name="直線コネクタ 573"/>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93469</xdr:rowOff>
    </xdr:from>
    <xdr:to>
      <xdr:col>85</xdr:col>
      <xdr:colOff>127000</xdr:colOff>
      <xdr:row>56</xdr:row>
      <xdr:rowOff>15974</xdr:rowOff>
    </xdr:to>
    <xdr:cxnSp macro="">
      <xdr:nvCxnSpPr>
        <xdr:cNvPr id="575" name="直線コネクタ 574"/>
        <xdr:cNvCxnSpPr/>
      </xdr:nvCxnSpPr>
      <xdr:spPr>
        <a:xfrm flipV="1">
          <a:off x="15481300" y="9523219"/>
          <a:ext cx="838200" cy="9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8317</xdr:rowOff>
    </xdr:from>
    <xdr:ext cx="534377" cy="259045"/>
    <xdr:sp macro="" textlink="">
      <xdr:nvSpPr>
        <xdr:cNvPr id="576" name="教育費平均値テキスト"/>
        <xdr:cNvSpPr txBox="1"/>
      </xdr:nvSpPr>
      <xdr:spPr>
        <a:xfrm>
          <a:off x="16370300" y="9609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7" name="フローチャート: 判断 576"/>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15974</xdr:rowOff>
    </xdr:from>
    <xdr:to>
      <xdr:col>81</xdr:col>
      <xdr:colOff>50800</xdr:colOff>
      <xdr:row>56</xdr:row>
      <xdr:rowOff>50577</xdr:rowOff>
    </xdr:to>
    <xdr:cxnSp macro="">
      <xdr:nvCxnSpPr>
        <xdr:cNvPr id="578" name="直線コネクタ 577"/>
        <xdr:cNvCxnSpPr/>
      </xdr:nvCxnSpPr>
      <xdr:spPr>
        <a:xfrm flipV="1">
          <a:off x="14592300" y="9617174"/>
          <a:ext cx="889000" cy="3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9" name="フローチャート: 判断 578"/>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127250</xdr:rowOff>
    </xdr:from>
    <xdr:ext cx="534377" cy="259045"/>
    <xdr:sp macro="" textlink="">
      <xdr:nvSpPr>
        <xdr:cNvPr id="580" name="テキスト ボックス 579"/>
        <xdr:cNvSpPr txBox="1"/>
      </xdr:nvSpPr>
      <xdr:spPr>
        <a:xfrm>
          <a:off x="15214111" y="97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50577</xdr:rowOff>
    </xdr:from>
    <xdr:to>
      <xdr:col>76</xdr:col>
      <xdr:colOff>114300</xdr:colOff>
      <xdr:row>56</xdr:row>
      <xdr:rowOff>79532</xdr:rowOff>
    </xdr:to>
    <xdr:cxnSp macro="">
      <xdr:nvCxnSpPr>
        <xdr:cNvPr id="581" name="直線コネクタ 580"/>
        <xdr:cNvCxnSpPr/>
      </xdr:nvCxnSpPr>
      <xdr:spPr>
        <a:xfrm flipV="1">
          <a:off x="13703300" y="9651777"/>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82" name="フローチャート: 判断 581"/>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168529</xdr:rowOff>
    </xdr:from>
    <xdr:ext cx="534377" cy="259045"/>
    <xdr:sp macro="" textlink="">
      <xdr:nvSpPr>
        <xdr:cNvPr id="583" name="テキスト ボックス 582"/>
        <xdr:cNvSpPr txBox="1"/>
      </xdr:nvSpPr>
      <xdr:spPr>
        <a:xfrm>
          <a:off x="14325111" y="97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8697</xdr:rowOff>
    </xdr:from>
    <xdr:to>
      <xdr:col>71</xdr:col>
      <xdr:colOff>177800</xdr:colOff>
      <xdr:row>56</xdr:row>
      <xdr:rowOff>79532</xdr:rowOff>
    </xdr:to>
    <xdr:cxnSp macro="">
      <xdr:nvCxnSpPr>
        <xdr:cNvPr id="584" name="直線コネクタ 583"/>
        <xdr:cNvCxnSpPr/>
      </xdr:nvCxnSpPr>
      <xdr:spPr>
        <a:xfrm>
          <a:off x="12814300" y="9266997"/>
          <a:ext cx="889000" cy="41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5" name="フローチャート: 判断 584"/>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13682</xdr:rowOff>
    </xdr:from>
    <xdr:ext cx="534377" cy="259045"/>
    <xdr:sp macro="" textlink="">
      <xdr:nvSpPr>
        <xdr:cNvPr id="586" name="テキスト ボックス 585"/>
        <xdr:cNvSpPr txBox="1"/>
      </xdr:nvSpPr>
      <xdr:spPr>
        <a:xfrm>
          <a:off x="13436111" y="978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51508</xdr:rowOff>
    </xdr:from>
    <xdr:to>
      <xdr:col>67</xdr:col>
      <xdr:colOff>101600</xdr:colOff>
      <xdr:row>56</xdr:row>
      <xdr:rowOff>153108</xdr:rowOff>
    </xdr:to>
    <xdr:sp macro="" textlink="">
      <xdr:nvSpPr>
        <xdr:cNvPr id="587" name="フローチャート: 判断 586"/>
        <xdr:cNvSpPr/>
      </xdr:nvSpPr>
      <xdr:spPr>
        <a:xfrm>
          <a:off x="12763500" y="965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144235</xdr:rowOff>
    </xdr:from>
    <xdr:ext cx="534377" cy="259045"/>
    <xdr:sp macro="" textlink="">
      <xdr:nvSpPr>
        <xdr:cNvPr id="588" name="テキスト ボックス 587"/>
        <xdr:cNvSpPr txBox="1"/>
      </xdr:nvSpPr>
      <xdr:spPr>
        <a:xfrm>
          <a:off x="12547111" y="974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42669</xdr:rowOff>
    </xdr:from>
    <xdr:to>
      <xdr:col>85</xdr:col>
      <xdr:colOff>177800</xdr:colOff>
      <xdr:row>55</xdr:row>
      <xdr:rowOff>144269</xdr:rowOff>
    </xdr:to>
    <xdr:sp macro="" textlink="">
      <xdr:nvSpPr>
        <xdr:cNvPr id="594" name="楕円 593"/>
        <xdr:cNvSpPr/>
      </xdr:nvSpPr>
      <xdr:spPr>
        <a:xfrm>
          <a:off x="16268700" y="947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65546</xdr:rowOff>
    </xdr:from>
    <xdr:ext cx="534377" cy="259045"/>
    <xdr:sp macro="" textlink="">
      <xdr:nvSpPr>
        <xdr:cNvPr id="595" name="教育費該当値テキスト"/>
        <xdr:cNvSpPr txBox="1"/>
      </xdr:nvSpPr>
      <xdr:spPr>
        <a:xfrm>
          <a:off x="16370300" y="932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136624</xdr:rowOff>
    </xdr:from>
    <xdr:to>
      <xdr:col>81</xdr:col>
      <xdr:colOff>101600</xdr:colOff>
      <xdr:row>56</xdr:row>
      <xdr:rowOff>66774</xdr:rowOff>
    </xdr:to>
    <xdr:sp macro="" textlink="">
      <xdr:nvSpPr>
        <xdr:cNvPr id="596" name="楕円 595"/>
        <xdr:cNvSpPr/>
      </xdr:nvSpPr>
      <xdr:spPr>
        <a:xfrm>
          <a:off x="15430500" y="956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83301</xdr:rowOff>
    </xdr:from>
    <xdr:ext cx="534377" cy="259045"/>
    <xdr:sp macro="" textlink="">
      <xdr:nvSpPr>
        <xdr:cNvPr id="597" name="テキスト ボックス 596"/>
        <xdr:cNvSpPr txBox="1"/>
      </xdr:nvSpPr>
      <xdr:spPr>
        <a:xfrm>
          <a:off x="15214111" y="934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171227</xdr:rowOff>
    </xdr:from>
    <xdr:to>
      <xdr:col>76</xdr:col>
      <xdr:colOff>165100</xdr:colOff>
      <xdr:row>56</xdr:row>
      <xdr:rowOff>101377</xdr:rowOff>
    </xdr:to>
    <xdr:sp macro="" textlink="">
      <xdr:nvSpPr>
        <xdr:cNvPr id="598" name="楕円 597"/>
        <xdr:cNvSpPr/>
      </xdr:nvSpPr>
      <xdr:spPr>
        <a:xfrm>
          <a:off x="14541500" y="960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117904</xdr:rowOff>
    </xdr:from>
    <xdr:ext cx="534377" cy="259045"/>
    <xdr:sp macro="" textlink="">
      <xdr:nvSpPr>
        <xdr:cNvPr id="599" name="テキスト ボックス 598"/>
        <xdr:cNvSpPr txBox="1"/>
      </xdr:nvSpPr>
      <xdr:spPr>
        <a:xfrm>
          <a:off x="14325111" y="937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28732</xdr:rowOff>
    </xdr:from>
    <xdr:to>
      <xdr:col>72</xdr:col>
      <xdr:colOff>38100</xdr:colOff>
      <xdr:row>56</xdr:row>
      <xdr:rowOff>130332</xdr:rowOff>
    </xdr:to>
    <xdr:sp macro="" textlink="">
      <xdr:nvSpPr>
        <xdr:cNvPr id="600" name="楕円 599"/>
        <xdr:cNvSpPr/>
      </xdr:nvSpPr>
      <xdr:spPr>
        <a:xfrm>
          <a:off x="13652500" y="96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146859</xdr:rowOff>
    </xdr:from>
    <xdr:ext cx="534377" cy="259045"/>
    <xdr:sp macro="" textlink="">
      <xdr:nvSpPr>
        <xdr:cNvPr id="601" name="テキスト ボックス 600"/>
        <xdr:cNvSpPr txBox="1"/>
      </xdr:nvSpPr>
      <xdr:spPr>
        <a:xfrm>
          <a:off x="13436111" y="940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129347</xdr:rowOff>
    </xdr:from>
    <xdr:to>
      <xdr:col>67</xdr:col>
      <xdr:colOff>101600</xdr:colOff>
      <xdr:row>54</xdr:row>
      <xdr:rowOff>59497</xdr:rowOff>
    </xdr:to>
    <xdr:sp macro="" textlink="">
      <xdr:nvSpPr>
        <xdr:cNvPr id="602" name="楕円 601"/>
        <xdr:cNvSpPr/>
      </xdr:nvSpPr>
      <xdr:spPr>
        <a:xfrm>
          <a:off x="12763500" y="921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76024</xdr:rowOff>
    </xdr:from>
    <xdr:ext cx="599010" cy="259045"/>
    <xdr:sp macro="" textlink="">
      <xdr:nvSpPr>
        <xdr:cNvPr id="603" name="テキスト ボックス 602"/>
        <xdr:cNvSpPr txBox="1"/>
      </xdr:nvSpPr>
      <xdr:spPr>
        <a:xfrm>
          <a:off x="12514795" y="8991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9" name="直線コネクタ 628"/>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2" name="災害復旧費最大値テキスト"/>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3" name="直線コネクタ 632"/>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76498</xdr:rowOff>
    </xdr:from>
    <xdr:to>
      <xdr:col>85</xdr:col>
      <xdr:colOff>127000</xdr:colOff>
      <xdr:row>79</xdr:row>
      <xdr:rowOff>98879</xdr:rowOff>
    </xdr:to>
    <xdr:cxnSp macro="">
      <xdr:nvCxnSpPr>
        <xdr:cNvPr id="634" name="直線コネクタ 633"/>
        <xdr:cNvCxnSpPr/>
      </xdr:nvCxnSpPr>
      <xdr:spPr>
        <a:xfrm flipV="1">
          <a:off x="15481300" y="13621048"/>
          <a:ext cx="838200" cy="2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4891</xdr:rowOff>
    </xdr:from>
    <xdr:ext cx="469744" cy="259045"/>
    <xdr:sp macro="" textlink="">
      <xdr:nvSpPr>
        <xdr:cNvPr id="635" name="災害復旧費平均値テキスト"/>
        <xdr:cNvSpPr txBox="1"/>
      </xdr:nvSpPr>
      <xdr:spPr>
        <a:xfrm>
          <a:off x="16370300" y="13377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6" name="フローチャート: 判断 635"/>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7" name="直線コネクタ 636"/>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8" name="フローチャート: 判断 637"/>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124818</xdr:rowOff>
    </xdr:from>
    <xdr:ext cx="469744" cy="259045"/>
    <xdr:sp macro="" textlink="">
      <xdr:nvSpPr>
        <xdr:cNvPr id="639" name="テキスト ボックス 638"/>
        <xdr:cNvSpPr txBox="1"/>
      </xdr:nvSpPr>
      <xdr:spPr>
        <a:xfrm>
          <a:off x="15246428" y="1332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59364</xdr:rowOff>
    </xdr:from>
    <xdr:to>
      <xdr:col>76</xdr:col>
      <xdr:colOff>114300</xdr:colOff>
      <xdr:row>79</xdr:row>
      <xdr:rowOff>98879</xdr:rowOff>
    </xdr:to>
    <xdr:cxnSp macro="">
      <xdr:nvCxnSpPr>
        <xdr:cNvPr id="640" name="直線コネクタ 639"/>
        <xdr:cNvCxnSpPr/>
      </xdr:nvCxnSpPr>
      <xdr:spPr>
        <a:xfrm>
          <a:off x="13703300" y="13603914"/>
          <a:ext cx="889000" cy="3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41" name="フローチャート: 判断 640"/>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148277</xdr:rowOff>
    </xdr:from>
    <xdr:ext cx="469744" cy="259045"/>
    <xdr:sp macro="" textlink="">
      <xdr:nvSpPr>
        <xdr:cNvPr id="642" name="テキスト ボックス 641"/>
        <xdr:cNvSpPr txBox="1"/>
      </xdr:nvSpPr>
      <xdr:spPr>
        <a:xfrm>
          <a:off x="14357428" y="133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49730</xdr:rowOff>
    </xdr:from>
    <xdr:to>
      <xdr:col>71</xdr:col>
      <xdr:colOff>177800</xdr:colOff>
      <xdr:row>79</xdr:row>
      <xdr:rowOff>59364</xdr:rowOff>
    </xdr:to>
    <xdr:cxnSp macro="">
      <xdr:nvCxnSpPr>
        <xdr:cNvPr id="643" name="直線コネクタ 642"/>
        <xdr:cNvCxnSpPr/>
      </xdr:nvCxnSpPr>
      <xdr:spPr>
        <a:xfrm>
          <a:off x="12814300" y="13594280"/>
          <a:ext cx="8890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4" name="フローチャート: 判断 643"/>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111675</xdr:rowOff>
    </xdr:from>
    <xdr:ext cx="469744" cy="259045"/>
    <xdr:sp macro="" textlink="">
      <xdr:nvSpPr>
        <xdr:cNvPr id="645" name="テキスト ボックス 644"/>
        <xdr:cNvSpPr txBox="1"/>
      </xdr:nvSpPr>
      <xdr:spPr>
        <a:xfrm>
          <a:off x="13468428" y="1365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30586</xdr:rowOff>
    </xdr:from>
    <xdr:to>
      <xdr:col>67</xdr:col>
      <xdr:colOff>101600</xdr:colOff>
      <xdr:row>79</xdr:row>
      <xdr:rowOff>132186</xdr:rowOff>
    </xdr:to>
    <xdr:sp macro="" textlink="">
      <xdr:nvSpPr>
        <xdr:cNvPr id="646" name="フローチャート: 判断 645"/>
        <xdr:cNvSpPr/>
      </xdr:nvSpPr>
      <xdr:spPr>
        <a:xfrm>
          <a:off x="12763500" y="135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123313</xdr:rowOff>
    </xdr:from>
    <xdr:ext cx="469744" cy="259045"/>
    <xdr:sp macro="" textlink="">
      <xdr:nvSpPr>
        <xdr:cNvPr id="647" name="テキスト ボックス 646"/>
        <xdr:cNvSpPr txBox="1"/>
      </xdr:nvSpPr>
      <xdr:spPr>
        <a:xfrm>
          <a:off x="12579428" y="1366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25698</xdr:rowOff>
    </xdr:from>
    <xdr:to>
      <xdr:col>85</xdr:col>
      <xdr:colOff>177800</xdr:colOff>
      <xdr:row>79</xdr:row>
      <xdr:rowOff>127298</xdr:rowOff>
    </xdr:to>
    <xdr:sp macro="" textlink="">
      <xdr:nvSpPr>
        <xdr:cNvPr id="653" name="楕円 652"/>
        <xdr:cNvSpPr/>
      </xdr:nvSpPr>
      <xdr:spPr>
        <a:xfrm>
          <a:off x="16268700" y="1357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131891</xdr:rowOff>
    </xdr:from>
    <xdr:ext cx="469744" cy="259045"/>
    <xdr:sp macro="" textlink="">
      <xdr:nvSpPr>
        <xdr:cNvPr id="654" name="災害復旧費該当値テキスト"/>
        <xdr:cNvSpPr txBox="1"/>
      </xdr:nvSpPr>
      <xdr:spPr>
        <a:xfrm>
          <a:off x="16370300" y="1350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8564</xdr:rowOff>
    </xdr:from>
    <xdr:to>
      <xdr:col>72</xdr:col>
      <xdr:colOff>38100</xdr:colOff>
      <xdr:row>79</xdr:row>
      <xdr:rowOff>110164</xdr:rowOff>
    </xdr:to>
    <xdr:sp macro="" textlink="">
      <xdr:nvSpPr>
        <xdr:cNvPr id="659" name="楕円 658"/>
        <xdr:cNvSpPr/>
      </xdr:nvSpPr>
      <xdr:spPr>
        <a:xfrm>
          <a:off x="13652500" y="1355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126691</xdr:rowOff>
    </xdr:from>
    <xdr:ext cx="469744" cy="259045"/>
    <xdr:sp macro="" textlink="">
      <xdr:nvSpPr>
        <xdr:cNvPr id="660" name="テキスト ボックス 659"/>
        <xdr:cNvSpPr txBox="1"/>
      </xdr:nvSpPr>
      <xdr:spPr>
        <a:xfrm>
          <a:off x="13468428" y="1332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170380</xdr:rowOff>
    </xdr:from>
    <xdr:to>
      <xdr:col>67</xdr:col>
      <xdr:colOff>101600</xdr:colOff>
      <xdr:row>79</xdr:row>
      <xdr:rowOff>100530</xdr:rowOff>
    </xdr:to>
    <xdr:sp macro="" textlink="">
      <xdr:nvSpPr>
        <xdr:cNvPr id="661" name="楕円 660"/>
        <xdr:cNvSpPr/>
      </xdr:nvSpPr>
      <xdr:spPr>
        <a:xfrm>
          <a:off x="12763500" y="1354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117057</xdr:rowOff>
    </xdr:from>
    <xdr:ext cx="469744" cy="259045"/>
    <xdr:sp macro="" textlink="">
      <xdr:nvSpPr>
        <xdr:cNvPr id="662" name="テキスト ボックス 661"/>
        <xdr:cNvSpPr txBox="1"/>
      </xdr:nvSpPr>
      <xdr:spPr>
        <a:xfrm>
          <a:off x="12579428" y="1331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4" name="直線コネクタ 683"/>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5" name="公債費最小値テキスト"/>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6" name="直線コネクタ 685"/>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7" name="公債費最大値テキスト"/>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8" name="直線コネクタ 687"/>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155373</xdr:rowOff>
    </xdr:from>
    <xdr:to>
      <xdr:col>85</xdr:col>
      <xdr:colOff>127000</xdr:colOff>
      <xdr:row>96</xdr:row>
      <xdr:rowOff>161806</xdr:rowOff>
    </xdr:to>
    <xdr:cxnSp macro="">
      <xdr:nvCxnSpPr>
        <xdr:cNvPr id="689" name="直線コネクタ 688"/>
        <xdr:cNvCxnSpPr/>
      </xdr:nvCxnSpPr>
      <xdr:spPr>
        <a:xfrm flipV="1">
          <a:off x="15481300" y="16614573"/>
          <a:ext cx="838200" cy="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xdr:rowOff>
    </xdr:from>
    <xdr:ext cx="534377" cy="259045"/>
    <xdr:sp macro="" textlink="">
      <xdr:nvSpPr>
        <xdr:cNvPr id="690" name="公債費平均値テキスト"/>
        <xdr:cNvSpPr txBox="1"/>
      </xdr:nvSpPr>
      <xdr:spPr>
        <a:xfrm>
          <a:off x="16370300" y="16630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91" name="フローチャート: 判断 690"/>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161806</xdr:rowOff>
    </xdr:from>
    <xdr:to>
      <xdr:col>81</xdr:col>
      <xdr:colOff>50800</xdr:colOff>
      <xdr:row>96</xdr:row>
      <xdr:rowOff>168366</xdr:rowOff>
    </xdr:to>
    <xdr:cxnSp macro="">
      <xdr:nvCxnSpPr>
        <xdr:cNvPr id="692" name="直線コネクタ 691"/>
        <xdr:cNvCxnSpPr/>
      </xdr:nvCxnSpPr>
      <xdr:spPr>
        <a:xfrm flipV="1">
          <a:off x="14592300" y="16621006"/>
          <a:ext cx="889000" cy="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3" name="フローチャート: 判断 692"/>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110272</xdr:rowOff>
    </xdr:from>
    <xdr:ext cx="534377" cy="259045"/>
    <xdr:sp macro="" textlink="">
      <xdr:nvSpPr>
        <xdr:cNvPr id="694" name="テキスト ボックス 693"/>
        <xdr:cNvSpPr txBox="1"/>
      </xdr:nvSpPr>
      <xdr:spPr>
        <a:xfrm>
          <a:off x="15214111" y="167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168366</xdr:rowOff>
    </xdr:from>
    <xdr:to>
      <xdr:col>76</xdr:col>
      <xdr:colOff>114300</xdr:colOff>
      <xdr:row>97</xdr:row>
      <xdr:rowOff>33122</xdr:rowOff>
    </xdr:to>
    <xdr:cxnSp macro="">
      <xdr:nvCxnSpPr>
        <xdr:cNvPr id="695" name="直線コネクタ 694"/>
        <xdr:cNvCxnSpPr/>
      </xdr:nvCxnSpPr>
      <xdr:spPr>
        <a:xfrm flipV="1">
          <a:off x="13703300" y="16627566"/>
          <a:ext cx="889000" cy="3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6" name="フローチャート: 判断 695"/>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118763</xdr:rowOff>
    </xdr:from>
    <xdr:ext cx="534377" cy="259045"/>
    <xdr:sp macro="" textlink="">
      <xdr:nvSpPr>
        <xdr:cNvPr id="697" name="テキスト ボックス 696"/>
        <xdr:cNvSpPr txBox="1"/>
      </xdr:nvSpPr>
      <xdr:spPr>
        <a:xfrm>
          <a:off x="14325111" y="1674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33122</xdr:rowOff>
    </xdr:from>
    <xdr:to>
      <xdr:col>71</xdr:col>
      <xdr:colOff>177800</xdr:colOff>
      <xdr:row>97</xdr:row>
      <xdr:rowOff>33155</xdr:rowOff>
    </xdr:to>
    <xdr:cxnSp macro="">
      <xdr:nvCxnSpPr>
        <xdr:cNvPr id="698" name="直線コネクタ 697"/>
        <xdr:cNvCxnSpPr/>
      </xdr:nvCxnSpPr>
      <xdr:spPr>
        <a:xfrm flipV="1">
          <a:off x="12814300" y="16663772"/>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9" name="フローチャート: 判断 698"/>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122455</xdr:rowOff>
    </xdr:from>
    <xdr:ext cx="534377" cy="259045"/>
    <xdr:sp macro="" textlink="">
      <xdr:nvSpPr>
        <xdr:cNvPr id="700" name="テキスト ボックス 699"/>
        <xdr:cNvSpPr txBox="1"/>
      </xdr:nvSpPr>
      <xdr:spPr>
        <a:xfrm>
          <a:off x="13436111" y="167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33775</xdr:rowOff>
    </xdr:from>
    <xdr:to>
      <xdr:col>67</xdr:col>
      <xdr:colOff>101600</xdr:colOff>
      <xdr:row>97</xdr:row>
      <xdr:rowOff>135375</xdr:rowOff>
    </xdr:to>
    <xdr:sp macro="" textlink="">
      <xdr:nvSpPr>
        <xdr:cNvPr id="701" name="フローチャート: 判断 700"/>
        <xdr:cNvSpPr/>
      </xdr:nvSpPr>
      <xdr:spPr>
        <a:xfrm>
          <a:off x="12763500" y="1666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126502</xdr:rowOff>
    </xdr:from>
    <xdr:ext cx="534377" cy="259045"/>
    <xdr:sp macro="" textlink="">
      <xdr:nvSpPr>
        <xdr:cNvPr id="702" name="テキスト ボックス 701"/>
        <xdr:cNvSpPr txBox="1"/>
      </xdr:nvSpPr>
      <xdr:spPr>
        <a:xfrm>
          <a:off x="12547111" y="1675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104573</xdr:rowOff>
    </xdr:from>
    <xdr:to>
      <xdr:col>85</xdr:col>
      <xdr:colOff>177800</xdr:colOff>
      <xdr:row>97</xdr:row>
      <xdr:rowOff>34723</xdr:rowOff>
    </xdr:to>
    <xdr:sp macro="" textlink="">
      <xdr:nvSpPr>
        <xdr:cNvPr id="708" name="楕円 707"/>
        <xdr:cNvSpPr/>
      </xdr:nvSpPr>
      <xdr:spPr>
        <a:xfrm>
          <a:off x="16268700" y="1656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127450</xdr:rowOff>
    </xdr:from>
    <xdr:ext cx="534377" cy="259045"/>
    <xdr:sp macro="" textlink="">
      <xdr:nvSpPr>
        <xdr:cNvPr id="709" name="公債費該当値テキスト"/>
        <xdr:cNvSpPr txBox="1"/>
      </xdr:nvSpPr>
      <xdr:spPr>
        <a:xfrm>
          <a:off x="16370300" y="1641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111006</xdr:rowOff>
    </xdr:from>
    <xdr:to>
      <xdr:col>81</xdr:col>
      <xdr:colOff>101600</xdr:colOff>
      <xdr:row>97</xdr:row>
      <xdr:rowOff>41156</xdr:rowOff>
    </xdr:to>
    <xdr:sp macro="" textlink="">
      <xdr:nvSpPr>
        <xdr:cNvPr id="710" name="楕円 709"/>
        <xdr:cNvSpPr/>
      </xdr:nvSpPr>
      <xdr:spPr>
        <a:xfrm>
          <a:off x="15430500" y="1657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57683</xdr:rowOff>
    </xdr:from>
    <xdr:ext cx="534377" cy="259045"/>
    <xdr:sp macro="" textlink="">
      <xdr:nvSpPr>
        <xdr:cNvPr id="711" name="テキスト ボックス 710"/>
        <xdr:cNvSpPr txBox="1"/>
      </xdr:nvSpPr>
      <xdr:spPr>
        <a:xfrm>
          <a:off x="15214111" y="1634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117566</xdr:rowOff>
    </xdr:from>
    <xdr:to>
      <xdr:col>76</xdr:col>
      <xdr:colOff>165100</xdr:colOff>
      <xdr:row>97</xdr:row>
      <xdr:rowOff>47716</xdr:rowOff>
    </xdr:to>
    <xdr:sp macro="" textlink="">
      <xdr:nvSpPr>
        <xdr:cNvPr id="712" name="楕円 711"/>
        <xdr:cNvSpPr/>
      </xdr:nvSpPr>
      <xdr:spPr>
        <a:xfrm>
          <a:off x="14541500" y="1657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64243</xdr:rowOff>
    </xdr:from>
    <xdr:ext cx="534377" cy="259045"/>
    <xdr:sp macro="" textlink="">
      <xdr:nvSpPr>
        <xdr:cNvPr id="713" name="テキスト ボックス 712"/>
        <xdr:cNvSpPr txBox="1"/>
      </xdr:nvSpPr>
      <xdr:spPr>
        <a:xfrm>
          <a:off x="14325111" y="1635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153772</xdr:rowOff>
    </xdr:from>
    <xdr:to>
      <xdr:col>72</xdr:col>
      <xdr:colOff>38100</xdr:colOff>
      <xdr:row>97</xdr:row>
      <xdr:rowOff>83922</xdr:rowOff>
    </xdr:to>
    <xdr:sp macro="" textlink="">
      <xdr:nvSpPr>
        <xdr:cNvPr id="714" name="楕円 713"/>
        <xdr:cNvSpPr/>
      </xdr:nvSpPr>
      <xdr:spPr>
        <a:xfrm>
          <a:off x="13652500" y="1661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100449</xdr:rowOff>
    </xdr:from>
    <xdr:ext cx="534377" cy="259045"/>
    <xdr:sp macro="" textlink="">
      <xdr:nvSpPr>
        <xdr:cNvPr id="715" name="テキスト ボックス 714"/>
        <xdr:cNvSpPr txBox="1"/>
      </xdr:nvSpPr>
      <xdr:spPr>
        <a:xfrm>
          <a:off x="13436111" y="163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153805</xdr:rowOff>
    </xdr:from>
    <xdr:to>
      <xdr:col>67</xdr:col>
      <xdr:colOff>101600</xdr:colOff>
      <xdr:row>97</xdr:row>
      <xdr:rowOff>83955</xdr:rowOff>
    </xdr:to>
    <xdr:sp macro="" textlink="">
      <xdr:nvSpPr>
        <xdr:cNvPr id="716" name="楕円 715"/>
        <xdr:cNvSpPr/>
      </xdr:nvSpPr>
      <xdr:spPr>
        <a:xfrm>
          <a:off x="12763500" y="166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100482</xdr:rowOff>
    </xdr:from>
    <xdr:ext cx="534377" cy="259045"/>
    <xdr:sp macro="" textlink="">
      <xdr:nvSpPr>
        <xdr:cNvPr id="717" name="テキスト ボックス 716"/>
        <xdr:cNvSpPr txBox="1"/>
      </xdr:nvSpPr>
      <xdr:spPr>
        <a:xfrm>
          <a:off x="12547111" y="1638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9" name="直線コネクタ 738"/>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0"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2" name="諸支出金最大値テキスト"/>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3" name="直線コネクタ 742"/>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5" name="諸支出金平均値テキスト"/>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6" name="フローチャート: 判断 745"/>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8" name="フローチャート: 判断 747"/>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9" name="テキスト ボックス 748"/>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1" name="フローチャート: 判断 750"/>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52" name="テキスト ボックス 751"/>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4" name="フローチャート: 判断 753"/>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5" name="テキスト ボックス 754"/>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47752</xdr:rowOff>
    </xdr:from>
    <xdr:to>
      <xdr:col>98</xdr:col>
      <xdr:colOff>38100</xdr:colOff>
      <xdr:row>38</xdr:row>
      <xdr:rowOff>149352</xdr:rowOff>
    </xdr:to>
    <xdr:sp macro="" textlink="">
      <xdr:nvSpPr>
        <xdr:cNvPr id="756" name="フローチャート: 判断 755"/>
        <xdr:cNvSpPr/>
      </xdr:nvSpPr>
      <xdr:spPr>
        <a:xfrm>
          <a:off x="18605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165879</xdr:rowOff>
    </xdr:from>
    <xdr:ext cx="313932" cy="259045"/>
    <xdr:sp macro="" textlink="">
      <xdr:nvSpPr>
        <xdr:cNvPr id="757" name="テキスト ボックス 756"/>
        <xdr:cNvSpPr txBox="1"/>
      </xdr:nvSpPr>
      <xdr:spPr>
        <a:xfrm>
          <a:off x="18499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4"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議会費は、住民一人当たり７，７２３円で類似団体でも高い水準にある。議会費の構成は、議会運営費、調査研修費、議員報酬等及び職員人件費で、議員報酬等が議会費の約７０％を占めている。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民生費は、類似団体平均を下回っているが、前年度比６，５２９円増となった主な要因は、令和元年発生台風１９号に係る災害救助費等によるものである。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類似団体平均を上回っている。農林関係施設を多く有していること、農地等に係る交付金事業、農業集落排水事業特別会計への繰出金が主な要因として挙げられるが、令和元年度の増加は、産地パワーアップ事業に係る事業費の増によるところ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教育費は、類似団体と同水準で推移してきたが、令和元年度は、小学校空調設備整備事業及び統合中学校整備事業の増により、住民一人当たり２０，８２３円増となった。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福島県猪苗代町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大規模事業が続いた平成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年度までは、財政調整基金を取崩し、事業財源を確保してきたが、平成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は繰り入れを行わず、令和元年度は台風１９号に係る災害復旧等の臨時的な支出に対応するため、財政調整基金の繰入れを行った。今後は、統合中学校整備事業が本格化するため、特定目的基金（教育施設整備等基金）と共に財政調整基金の取崩しを行わざるを得ない状況が続くと思われる。財政調整基金について標準財政規模の１０％を保持していくことが大変厳しい状況が懸念されるが、できる限り保持す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福島県猪苗代町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令和元年度決算は、実質収支額が一般会計で３３０，５０４千円、国民健康保険特別会計で１８，８２９千円、介護保険特別会計で５６，２４３千円、後期高齢者医療特別会計で２１３千円の黒字となった。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営企業においては、水道事業が７０２，２３７千円、病院事業が４，０２５千円、下水道事業特別会計が５，６２４千円、特別環境保全下水道事業特別会計が２，３３１千円、農業集落排水事業特別会計が３，８３４千円の資金余剰額があり、連結実質赤字は発生しなか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R12" sqref="R12:V12"/>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8239274</v>
      </c>
      <c r="BO4" s="431"/>
      <c r="BP4" s="431"/>
      <c r="BQ4" s="431"/>
      <c r="BR4" s="431"/>
      <c r="BS4" s="431"/>
      <c r="BT4" s="431"/>
      <c r="BU4" s="432"/>
      <c r="BV4" s="430">
        <v>8025493</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6.3</v>
      </c>
      <c r="CU4" s="437"/>
      <c r="CV4" s="437"/>
      <c r="CW4" s="437"/>
      <c r="CX4" s="437"/>
      <c r="CY4" s="437"/>
      <c r="CZ4" s="437"/>
      <c r="DA4" s="438"/>
      <c r="DB4" s="436">
        <v>5.8</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7891364</v>
      </c>
      <c r="BO5" s="468"/>
      <c r="BP5" s="468"/>
      <c r="BQ5" s="468"/>
      <c r="BR5" s="468"/>
      <c r="BS5" s="468"/>
      <c r="BT5" s="468"/>
      <c r="BU5" s="469"/>
      <c r="BV5" s="467">
        <v>7714813</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90.6</v>
      </c>
      <c r="CU5" s="465"/>
      <c r="CV5" s="465"/>
      <c r="CW5" s="465"/>
      <c r="CX5" s="465"/>
      <c r="CY5" s="465"/>
      <c r="CZ5" s="465"/>
      <c r="DA5" s="466"/>
      <c r="DB5" s="464">
        <v>90.2</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347910</v>
      </c>
      <c r="BO6" s="468"/>
      <c r="BP6" s="468"/>
      <c r="BQ6" s="468"/>
      <c r="BR6" s="468"/>
      <c r="BS6" s="468"/>
      <c r="BT6" s="468"/>
      <c r="BU6" s="469"/>
      <c r="BV6" s="467">
        <v>310680</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94.3</v>
      </c>
      <c r="CU6" s="505"/>
      <c r="CV6" s="505"/>
      <c r="CW6" s="505"/>
      <c r="CX6" s="505"/>
      <c r="CY6" s="505"/>
      <c r="CZ6" s="505"/>
      <c r="DA6" s="506"/>
      <c r="DB6" s="504">
        <v>95</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17406</v>
      </c>
      <c r="BO7" s="468"/>
      <c r="BP7" s="468"/>
      <c r="BQ7" s="468"/>
      <c r="BR7" s="468"/>
      <c r="BS7" s="468"/>
      <c r="BT7" s="468"/>
      <c r="BU7" s="469"/>
      <c r="BV7" s="467">
        <v>7968</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5236319</v>
      </c>
      <c r="CU7" s="468"/>
      <c r="CV7" s="468"/>
      <c r="CW7" s="468"/>
      <c r="CX7" s="468"/>
      <c r="CY7" s="468"/>
      <c r="CZ7" s="468"/>
      <c r="DA7" s="469"/>
      <c r="DB7" s="467">
        <v>5200413</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94</v>
      </c>
      <c r="AV8" s="500"/>
      <c r="AW8" s="500"/>
      <c r="AX8" s="500"/>
      <c r="AY8" s="501" t="s">
        <v>108</v>
      </c>
      <c r="AZ8" s="502"/>
      <c r="BA8" s="502"/>
      <c r="BB8" s="502"/>
      <c r="BC8" s="502"/>
      <c r="BD8" s="502"/>
      <c r="BE8" s="502"/>
      <c r="BF8" s="502"/>
      <c r="BG8" s="502"/>
      <c r="BH8" s="502"/>
      <c r="BI8" s="502"/>
      <c r="BJ8" s="502"/>
      <c r="BK8" s="502"/>
      <c r="BL8" s="502"/>
      <c r="BM8" s="503"/>
      <c r="BN8" s="467">
        <v>330504</v>
      </c>
      <c r="BO8" s="468"/>
      <c r="BP8" s="468"/>
      <c r="BQ8" s="468"/>
      <c r="BR8" s="468"/>
      <c r="BS8" s="468"/>
      <c r="BT8" s="468"/>
      <c r="BU8" s="469"/>
      <c r="BV8" s="467">
        <v>302712</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0.39</v>
      </c>
      <c r="CU8" s="508"/>
      <c r="CV8" s="508"/>
      <c r="CW8" s="508"/>
      <c r="CX8" s="508"/>
      <c r="CY8" s="508"/>
      <c r="CZ8" s="508"/>
      <c r="DA8" s="509"/>
      <c r="DB8" s="507">
        <v>0.39</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15037</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94</v>
      </c>
      <c r="AV9" s="500"/>
      <c r="AW9" s="500"/>
      <c r="AX9" s="500"/>
      <c r="AY9" s="501" t="s">
        <v>114</v>
      </c>
      <c r="AZ9" s="502"/>
      <c r="BA9" s="502"/>
      <c r="BB9" s="502"/>
      <c r="BC9" s="502"/>
      <c r="BD9" s="502"/>
      <c r="BE9" s="502"/>
      <c r="BF9" s="502"/>
      <c r="BG9" s="502"/>
      <c r="BH9" s="502"/>
      <c r="BI9" s="502"/>
      <c r="BJ9" s="502"/>
      <c r="BK9" s="502"/>
      <c r="BL9" s="502"/>
      <c r="BM9" s="503"/>
      <c r="BN9" s="467">
        <v>27792</v>
      </c>
      <c r="BO9" s="468"/>
      <c r="BP9" s="468"/>
      <c r="BQ9" s="468"/>
      <c r="BR9" s="468"/>
      <c r="BS9" s="468"/>
      <c r="BT9" s="468"/>
      <c r="BU9" s="469"/>
      <c r="BV9" s="467">
        <v>37519</v>
      </c>
      <c r="BW9" s="468"/>
      <c r="BX9" s="468"/>
      <c r="BY9" s="468"/>
      <c r="BZ9" s="468"/>
      <c r="CA9" s="468"/>
      <c r="CB9" s="468"/>
      <c r="CC9" s="469"/>
      <c r="CD9" s="470" t="s">
        <v>115</v>
      </c>
      <c r="CE9" s="471"/>
      <c r="CF9" s="471"/>
      <c r="CG9" s="471"/>
      <c r="CH9" s="471"/>
      <c r="CI9" s="471"/>
      <c r="CJ9" s="471"/>
      <c r="CK9" s="471"/>
      <c r="CL9" s="471"/>
      <c r="CM9" s="471"/>
      <c r="CN9" s="471"/>
      <c r="CO9" s="471"/>
      <c r="CP9" s="471"/>
      <c r="CQ9" s="471"/>
      <c r="CR9" s="471"/>
      <c r="CS9" s="472"/>
      <c r="CT9" s="464">
        <v>15.5</v>
      </c>
      <c r="CU9" s="465"/>
      <c r="CV9" s="465"/>
      <c r="CW9" s="465"/>
      <c r="CX9" s="465"/>
      <c r="CY9" s="465"/>
      <c r="CZ9" s="465"/>
      <c r="DA9" s="466"/>
      <c r="DB9" s="464">
        <v>15.5</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116</v>
      </c>
      <c r="M10" s="497"/>
      <c r="N10" s="497"/>
      <c r="O10" s="497"/>
      <c r="P10" s="497"/>
      <c r="Q10" s="498"/>
      <c r="R10" s="518">
        <v>15805</v>
      </c>
      <c r="S10" s="519"/>
      <c r="T10" s="519"/>
      <c r="U10" s="519"/>
      <c r="V10" s="520"/>
      <c r="W10" s="455"/>
      <c r="X10" s="456"/>
      <c r="Y10" s="456"/>
      <c r="Z10" s="456"/>
      <c r="AA10" s="456"/>
      <c r="AB10" s="456"/>
      <c r="AC10" s="456"/>
      <c r="AD10" s="456"/>
      <c r="AE10" s="456"/>
      <c r="AF10" s="456"/>
      <c r="AG10" s="456"/>
      <c r="AH10" s="456"/>
      <c r="AI10" s="456"/>
      <c r="AJ10" s="456"/>
      <c r="AK10" s="456"/>
      <c r="AL10" s="459"/>
      <c r="AM10" s="496" t="s">
        <v>117</v>
      </c>
      <c r="AN10" s="497"/>
      <c r="AO10" s="497"/>
      <c r="AP10" s="497"/>
      <c r="AQ10" s="497"/>
      <c r="AR10" s="497"/>
      <c r="AS10" s="497"/>
      <c r="AT10" s="498"/>
      <c r="AU10" s="499" t="s">
        <v>118</v>
      </c>
      <c r="AV10" s="500"/>
      <c r="AW10" s="500"/>
      <c r="AX10" s="500"/>
      <c r="AY10" s="501" t="s">
        <v>119</v>
      </c>
      <c r="AZ10" s="502"/>
      <c r="BA10" s="502"/>
      <c r="BB10" s="502"/>
      <c r="BC10" s="502"/>
      <c r="BD10" s="502"/>
      <c r="BE10" s="502"/>
      <c r="BF10" s="502"/>
      <c r="BG10" s="502"/>
      <c r="BH10" s="502"/>
      <c r="BI10" s="502"/>
      <c r="BJ10" s="502"/>
      <c r="BK10" s="502"/>
      <c r="BL10" s="502"/>
      <c r="BM10" s="503"/>
      <c r="BN10" s="467">
        <v>104</v>
      </c>
      <c r="BO10" s="468"/>
      <c r="BP10" s="468"/>
      <c r="BQ10" s="468"/>
      <c r="BR10" s="468"/>
      <c r="BS10" s="468"/>
      <c r="BT10" s="468"/>
      <c r="BU10" s="469"/>
      <c r="BV10" s="467">
        <v>50628</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118</v>
      </c>
      <c r="AV11" s="500"/>
      <c r="AW11" s="500"/>
      <c r="AX11" s="500"/>
      <c r="AY11" s="501" t="s">
        <v>124</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t="s">
        <v>126</v>
      </c>
      <c r="DC11" s="508"/>
      <c r="DD11" s="508"/>
      <c r="DE11" s="508"/>
      <c r="DF11" s="508"/>
      <c r="DG11" s="508"/>
      <c r="DH11" s="508"/>
      <c r="DI11" s="509"/>
      <c r="DJ11" s="186"/>
      <c r="DK11" s="186"/>
      <c r="DL11" s="186"/>
      <c r="DM11" s="186"/>
      <c r="DN11" s="186"/>
      <c r="DO11" s="186"/>
    </row>
    <row r="12" spans="1:119" ht="18.75" customHeight="1" x14ac:dyDescent="0.15">
      <c r="A12" s="187"/>
      <c r="B12" s="527" t="s">
        <v>127</v>
      </c>
      <c r="C12" s="528"/>
      <c r="D12" s="528"/>
      <c r="E12" s="528"/>
      <c r="F12" s="528"/>
      <c r="G12" s="528"/>
      <c r="H12" s="528"/>
      <c r="I12" s="528"/>
      <c r="J12" s="528"/>
      <c r="K12" s="529"/>
      <c r="L12" s="536" t="s">
        <v>128</v>
      </c>
      <c r="M12" s="537"/>
      <c r="N12" s="537"/>
      <c r="O12" s="537"/>
      <c r="P12" s="537"/>
      <c r="Q12" s="538"/>
      <c r="R12" s="539">
        <v>13951</v>
      </c>
      <c r="S12" s="540"/>
      <c r="T12" s="540"/>
      <c r="U12" s="540"/>
      <c r="V12" s="541"/>
      <c r="W12" s="542" t="s">
        <v>1</v>
      </c>
      <c r="X12" s="500"/>
      <c r="Y12" s="500"/>
      <c r="Z12" s="500"/>
      <c r="AA12" s="500"/>
      <c r="AB12" s="543"/>
      <c r="AC12" s="544" t="s">
        <v>129</v>
      </c>
      <c r="AD12" s="545"/>
      <c r="AE12" s="545"/>
      <c r="AF12" s="545"/>
      <c r="AG12" s="546"/>
      <c r="AH12" s="544" t="s">
        <v>130</v>
      </c>
      <c r="AI12" s="545"/>
      <c r="AJ12" s="545"/>
      <c r="AK12" s="545"/>
      <c r="AL12" s="547"/>
      <c r="AM12" s="496" t="s">
        <v>131</v>
      </c>
      <c r="AN12" s="497"/>
      <c r="AO12" s="497"/>
      <c r="AP12" s="497"/>
      <c r="AQ12" s="497"/>
      <c r="AR12" s="497"/>
      <c r="AS12" s="497"/>
      <c r="AT12" s="498"/>
      <c r="AU12" s="499" t="s">
        <v>132</v>
      </c>
      <c r="AV12" s="500"/>
      <c r="AW12" s="500"/>
      <c r="AX12" s="500"/>
      <c r="AY12" s="501" t="s">
        <v>133</v>
      </c>
      <c r="AZ12" s="502"/>
      <c r="BA12" s="502"/>
      <c r="BB12" s="502"/>
      <c r="BC12" s="502"/>
      <c r="BD12" s="502"/>
      <c r="BE12" s="502"/>
      <c r="BF12" s="502"/>
      <c r="BG12" s="502"/>
      <c r="BH12" s="502"/>
      <c r="BI12" s="502"/>
      <c r="BJ12" s="502"/>
      <c r="BK12" s="502"/>
      <c r="BL12" s="502"/>
      <c r="BM12" s="503"/>
      <c r="BN12" s="467">
        <v>6090</v>
      </c>
      <c r="BO12" s="468"/>
      <c r="BP12" s="468"/>
      <c r="BQ12" s="468"/>
      <c r="BR12" s="468"/>
      <c r="BS12" s="468"/>
      <c r="BT12" s="468"/>
      <c r="BU12" s="469"/>
      <c r="BV12" s="467">
        <v>0</v>
      </c>
      <c r="BW12" s="468"/>
      <c r="BX12" s="468"/>
      <c r="BY12" s="468"/>
      <c r="BZ12" s="468"/>
      <c r="CA12" s="468"/>
      <c r="CB12" s="468"/>
      <c r="CC12" s="469"/>
      <c r="CD12" s="470" t="s">
        <v>134</v>
      </c>
      <c r="CE12" s="471"/>
      <c r="CF12" s="471"/>
      <c r="CG12" s="471"/>
      <c r="CH12" s="471"/>
      <c r="CI12" s="471"/>
      <c r="CJ12" s="471"/>
      <c r="CK12" s="471"/>
      <c r="CL12" s="471"/>
      <c r="CM12" s="471"/>
      <c r="CN12" s="471"/>
      <c r="CO12" s="471"/>
      <c r="CP12" s="471"/>
      <c r="CQ12" s="471"/>
      <c r="CR12" s="471"/>
      <c r="CS12" s="472"/>
      <c r="CT12" s="507" t="s">
        <v>135</v>
      </c>
      <c r="CU12" s="508"/>
      <c r="CV12" s="508"/>
      <c r="CW12" s="508"/>
      <c r="CX12" s="508"/>
      <c r="CY12" s="508"/>
      <c r="CZ12" s="508"/>
      <c r="DA12" s="509"/>
      <c r="DB12" s="507" t="s">
        <v>135</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136</v>
      </c>
      <c r="N13" s="559"/>
      <c r="O13" s="559"/>
      <c r="P13" s="559"/>
      <c r="Q13" s="560"/>
      <c r="R13" s="551">
        <v>13889</v>
      </c>
      <c r="S13" s="552"/>
      <c r="T13" s="552"/>
      <c r="U13" s="552"/>
      <c r="V13" s="553"/>
      <c r="W13" s="483" t="s">
        <v>137</v>
      </c>
      <c r="X13" s="484"/>
      <c r="Y13" s="484"/>
      <c r="Z13" s="484"/>
      <c r="AA13" s="484"/>
      <c r="AB13" s="474"/>
      <c r="AC13" s="518">
        <v>923</v>
      </c>
      <c r="AD13" s="519"/>
      <c r="AE13" s="519"/>
      <c r="AF13" s="519"/>
      <c r="AG13" s="561"/>
      <c r="AH13" s="518">
        <v>926</v>
      </c>
      <c r="AI13" s="519"/>
      <c r="AJ13" s="519"/>
      <c r="AK13" s="519"/>
      <c r="AL13" s="520"/>
      <c r="AM13" s="496" t="s">
        <v>138</v>
      </c>
      <c r="AN13" s="497"/>
      <c r="AO13" s="497"/>
      <c r="AP13" s="497"/>
      <c r="AQ13" s="497"/>
      <c r="AR13" s="497"/>
      <c r="AS13" s="497"/>
      <c r="AT13" s="498"/>
      <c r="AU13" s="499" t="s">
        <v>118</v>
      </c>
      <c r="AV13" s="500"/>
      <c r="AW13" s="500"/>
      <c r="AX13" s="500"/>
      <c r="AY13" s="501" t="s">
        <v>139</v>
      </c>
      <c r="AZ13" s="502"/>
      <c r="BA13" s="502"/>
      <c r="BB13" s="502"/>
      <c r="BC13" s="502"/>
      <c r="BD13" s="502"/>
      <c r="BE13" s="502"/>
      <c r="BF13" s="502"/>
      <c r="BG13" s="502"/>
      <c r="BH13" s="502"/>
      <c r="BI13" s="502"/>
      <c r="BJ13" s="502"/>
      <c r="BK13" s="502"/>
      <c r="BL13" s="502"/>
      <c r="BM13" s="503"/>
      <c r="BN13" s="467">
        <v>21806</v>
      </c>
      <c r="BO13" s="468"/>
      <c r="BP13" s="468"/>
      <c r="BQ13" s="468"/>
      <c r="BR13" s="468"/>
      <c r="BS13" s="468"/>
      <c r="BT13" s="468"/>
      <c r="BU13" s="469"/>
      <c r="BV13" s="467">
        <v>88147</v>
      </c>
      <c r="BW13" s="468"/>
      <c r="BX13" s="468"/>
      <c r="BY13" s="468"/>
      <c r="BZ13" s="468"/>
      <c r="CA13" s="468"/>
      <c r="CB13" s="468"/>
      <c r="CC13" s="469"/>
      <c r="CD13" s="470" t="s">
        <v>140</v>
      </c>
      <c r="CE13" s="471"/>
      <c r="CF13" s="471"/>
      <c r="CG13" s="471"/>
      <c r="CH13" s="471"/>
      <c r="CI13" s="471"/>
      <c r="CJ13" s="471"/>
      <c r="CK13" s="471"/>
      <c r="CL13" s="471"/>
      <c r="CM13" s="471"/>
      <c r="CN13" s="471"/>
      <c r="CO13" s="471"/>
      <c r="CP13" s="471"/>
      <c r="CQ13" s="471"/>
      <c r="CR13" s="471"/>
      <c r="CS13" s="472"/>
      <c r="CT13" s="464">
        <v>10.7</v>
      </c>
      <c r="CU13" s="465"/>
      <c r="CV13" s="465"/>
      <c r="CW13" s="465"/>
      <c r="CX13" s="465"/>
      <c r="CY13" s="465"/>
      <c r="CZ13" s="465"/>
      <c r="DA13" s="466"/>
      <c r="DB13" s="464">
        <v>10.3</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141</v>
      </c>
      <c r="M14" s="549"/>
      <c r="N14" s="549"/>
      <c r="O14" s="549"/>
      <c r="P14" s="549"/>
      <c r="Q14" s="550"/>
      <c r="R14" s="551">
        <v>14373</v>
      </c>
      <c r="S14" s="552"/>
      <c r="T14" s="552"/>
      <c r="U14" s="552"/>
      <c r="V14" s="553"/>
      <c r="W14" s="457"/>
      <c r="X14" s="458"/>
      <c r="Y14" s="458"/>
      <c r="Z14" s="458"/>
      <c r="AA14" s="458"/>
      <c r="AB14" s="447"/>
      <c r="AC14" s="554">
        <v>12.6</v>
      </c>
      <c r="AD14" s="555"/>
      <c r="AE14" s="555"/>
      <c r="AF14" s="555"/>
      <c r="AG14" s="556"/>
      <c r="AH14" s="554">
        <v>12.2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142</v>
      </c>
      <c r="CE14" s="563"/>
      <c r="CF14" s="563"/>
      <c r="CG14" s="563"/>
      <c r="CH14" s="563"/>
      <c r="CI14" s="563"/>
      <c r="CJ14" s="563"/>
      <c r="CK14" s="563"/>
      <c r="CL14" s="563"/>
      <c r="CM14" s="563"/>
      <c r="CN14" s="563"/>
      <c r="CO14" s="563"/>
      <c r="CP14" s="563"/>
      <c r="CQ14" s="563"/>
      <c r="CR14" s="563"/>
      <c r="CS14" s="564"/>
      <c r="CT14" s="565">
        <v>54</v>
      </c>
      <c r="CU14" s="566"/>
      <c r="CV14" s="566"/>
      <c r="CW14" s="566"/>
      <c r="CX14" s="566"/>
      <c r="CY14" s="566"/>
      <c r="CZ14" s="566"/>
      <c r="DA14" s="567"/>
      <c r="DB14" s="565">
        <v>58.9</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143</v>
      </c>
      <c r="N15" s="559"/>
      <c r="O15" s="559"/>
      <c r="P15" s="559"/>
      <c r="Q15" s="560"/>
      <c r="R15" s="551">
        <v>14313</v>
      </c>
      <c r="S15" s="552"/>
      <c r="T15" s="552"/>
      <c r="U15" s="552"/>
      <c r="V15" s="553"/>
      <c r="W15" s="483" t="s">
        <v>144</v>
      </c>
      <c r="X15" s="484"/>
      <c r="Y15" s="484"/>
      <c r="Z15" s="484"/>
      <c r="AA15" s="484"/>
      <c r="AB15" s="474"/>
      <c r="AC15" s="518">
        <v>1446</v>
      </c>
      <c r="AD15" s="519"/>
      <c r="AE15" s="519"/>
      <c r="AF15" s="519"/>
      <c r="AG15" s="561"/>
      <c r="AH15" s="518">
        <v>1522</v>
      </c>
      <c r="AI15" s="519"/>
      <c r="AJ15" s="519"/>
      <c r="AK15" s="519"/>
      <c r="AL15" s="520"/>
      <c r="AM15" s="496"/>
      <c r="AN15" s="497"/>
      <c r="AO15" s="497"/>
      <c r="AP15" s="497"/>
      <c r="AQ15" s="497"/>
      <c r="AR15" s="497"/>
      <c r="AS15" s="497"/>
      <c r="AT15" s="498"/>
      <c r="AU15" s="499"/>
      <c r="AV15" s="500"/>
      <c r="AW15" s="500"/>
      <c r="AX15" s="500"/>
      <c r="AY15" s="427" t="s">
        <v>145</v>
      </c>
      <c r="AZ15" s="428"/>
      <c r="BA15" s="428"/>
      <c r="BB15" s="428"/>
      <c r="BC15" s="428"/>
      <c r="BD15" s="428"/>
      <c r="BE15" s="428"/>
      <c r="BF15" s="428"/>
      <c r="BG15" s="428"/>
      <c r="BH15" s="428"/>
      <c r="BI15" s="428"/>
      <c r="BJ15" s="428"/>
      <c r="BK15" s="428"/>
      <c r="BL15" s="428"/>
      <c r="BM15" s="429"/>
      <c r="BN15" s="430">
        <v>1774297</v>
      </c>
      <c r="BO15" s="431"/>
      <c r="BP15" s="431"/>
      <c r="BQ15" s="431"/>
      <c r="BR15" s="431"/>
      <c r="BS15" s="431"/>
      <c r="BT15" s="431"/>
      <c r="BU15" s="432"/>
      <c r="BV15" s="430">
        <v>1774129</v>
      </c>
      <c r="BW15" s="431"/>
      <c r="BX15" s="431"/>
      <c r="BY15" s="431"/>
      <c r="BZ15" s="431"/>
      <c r="CA15" s="431"/>
      <c r="CB15" s="431"/>
      <c r="CC15" s="432"/>
      <c r="CD15" s="568" t="s">
        <v>146</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147</v>
      </c>
      <c r="M16" s="579"/>
      <c r="N16" s="579"/>
      <c r="O16" s="579"/>
      <c r="P16" s="579"/>
      <c r="Q16" s="580"/>
      <c r="R16" s="571" t="s">
        <v>148</v>
      </c>
      <c r="S16" s="572"/>
      <c r="T16" s="572"/>
      <c r="U16" s="572"/>
      <c r="V16" s="573"/>
      <c r="W16" s="457"/>
      <c r="X16" s="458"/>
      <c r="Y16" s="458"/>
      <c r="Z16" s="458"/>
      <c r="AA16" s="458"/>
      <c r="AB16" s="447"/>
      <c r="AC16" s="554">
        <v>19.7</v>
      </c>
      <c r="AD16" s="555"/>
      <c r="AE16" s="555"/>
      <c r="AF16" s="555"/>
      <c r="AG16" s="556"/>
      <c r="AH16" s="554">
        <v>20.100000000000001</v>
      </c>
      <c r="AI16" s="555"/>
      <c r="AJ16" s="555"/>
      <c r="AK16" s="555"/>
      <c r="AL16" s="557"/>
      <c r="AM16" s="496"/>
      <c r="AN16" s="497"/>
      <c r="AO16" s="497"/>
      <c r="AP16" s="497"/>
      <c r="AQ16" s="497"/>
      <c r="AR16" s="497"/>
      <c r="AS16" s="497"/>
      <c r="AT16" s="498"/>
      <c r="AU16" s="499"/>
      <c r="AV16" s="500"/>
      <c r="AW16" s="500"/>
      <c r="AX16" s="500"/>
      <c r="AY16" s="501" t="s">
        <v>149</v>
      </c>
      <c r="AZ16" s="502"/>
      <c r="BA16" s="502"/>
      <c r="BB16" s="502"/>
      <c r="BC16" s="502"/>
      <c r="BD16" s="502"/>
      <c r="BE16" s="502"/>
      <c r="BF16" s="502"/>
      <c r="BG16" s="502"/>
      <c r="BH16" s="502"/>
      <c r="BI16" s="502"/>
      <c r="BJ16" s="502"/>
      <c r="BK16" s="502"/>
      <c r="BL16" s="502"/>
      <c r="BM16" s="503"/>
      <c r="BN16" s="467">
        <v>4554879</v>
      </c>
      <c r="BO16" s="468"/>
      <c r="BP16" s="468"/>
      <c r="BQ16" s="468"/>
      <c r="BR16" s="468"/>
      <c r="BS16" s="468"/>
      <c r="BT16" s="468"/>
      <c r="BU16" s="469"/>
      <c r="BV16" s="467">
        <v>4452161</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150</v>
      </c>
      <c r="N17" s="575"/>
      <c r="O17" s="575"/>
      <c r="P17" s="575"/>
      <c r="Q17" s="576"/>
      <c r="R17" s="571" t="s">
        <v>151</v>
      </c>
      <c r="S17" s="572"/>
      <c r="T17" s="572"/>
      <c r="U17" s="572"/>
      <c r="V17" s="573"/>
      <c r="W17" s="483" t="s">
        <v>152</v>
      </c>
      <c r="X17" s="484"/>
      <c r="Y17" s="484"/>
      <c r="Z17" s="484"/>
      <c r="AA17" s="484"/>
      <c r="AB17" s="474"/>
      <c r="AC17" s="518">
        <v>4984</v>
      </c>
      <c r="AD17" s="519"/>
      <c r="AE17" s="519"/>
      <c r="AF17" s="519"/>
      <c r="AG17" s="561"/>
      <c r="AH17" s="518">
        <v>5112</v>
      </c>
      <c r="AI17" s="519"/>
      <c r="AJ17" s="519"/>
      <c r="AK17" s="519"/>
      <c r="AL17" s="520"/>
      <c r="AM17" s="496"/>
      <c r="AN17" s="497"/>
      <c r="AO17" s="497"/>
      <c r="AP17" s="497"/>
      <c r="AQ17" s="497"/>
      <c r="AR17" s="497"/>
      <c r="AS17" s="497"/>
      <c r="AT17" s="498"/>
      <c r="AU17" s="499"/>
      <c r="AV17" s="500"/>
      <c r="AW17" s="500"/>
      <c r="AX17" s="500"/>
      <c r="AY17" s="501" t="s">
        <v>153</v>
      </c>
      <c r="AZ17" s="502"/>
      <c r="BA17" s="502"/>
      <c r="BB17" s="502"/>
      <c r="BC17" s="502"/>
      <c r="BD17" s="502"/>
      <c r="BE17" s="502"/>
      <c r="BF17" s="502"/>
      <c r="BG17" s="502"/>
      <c r="BH17" s="502"/>
      <c r="BI17" s="502"/>
      <c r="BJ17" s="502"/>
      <c r="BK17" s="502"/>
      <c r="BL17" s="502"/>
      <c r="BM17" s="503"/>
      <c r="BN17" s="467">
        <v>2252106</v>
      </c>
      <c r="BO17" s="468"/>
      <c r="BP17" s="468"/>
      <c r="BQ17" s="468"/>
      <c r="BR17" s="468"/>
      <c r="BS17" s="468"/>
      <c r="BT17" s="468"/>
      <c r="BU17" s="469"/>
      <c r="BV17" s="467">
        <v>2256329</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154</v>
      </c>
      <c r="C18" s="510"/>
      <c r="D18" s="510"/>
      <c r="E18" s="582"/>
      <c r="F18" s="582"/>
      <c r="G18" s="582"/>
      <c r="H18" s="582"/>
      <c r="I18" s="582"/>
      <c r="J18" s="582"/>
      <c r="K18" s="582"/>
      <c r="L18" s="583">
        <v>394.85</v>
      </c>
      <c r="M18" s="583"/>
      <c r="N18" s="583"/>
      <c r="O18" s="583"/>
      <c r="P18" s="583"/>
      <c r="Q18" s="583"/>
      <c r="R18" s="584"/>
      <c r="S18" s="584"/>
      <c r="T18" s="584"/>
      <c r="U18" s="584"/>
      <c r="V18" s="585"/>
      <c r="W18" s="485"/>
      <c r="X18" s="486"/>
      <c r="Y18" s="486"/>
      <c r="Z18" s="486"/>
      <c r="AA18" s="486"/>
      <c r="AB18" s="477"/>
      <c r="AC18" s="586">
        <v>67.8</v>
      </c>
      <c r="AD18" s="587"/>
      <c r="AE18" s="587"/>
      <c r="AF18" s="587"/>
      <c r="AG18" s="588"/>
      <c r="AH18" s="586">
        <v>67.599999999999994</v>
      </c>
      <c r="AI18" s="587"/>
      <c r="AJ18" s="587"/>
      <c r="AK18" s="587"/>
      <c r="AL18" s="589"/>
      <c r="AM18" s="496"/>
      <c r="AN18" s="497"/>
      <c r="AO18" s="497"/>
      <c r="AP18" s="497"/>
      <c r="AQ18" s="497"/>
      <c r="AR18" s="497"/>
      <c r="AS18" s="497"/>
      <c r="AT18" s="498"/>
      <c r="AU18" s="499"/>
      <c r="AV18" s="500"/>
      <c r="AW18" s="500"/>
      <c r="AX18" s="500"/>
      <c r="AY18" s="501" t="s">
        <v>155</v>
      </c>
      <c r="AZ18" s="502"/>
      <c r="BA18" s="502"/>
      <c r="BB18" s="502"/>
      <c r="BC18" s="502"/>
      <c r="BD18" s="502"/>
      <c r="BE18" s="502"/>
      <c r="BF18" s="502"/>
      <c r="BG18" s="502"/>
      <c r="BH18" s="502"/>
      <c r="BI18" s="502"/>
      <c r="BJ18" s="502"/>
      <c r="BK18" s="502"/>
      <c r="BL18" s="502"/>
      <c r="BM18" s="503"/>
      <c r="BN18" s="467">
        <v>4783305</v>
      </c>
      <c r="BO18" s="468"/>
      <c r="BP18" s="468"/>
      <c r="BQ18" s="468"/>
      <c r="BR18" s="468"/>
      <c r="BS18" s="468"/>
      <c r="BT18" s="468"/>
      <c r="BU18" s="469"/>
      <c r="BV18" s="467">
        <v>4771875</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156</v>
      </c>
      <c r="C19" s="510"/>
      <c r="D19" s="510"/>
      <c r="E19" s="582"/>
      <c r="F19" s="582"/>
      <c r="G19" s="582"/>
      <c r="H19" s="582"/>
      <c r="I19" s="582"/>
      <c r="J19" s="582"/>
      <c r="K19" s="582"/>
      <c r="L19" s="590">
        <v>38</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157</v>
      </c>
      <c r="AZ19" s="502"/>
      <c r="BA19" s="502"/>
      <c r="BB19" s="502"/>
      <c r="BC19" s="502"/>
      <c r="BD19" s="502"/>
      <c r="BE19" s="502"/>
      <c r="BF19" s="502"/>
      <c r="BG19" s="502"/>
      <c r="BH19" s="502"/>
      <c r="BI19" s="502"/>
      <c r="BJ19" s="502"/>
      <c r="BK19" s="502"/>
      <c r="BL19" s="502"/>
      <c r="BM19" s="503"/>
      <c r="BN19" s="467">
        <v>6119056</v>
      </c>
      <c r="BO19" s="468"/>
      <c r="BP19" s="468"/>
      <c r="BQ19" s="468"/>
      <c r="BR19" s="468"/>
      <c r="BS19" s="468"/>
      <c r="BT19" s="468"/>
      <c r="BU19" s="469"/>
      <c r="BV19" s="467">
        <v>6163579</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158</v>
      </c>
      <c r="C20" s="510"/>
      <c r="D20" s="510"/>
      <c r="E20" s="582"/>
      <c r="F20" s="582"/>
      <c r="G20" s="582"/>
      <c r="H20" s="582"/>
      <c r="I20" s="582"/>
      <c r="J20" s="582"/>
      <c r="K20" s="582"/>
      <c r="L20" s="590">
        <v>4939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159</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160</v>
      </c>
      <c r="C22" s="605"/>
      <c r="D22" s="606"/>
      <c r="E22" s="479" t="s">
        <v>1</v>
      </c>
      <c r="F22" s="484"/>
      <c r="G22" s="484"/>
      <c r="H22" s="484"/>
      <c r="I22" s="484"/>
      <c r="J22" s="484"/>
      <c r="K22" s="474"/>
      <c r="L22" s="479" t="s">
        <v>161</v>
      </c>
      <c r="M22" s="484"/>
      <c r="N22" s="484"/>
      <c r="O22" s="484"/>
      <c r="P22" s="474"/>
      <c r="Q22" s="613" t="s">
        <v>162</v>
      </c>
      <c r="R22" s="614"/>
      <c r="S22" s="614"/>
      <c r="T22" s="614"/>
      <c r="U22" s="614"/>
      <c r="V22" s="615"/>
      <c r="W22" s="619" t="s">
        <v>163</v>
      </c>
      <c r="X22" s="605"/>
      <c r="Y22" s="606"/>
      <c r="Z22" s="479" t="s">
        <v>1</v>
      </c>
      <c r="AA22" s="484"/>
      <c r="AB22" s="484"/>
      <c r="AC22" s="484"/>
      <c r="AD22" s="484"/>
      <c r="AE22" s="484"/>
      <c r="AF22" s="484"/>
      <c r="AG22" s="474"/>
      <c r="AH22" s="632" t="s">
        <v>164</v>
      </c>
      <c r="AI22" s="484"/>
      <c r="AJ22" s="484"/>
      <c r="AK22" s="484"/>
      <c r="AL22" s="474"/>
      <c r="AM22" s="632" t="s">
        <v>165</v>
      </c>
      <c r="AN22" s="633"/>
      <c r="AO22" s="633"/>
      <c r="AP22" s="633"/>
      <c r="AQ22" s="633"/>
      <c r="AR22" s="634"/>
      <c r="AS22" s="613" t="s">
        <v>162</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166</v>
      </c>
      <c r="AZ23" s="428"/>
      <c r="BA23" s="428"/>
      <c r="BB23" s="428"/>
      <c r="BC23" s="428"/>
      <c r="BD23" s="428"/>
      <c r="BE23" s="428"/>
      <c r="BF23" s="428"/>
      <c r="BG23" s="428"/>
      <c r="BH23" s="428"/>
      <c r="BI23" s="428"/>
      <c r="BJ23" s="428"/>
      <c r="BK23" s="428"/>
      <c r="BL23" s="428"/>
      <c r="BM23" s="429"/>
      <c r="BN23" s="467">
        <v>8543835</v>
      </c>
      <c r="BO23" s="468"/>
      <c r="BP23" s="468"/>
      <c r="BQ23" s="468"/>
      <c r="BR23" s="468"/>
      <c r="BS23" s="468"/>
      <c r="BT23" s="468"/>
      <c r="BU23" s="469"/>
      <c r="BV23" s="467">
        <v>8803260</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167</v>
      </c>
      <c r="F24" s="497"/>
      <c r="G24" s="497"/>
      <c r="H24" s="497"/>
      <c r="I24" s="497"/>
      <c r="J24" s="497"/>
      <c r="K24" s="498"/>
      <c r="L24" s="518">
        <v>1</v>
      </c>
      <c r="M24" s="519"/>
      <c r="N24" s="519"/>
      <c r="O24" s="519"/>
      <c r="P24" s="561"/>
      <c r="Q24" s="518">
        <v>7820</v>
      </c>
      <c r="R24" s="519"/>
      <c r="S24" s="519"/>
      <c r="T24" s="519"/>
      <c r="U24" s="519"/>
      <c r="V24" s="561"/>
      <c r="W24" s="620"/>
      <c r="X24" s="608"/>
      <c r="Y24" s="609"/>
      <c r="Z24" s="517" t="s">
        <v>168</v>
      </c>
      <c r="AA24" s="497"/>
      <c r="AB24" s="497"/>
      <c r="AC24" s="497"/>
      <c r="AD24" s="497"/>
      <c r="AE24" s="497"/>
      <c r="AF24" s="497"/>
      <c r="AG24" s="498"/>
      <c r="AH24" s="518">
        <v>131</v>
      </c>
      <c r="AI24" s="519"/>
      <c r="AJ24" s="519"/>
      <c r="AK24" s="519"/>
      <c r="AL24" s="561"/>
      <c r="AM24" s="518">
        <v>404397</v>
      </c>
      <c r="AN24" s="519"/>
      <c r="AO24" s="519"/>
      <c r="AP24" s="519"/>
      <c r="AQ24" s="519"/>
      <c r="AR24" s="561"/>
      <c r="AS24" s="518">
        <v>3087</v>
      </c>
      <c r="AT24" s="519"/>
      <c r="AU24" s="519"/>
      <c r="AV24" s="519"/>
      <c r="AW24" s="519"/>
      <c r="AX24" s="520"/>
      <c r="AY24" s="640" t="s">
        <v>169</v>
      </c>
      <c r="AZ24" s="641"/>
      <c r="BA24" s="641"/>
      <c r="BB24" s="641"/>
      <c r="BC24" s="641"/>
      <c r="BD24" s="641"/>
      <c r="BE24" s="641"/>
      <c r="BF24" s="641"/>
      <c r="BG24" s="641"/>
      <c r="BH24" s="641"/>
      <c r="BI24" s="641"/>
      <c r="BJ24" s="641"/>
      <c r="BK24" s="641"/>
      <c r="BL24" s="641"/>
      <c r="BM24" s="642"/>
      <c r="BN24" s="467">
        <v>8122517</v>
      </c>
      <c r="BO24" s="468"/>
      <c r="BP24" s="468"/>
      <c r="BQ24" s="468"/>
      <c r="BR24" s="468"/>
      <c r="BS24" s="468"/>
      <c r="BT24" s="468"/>
      <c r="BU24" s="469"/>
      <c r="BV24" s="467">
        <v>8362200</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170</v>
      </c>
      <c r="F25" s="497"/>
      <c r="G25" s="497"/>
      <c r="H25" s="497"/>
      <c r="I25" s="497"/>
      <c r="J25" s="497"/>
      <c r="K25" s="498"/>
      <c r="L25" s="518">
        <v>1</v>
      </c>
      <c r="M25" s="519"/>
      <c r="N25" s="519"/>
      <c r="O25" s="519"/>
      <c r="P25" s="561"/>
      <c r="Q25" s="518">
        <v>6260</v>
      </c>
      <c r="R25" s="519"/>
      <c r="S25" s="519"/>
      <c r="T25" s="519"/>
      <c r="U25" s="519"/>
      <c r="V25" s="561"/>
      <c r="W25" s="620"/>
      <c r="X25" s="608"/>
      <c r="Y25" s="609"/>
      <c r="Z25" s="517" t="s">
        <v>171</v>
      </c>
      <c r="AA25" s="497"/>
      <c r="AB25" s="497"/>
      <c r="AC25" s="497"/>
      <c r="AD25" s="497"/>
      <c r="AE25" s="497"/>
      <c r="AF25" s="497"/>
      <c r="AG25" s="498"/>
      <c r="AH25" s="518" t="s">
        <v>135</v>
      </c>
      <c r="AI25" s="519"/>
      <c r="AJ25" s="519"/>
      <c r="AK25" s="519"/>
      <c r="AL25" s="561"/>
      <c r="AM25" s="518" t="s">
        <v>135</v>
      </c>
      <c r="AN25" s="519"/>
      <c r="AO25" s="519"/>
      <c r="AP25" s="519"/>
      <c r="AQ25" s="519"/>
      <c r="AR25" s="561"/>
      <c r="AS25" s="518" t="s">
        <v>135</v>
      </c>
      <c r="AT25" s="519"/>
      <c r="AU25" s="519"/>
      <c r="AV25" s="519"/>
      <c r="AW25" s="519"/>
      <c r="AX25" s="520"/>
      <c r="AY25" s="427" t="s">
        <v>172</v>
      </c>
      <c r="AZ25" s="428"/>
      <c r="BA25" s="428"/>
      <c r="BB25" s="428"/>
      <c r="BC25" s="428"/>
      <c r="BD25" s="428"/>
      <c r="BE25" s="428"/>
      <c r="BF25" s="428"/>
      <c r="BG25" s="428"/>
      <c r="BH25" s="428"/>
      <c r="BI25" s="428"/>
      <c r="BJ25" s="428"/>
      <c r="BK25" s="428"/>
      <c r="BL25" s="428"/>
      <c r="BM25" s="429"/>
      <c r="BN25" s="430">
        <v>8036</v>
      </c>
      <c r="BO25" s="431"/>
      <c r="BP25" s="431"/>
      <c r="BQ25" s="431"/>
      <c r="BR25" s="431"/>
      <c r="BS25" s="431"/>
      <c r="BT25" s="431"/>
      <c r="BU25" s="432"/>
      <c r="BV25" s="430">
        <v>10068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173</v>
      </c>
      <c r="F26" s="497"/>
      <c r="G26" s="497"/>
      <c r="H26" s="497"/>
      <c r="I26" s="497"/>
      <c r="J26" s="497"/>
      <c r="K26" s="498"/>
      <c r="L26" s="518">
        <v>1</v>
      </c>
      <c r="M26" s="519"/>
      <c r="N26" s="519"/>
      <c r="O26" s="519"/>
      <c r="P26" s="561"/>
      <c r="Q26" s="518">
        <v>5870</v>
      </c>
      <c r="R26" s="519"/>
      <c r="S26" s="519"/>
      <c r="T26" s="519"/>
      <c r="U26" s="519"/>
      <c r="V26" s="561"/>
      <c r="W26" s="620"/>
      <c r="X26" s="608"/>
      <c r="Y26" s="609"/>
      <c r="Z26" s="517" t="s">
        <v>174</v>
      </c>
      <c r="AA26" s="630"/>
      <c r="AB26" s="630"/>
      <c r="AC26" s="630"/>
      <c r="AD26" s="630"/>
      <c r="AE26" s="630"/>
      <c r="AF26" s="630"/>
      <c r="AG26" s="631"/>
      <c r="AH26" s="518">
        <v>2</v>
      </c>
      <c r="AI26" s="519"/>
      <c r="AJ26" s="519"/>
      <c r="AK26" s="519"/>
      <c r="AL26" s="561"/>
      <c r="AM26" s="518" t="s">
        <v>175</v>
      </c>
      <c r="AN26" s="519"/>
      <c r="AO26" s="519"/>
      <c r="AP26" s="519"/>
      <c r="AQ26" s="519"/>
      <c r="AR26" s="561"/>
      <c r="AS26" s="518" t="s">
        <v>176</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135</v>
      </c>
      <c r="BO26" s="468"/>
      <c r="BP26" s="468"/>
      <c r="BQ26" s="468"/>
      <c r="BR26" s="468"/>
      <c r="BS26" s="468"/>
      <c r="BT26" s="468"/>
      <c r="BU26" s="469"/>
      <c r="BV26" s="467" t="s">
        <v>135</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178</v>
      </c>
      <c r="F27" s="497"/>
      <c r="G27" s="497"/>
      <c r="H27" s="497"/>
      <c r="I27" s="497"/>
      <c r="J27" s="497"/>
      <c r="K27" s="498"/>
      <c r="L27" s="518">
        <v>1</v>
      </c>
      <c r="M27" s="519"/>
      <c r="N27" s="519"/>
      <c r="O27" s="519"/>
      <c r="P27" s="561"/>
      <c r="Q27" s="518">
        <v>3130</v>
      </c>
      <c r="R27" s="519"/>
      <c r="S27" s="519"/>
      <c r="T27" s="519"/>
      <c r="U27" s="519"/>
      <c r="V27" s="561"/>
      <c r="W27" s="620"/>
      <c r="X27" s="608"/>
      <c r="Y27" s="609"/>
      <c r="Z27" s="517" t="s">
        <v>179</v>
      </c>
      <c r="AA27" s="497"/>
      <c r="AB27" s="497"/>
      <c r="AC27" s="497"/>
      <c r="AD27" s="497"/>
      <c r="AE27" s="497"/>
      <c r="AF27" s="497"/>
      <c r="AG27" s="498"/>
      <c r="AH27" s="518">
        <v>19</v>
      </c>
      <c r="AI27" s="519"/>
      <c r="AJ27" s="519"/>
      <c r="AK27" s="519"/>
      <c r="AL27" s="561"/>
      <c r="AM27" s="518">
        <v>58230</v>
      </c>
      <c r="AN27" s="519"/>
      <c r="AO27" s="519"/>
      <c r="AP27" s="519"/>
      <c r="AQ27" s="519"/>
      <c r="AR27" s="561"/>
      <c r="AS27" s="518">
        <v>3065</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v>197805</v>
      </c>
      <c r="BO27" s="644"/>
      <c r="BP27" s="644"/>
      <c r="BQ27" s="644"/>
      <c r="BR27" s="644"/>
      <c r="BS27" s="644"/>
      <c r="BT27" s="644"/>
      <c r="BU27" s="645"/>
      <c r="BV27" s="643">
        <v>197793</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181</v>
      </c>
      <c r="F28" s="497"/>
      <c r="G28" s="497"/>
      <c r="H28" s="497"/>
      <c r="I28" s="497"/>
      <c r="J28" s="497"/>
      <c r="K28" s="498"/>
      <c r="L28" s="518">
        <v>1</v>
      </c>
      <c r="M28" s="519"/>
      <c r="N28" s="519"/>
      <c r="O28" s="519"/>
      <c r="P28" s="561"/>
      <c r="Q28" s="518">
        <v>2580</v>
      </c>
      <c r="R28" s="519"/>
      <c r="S28" s="519"/>
      <c r="T28" s="519"/>
      <c r="U28" s="519"/>
      <c r="V28" s="561"/>
      <c r="W28" s="620"/>
      <c r="X28" s="608"/>
      <c r="Y28" s="609"/>
      <c r="Z28" s="517" t="s">
        <v>182</v>
      </c>
      <c r="AA28" s="497"/>
      <c r="AB28" s="497"/>
      <c r="AC28" s="497"/>
      <c r="AD28" s="497"/>
      <c r="AE28" s="497"/>
      <c r="AF28" s="497"/>
      <c r="AG28" s="498"/>
      <c r="AH28" s="518" t="s">
        <v>135</v>
      </c>
      <c r="AI28" s="519"/>
      <c r="AJ28" s="519"/>
      <c r="AK28" s="519"/>
      <c r="AL28" s="561"/>
      <c r="AM28" s="518" t="s">
        <v>135</v>
      </c>
      <c r="AN28" s="519"/>
      <c r="AO28" s="519"/>
      <c r="AP28" s="519"/>
      <c r="AQ28" s="519"/>
      <c r="AR28" s="561"/>
      <c r="AS28" s="518" t="s">
        <v>126</v>
      </c>
      <c r="AT28" s="519"/>
      <c r="AU28" s="519"/>
      <c r="AV28" s="519"/>
      <c r="AW28" s="519"/>
      <c r="AX28" s="520"/>
      <c r="AY28" s="646" t="s">
        <v>183</v>
      </c>
      <c r="AZ28" s="647"/>
      <c r="BA28" s="647"/>
      <c r="BB28" s="648"/>
      <c r="BC28" s="427" t="s">
        <v>48</v>
      </c>
      <c r="BD28" s="428"/>
      <c r="BE28" s="428"/>
      <c r="BF28" s="428"/>
      <c r="BG28" s="428"/>
      <c r="BH28" s="428"/>
      <c r="BI28" s="428"/>
      <c r="BJ28" s="428"/>
      <c r="BK28" s="428"/>
      <c r="BL28" s="428"/>
      <c r="BM28" s="429"/>
      <c r="BN28" s="430">
        <v>843354</v>
      </c>
      <c r="BO28" s="431"/>
      <c r="BP28" s="431"/>
      <c r="BQ28" s="431"/>
      <c r="BR28" s="431"/>
      <c r="BS28" s="431"/>
      <c r="BT28" s="431"/>
      <c r="BU28" s="432"/>
      <c r="BV28" s="430">
        <v>849340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184</v>
      </c>
      <c r="F29" s="497"/>
      <c r="G29" s="497"/>
      <c r="H29" s="497"/>
      <c r="I29" s="497"/>
      <c r="J29" s="497"/>
      <c r="K29" s="498"/>
      <c r="L29" s="518">
        <v>13</v>
      </c>
      <c r="M29" s="519"/>
      <c r="N29" s="519"/>
      <c r="O29" s="519"/>
      <c r="P29" s="561"/>
      <c r="Q29" s="518">
        <v>2350</v>
      </c>
      <c r="R29" s="519"/>
      <c r="S29" s="519"/>
      <c r="T29" s="519"/>
      <c r="U29" s="519"/>
      <c r="V29" s="561"/>
      <c r="W29" s="621"/>
      <c r="X29" s="622"/>
      <c r="Y29" s="623"/>
      <c r="Z29" s="517" t="s">
        <v>185</v>
      </c>
      <c r="AA29" s="497"/>
      <c r="AB29" s="497"/>
      <c r="AC29" s="497"/>
      <c r="AD29" s="497"/>
      <c r="AE29" s="497"/>
      <c r="AF29" s="497"/>
      <c r="AG29" s="498"/>
      <c r="AH29" s="518">
        <v>150</v>
      </c>
      <c r="AI29" s="519"/>
      <c r="AJ29" s="519"/>
      <c r="AK29" s="519"/>
      <c r="AL29" s="561"/>
      <c r="AM29" s="518">
        <v>462627</v>
      </c>
      <c r="AN29" s="519"/>
      <c r="AO29" s="519"/>
      <c r="AP29" s="519"/>
      <c r="AQ29" s="519"/>
      <c r="AR29" s="561"/>
      <c r="AS29" s="518">
        <v>3084</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107222</v>
      </c>
      <c r="BO29" s="468"/>
      <c r="BP29" s="468"/>
      <c r="BQ29" s="468"/>
      <c r="BR29" s="468"/>
      <c r="BS29" s="468"/>
      <c r="BT29" s="468"/>
      <c r="BU29" s="469"/>
      <c r="BV29" s="467">
        <v>107211</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97.2</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851280</v>
      </c>
      <c r="BO30" s="644"/>
      <c r="BP30" s="644"/>
      <c r="BQ30" s="644"/>
      <c r="BR30" s="644"/>
      <c r="BS30" s="644"/>
      <c r="BT30" s="644"/>
      <c r="BU30" s="645"/>
      <c r="BV30" s="643">
        <v>703575</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194</v>
      </c>
      <c r="V33" s="491"/>
      <c r="W33" s="456" t="s">
        <v>196</v>
      </c>
      <c r="X33" s="456"/>
      <c r="Y33" s="456"/>
      <c r="Z33" s="456"/>
      <c r="AA33" s="456"/>
      <c r="AB33" s="456"/>
      <c r="AC33" s="456"/>
      <c r="AD33" s="456"/>
      <c r="AE33" s="456"/>
      <c r="AF33" s="456"/>
      <c r="AG33" s="456"/>
      <c r="AH33" s="456"/>
      <c r="AI33" s="456"/>
      <c r="AJ33" s="456"/>
      <c r="AK33" s="456"/>
      <c r="AL33" s="216"/>
      <c r="AM33" s="491" t="s">
        <v>197</v>
      </c>
      <c r="AN33" s="491"/>
      <c r="AO33" s="456" t="s">
        <v>195</v>
      </c>
      <c r="AP33" s="456"/>
      <c r="AQ33" s="456"/>
      <c r="AR33" s="456"/>
      <c r="AS33" s="456"/>
      <c r="AT33" s="456"/>
      <c r="AU33" s="456"/>
      <c r="AV33" s="456"/>
      <c r="AW33" s="456"/>
      <c r="AX33" s="456"/>
      <c r="AY33" s="456"/>
      <c r="AZ33" s="456"/>
      <c r="BA33" s="456"/>
      <c r="BB33" s="456"/>
      <c r="BC33" s="456"/>
      <c r="BD33" s="217"/>
      <c r="BE33" s="456" t="s">
        <v>198</v>
      </c>
      <c r="BF33" s="456"/>
      <c r="BG33" s="456" t="s">
        <v>199</v>
      </c>
      <c r="BH33" s="456"/>
      <c r="BI33" s="456"/>
      <c r="BJ33" s="456"/>
      <c r="BK33" s="456"/>
      <c r="BL33" s="456"/>
      <c r="BM33" s="456"/>
      <c r="BN33" s="456"/>
      <c r="BO33" s="456"/>
      <c r="BP33" s="456"/>
      <c r="BQ33" s="456"/>
      <c r="BR33" s="456"/>
      <c r="BS33" s="456"/>
      <c r="BT33" s="456"/>
      <c r="BU33" s="456"/>
      <c r="BV33" s="217"/>
      <c r="BW33" s="491" t="s">
        <v>198</v>
      </c>
      <c r="BX33" s="491"/>
      <c r="BY33" s="456" t="s">
        <v>200</v>
      </c>
      <c r="BZ33" s="456"/>
      <c r="CA33" s="456"/>
      <c r="CB33" s="456"/>
      <c r="CC33" s="456"/>
      <c r="CD33" s="456"/>
      <c r="CE33" s="456"/>
      <c r="CF33" s="456"/>
      <c r="CG33" s="456"/>
      <c r="CH33" s="456"/>
      <c r="CI33" s="456"/>
      <c r="CJ33" s="456"/>
      <c r="CK33" s="456"/>
      <c r="CL33" s="456"/>
      <c r="CM33" s="456"/>
      <c r="CN33" s="216"/>
      <c r="CO33" s="491" t="s">
        <v>194</v>
      </c>
      <c r="CP33" s="491"/>
      <c r="CQ33" s="456" t="s">
        <v>201</v>
      </c>
      <c r="CR33" s="456"/>
      <c r="CS33" s="456"/>
      <c r="CT33" s="456"/>
      <c r="CU33" s="456"/>
      <c r="CV33" s="456"/>
      <c r="CW33" s="456"/>
      <c r="CX33" s="456"/>
      <c r="CY33" s="456"/>
      <c r="CZ33" s="456"/>
      <c r="DA33" s="456"/>
      <c r="DB33" s="456"/>
      <c r="DC33" s="456"/>
      <c r="DD33" s="456"/>
      <c r="DE33" s="456"/>
      <c r="DF33" s="216"/>
      <c r="DG33" s="655" t="s">
        <v>202</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IF('各会計、関係団体の財政状況及び健全化判断比率'!B33="","",'各会計、関係団体の財政状況及び健全化判断比率'!B33)</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会津若松地方広域市町村圏整備組合（一般会計）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20</v>
      </c>
      <c r="CP34" s="656"/>
      <c r="CQ34" s="657" t="str">
        <f>IF('各会計、関係団体の財政状況及び健全化判断比率'!BS7="","",'各会計、関係団体の財政状況及び健全化判断比率'!BS7)</f>
        <v>猪苗代町振興公社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6</v>
      </c>
      <c r="AN35" s="656"/>
      <c r="AO35" s="657" t="str">
        <f>IF('各会計、関係団体の財政状況及び健全化判断比率'!B32="","",'各会計、関係団体の財政状況及び健全化判断比率'!B32)</f>
        <v>病院事業会計</v>
      </c>
      <c r="AP35" s="657"/>
      <c r="AQ35" s="657"/>
      <c r="AR35" s="657"/>
      <c r="AS35" s="657"/>
      <c r="AT35" s="657"/>
      <c r="AU35" s="657"/>
      <c r="AV35" s="657"/>
      <c r="AW35" s="657"/>
      <c r="AX35" s="657"/>
      <c r="AY35" s="657"/>
      <c r="AZ35" s="657"/>
      <c r="BA35" s="657"/>
      <c r="BB35" s="657"/>
      <c r="BC35" s="657"/>
      <c r="BD35" s="214"/>
      <c r="BE35" s="656">
        <f t="shared" ref="BE35:BE43" si="1">IF(BG35="","",BE34+1)</f>
        <v>8</v>
      </c>
      <c r="BF35" s="656"/>
      <c r="BG35" s="657" t="str">
        <f>IF('各会計、関係団体の財政状況及び健全化判断比率'!B34="","",'各会計、関係団体の財政状況及び健全化判断比率'!B34)</f>
        <v>特定環境保全下水道事業特別会計</v>
      </c>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会津若松地方広域市町村圏整備組合（企業会計）</v>
      </c>
      <c r="BZ35" s="657"/>
      <c r="CA35" s="657"/>
      <c r="CB35" s="657"/>
      <c r="CC35" s="657"/>
      <c r="CD35" s="657"/>
      <c r="CE35" s="657"/>
      <c r="CF35" s="657"/>
      <c r="CG35" s="657"/>
      <c r="CH35" s="657"/>
      <c r="CI35" s="657"/>
      <c r="CJ35" s="657"/>
      <c r="CK35" s="657"/>
      <c r="CL35" s="657"/>
      <c r="CM35" s="657"/>
      <c r="CN35" s="214"/>
      <c r="CO35" s="656">
        <f t="shared" ref="CO35:CO43" si="3">IF(CQ35="","",CO34+1)</f>
        <v>21</v>
      </c>
      <c r="CP35" s="656"/>
      <c r="CQ35" s="657" t="str">
        <f>IF('各会計、関係団体の財政状況及び健全化判断比率'!BS8="","",'各会計、関係団体の財政状況及び健全化判断比率'!BS8)</f>
        <v>猪苗代地域開発株式会社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9</v>
      </c>
      <c r="BF36" s="656"/>
      <c r="BG36" s="657" t="str">
        <f>IF('各会計、関係団体の財政状況及び健全化判断比率'!B35="","",'各会計、関係団体の財政状況及び健全化判断比率'!B35)</f>
        <v>農業集落排水事業特別会計</v>
      </c>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磐梯町外一市二町一ヶ村組合</v>
      </c>
      <c r="BZ36" s="657"/>
      <c r="CA36" s="657"/>
      <c r="CB36" s="657"/>
      <c r="CC36" s="657"/>
      <c r="CD36" s="657"/>
      <c r="CE36" s="657"/>
      <c r="CF36" s="657"/>
      <c r="CG36" s="657"/>
      <c r="CH36" s="657"/>
      <c r="CI36" s="657"/>
      <c r="CJ36" s="657"/>
      <c r="CK36" s="657"/>
      <c r="CL36" s="657"/>
      <c r="CM36" s="657"/>
      <c r="CN36" s="214"/>
      <c r="CO36" s="656">
        <f t="shared" si="3"/>
        <v>22</v>
      </c>
      <c r="CP36" s="656"/>
      <c r="CQ36" s="657" t="str">
        <f>IF('各会計、関係団体の財政状況及び健全化判断比率'!BS9="","",'各会計、関係団体の財政状況及び健全化判断比率'!BS9)</f>
        <v>表磐梯高原開発株式会社</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福島県後期高齢者医療広域連合（一般会計）</v>
      </c>
      <c r="BZ37" s="657"/>
      <c r="CA37" s="657"/>
      <c r="CB37" s="657"/>
      <c r="CC37" s="657"/>
      <c r="CD37" s="657"/>
      <c r="CE37" s="657"/>
      <c r="CF37" s="657"/>
      <c r="CG37" s="657"/>
      <c r="CH37" s="657"/>
      <c r="CI37" s="657"/>
      <c r="CJ37" s="657"/>
      <c r="CK37" s="657"/>
      <c r="CL37" s="657"/>
      <c r="CM37" s="657"/>
      <c r="CN37" s="214"/>
      <c r="CO37" s="656">
        <f t="shared" si="3"/>
        <v>23</v>
      </c>
      <c r="CP37" s="656"/>
      <c r="CQ37" s="657" t="str">
        <f>IF('各会計、関係団体の財政状況及び健全化判断比率'!BS10="","",'各会計、関係団体の財政状況及び健全化判断比率'!BS10)</f>
        <v>横向高原開発株式会社</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福島県後期高齢者医療広域連合（後期高齢者医療特別会計）</v>
      </c>
      <c r="BZ38" s="657"/>
      <c r="CA38" s="657"/>
      <c r="CB38" s="657"/>
      <c r="CC38" s="657"/>
      <c r="CD38" s="657"/>
      <c r="CE38" s="657"/>
      <c r="CF38" s="657"/>
      <c r="CG38" s="657"/>
      <c r="CH38" s="657"/>
      <c r="CI38" s="657"/>
      <c r="CJ38" s="657"/>
      <c r="CK38" s="657"/>
      <c r="CL38" s="657"/>
      <c r="CM38" s="657"/>
      <c r="CN38" s="214"/>
      <c r="CO38" s="656">
        <f t="shared" si="3"/>
        <v>24</v>
      </c>
      <c r="CP38" s="656"/>
      <c r="CQ38" s="657" t="str">
        <f>IF('各会計、関係団体の財政状況及び健全化判断比率'!BS11="","",'各会計、関係団体の財政状況及び健全化判断比率'!BS11)</f>
        <v>株式会社まちづくり猪苗代</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15</v>
      </c>
      <c r="BX39" s="656"/>
      <c r="BY39" s="657" t="str">
        <f>IF('各会計、関係団体の財政状況及び健全化判断比率'!B73="","",'各会計、関係団体の財政状況及び健全化判断比率'!B73)</f>
        <v>福島県市町村総合事務組合（一般会計）</v>
      </c>
      <c r="BZ39" s="657"/>
      <c r="CA39" s="657"/>
      <c r="CB39" s="657"/>
      <c r="CC39" s="657"/>
      <c r="CD39" s="657"/>
      <c r="CE39" s="657"/>
      <c r="CF39" s="657"/>
      <c r="CG39" s="657"/>
      <c r="CH39" s="657"/>
      <c r="CI39" s="657"/>
      <c r="CJ39" s="657"/>
      <c r="CK39" s="657"/>
      <c r="CL39" s="657"/>
      <c r="CM39" s="657"/>
      <c r="CN39" s="214"/>
      <c r="CO39" s="656">
        <f t="shared" si="3"/>
        <v>25</v>
      </c>
      <c r="CP39" s="656"/>
      <c r="CQ39" s="657" t="str">
        <f>IF('各会計、関係団体の財政状況及び健全化判断比率'!BS12="","",'各会計、関係団体の財政状況及び健全化判断比率'!BS12)</f>
        <v>マリーナレイク猪苗代株式会社</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16</v>
      </c>
      <c r="BX40" s="656"/>
      <c r="BY40" s="657" t="str">
        <f>IF('各会計、関係団体の財政状況及び健全化判断比率'!B74="","",'各会計、関係団体の財政状況及び健全化判断比率'!B74)</f>
        <v>福島県市町村総合事務組合（消防補償等会計）</v>
      </c>
      <c r="BZ40" s="657"/>
      <c r="CA40" s="657"/>
      <c r="CB40" s="657"/>
      <c r="CC40" s="657"/>
      <c r="CD40" s="657"/>
      <c r="CE40" s="657"/>
      <c r="CF40" s="657"/>
      <c r="CG40" s="657"/>
      <c r="CH40" s="657"/>
      <c r="CI40" s="657"/>
      <c r="CJ40" s="657"/>
      <c r="CK40" s="657"/>
      <c r="CL40" s="657"/>
      <c r="CM40" s="657"/>
      <c r="CN40" s="214"/>
      <c r="CO40" s="656">
        <f t="shared" si="3"/>
        <v>26</v>
      </c>
      <c r="CP40" s="656"/>
      <c r="CQ40" s="657" t="str">
        <f>IF('各会計、関係団体の財政状況及び健全化判断比率'!BS13="","",'各会計、関係団体の財政状況及び健全化判断比率'!BS13)</f>
        <v>株式会社道の駅猪苗代</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17</v>
      </c>
      <c r="BX41" s="656"/>
      <c r="BY41" s="657" t="str">
        <f>IF('各会計、関係団体の財政状況及び健全化判断比率'!B75="","",'各会計、関係団体の財政状況及び健全化判断比率'!B75)</f>
        <v>福島県市町村総合事務組合（消防賞じゅつ金特別会計）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18</v>
      </c>
      <c r="BX42" s="656"/>
      <c r="BY42" s="657" t="str">
        <f>IF('各会計、関係団体の財政状況及び健全化判断比率'!B76="","",'各会計、関係団体の財政状況及び健全化判断比率'!B76)</f>
        <v>福島県市町村総合事務組合（非常勤職員公務災害補償特別会計）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19</v>
      </c>
      <c r="BX43" s="656"/>
      <c r="BY43" s="657" t="str">
        <f>IF('各会計、関係団体の財政状況及び健全化判断比率'!B77="","",'各会計、関係団体の財政状況及び健全化判断比率'!B77)</f>
        <v>福島県市町村総合事務組合（自治会館管理特別会計）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H18SYtRgb92Pa9rjMCAiDhtCpKdWXcZ3T06aOUZmybcvRdax8LPBMbXN2n/qZc2P02XYXddtqG4y5RiUZji+DA==" saltValue="OZwS4xbkxcf8qwUORh+lQ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5"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48" t="s">
        <v>566</v>
      </c>
      <c r="D34" s="1248"/>
      <c r="E34" s="1249"/>
      <c r="F34" s="32">
        <v>11.59</v>
      </c>
      <c r="G34" s="33">
        <v>12.68</v>
      </c>
      <c r="H34" s="33">
        <v>13.32</v>
      </c>
      <c r="I34" s="33">
        <v>13.65</v>
      </c>
      <c r="J34" s="34">
        <v>13.41</v>
      </c>
      <c r="K34" s="22"/>
      <c r="L34" s="22"/>
      <c r="M34" s="22"/>
      <c r="N34" s="22"/>
      <c r="O34" s="22"/>
      <c r="P34" s="22"/>
    </row>
    <row r="35" spans="1:16" ht="39" customHeight="1" x14ac:dyDescent="0.15">
      <c r="A35" s="22"/>
      <c r="B35" s="35"/>
      <c r="C35" s="1242" t="s">
        <v>567</v>
      </c>
      <c r="D35" s="1243"/>
      <c r="E35" s="1244"/>
      <c r="F35" s="36">
        <v>4.4800000000000004</v>
      </c>
      <c r="G35" s="37">
        <v>4.2300000000000004</v>
      </c>
      <c r="H35" s="37">
        <v>5.0599999999999996</v>
      </c>
      <c r="I35" s="37">
        <v>5.82</v>
      </c>
      <c r="J35" s="38">
        <v>6.31</v>
      </c>
      <c r="K35" s="22"/>
      <c r="L35" s="22"/>
      <c r="M35" s="22"/>
      <c r="N35" s="22"/>
      <c r="O35" s="22"/>
      <c r="P35" s="22"/>
    </row>
    <row r="36" spans="1:16" ht="39" customHeight="1" x14ac:dyDescent="0.15">
      <c r="A36" s="22"/>
      <c r="B36" s="35"/>
      <c r="C36" s="1242" t="s">
        <v>568</v>
      </c>
      <c r="D36" s="1243"/>
      <c r="E36" s="1244"/>
      <c r="F36" s="36">
        <v>0.18</v>
      </c>
      <c r="G36" s="37">
        <v>0.75</v>
      </c>
      <c r="H36" s="37">
        <v>0.19</v>
      </c>
      <c r="I36" s="37">
        <v>0.9</v>
      </c>
      <c r="J36" s="38">
        <v>1.07</v>
      </c>
      <c r="K36" s="22"/>
      <c r="L36" s="22"/>
      <c r="M36" s="22"/>
      <c r="N36" s="22"/>
      <c r="O36" s="22"/>
      <c r="P36" s="22"/>
    </row>
    <row r="37" spans="1:16" ht="39" customHeight="1" x14ac:dyDescent="0.15">
      <c r="A37" s="22"/>
      <c r="B37" s="35"/>
      <c r="C37" s="1242" t="s">
        <v>569</v>
      </c>
      <c r="D37" s="1243"/>
      <c r="E37" s="1244"/>
      <c r="F37" s="36">
        <v>0.87</v>
      </c>
      <c r="G37" s="37">
        <v>1.07</v>
      </c>
      <c r="H37" s="37">
        <v>0.44</v>
      </c>
      <c r="I37" s="37">
        <v>0.42</v>
      </c>
      <c r="J37" s="38">
        <v>0.35</v>
      </c>
      <c r="K37" s="22"/>
      <c r="L37" s="22"/>
      <c r="M37" s="22"/>
      <c r="N37" s="22"/>
      <c r="O37" s="22"/>
      <c r="P37" s="22"/>
    </row>
    <row r="38" spans="1:16" ht="39" customHeight="1" x14ac:dyDescent="0.15">
      <c r="A38" s="22"/>
      <c r="B38" s="35"/>
      <c r="C38" s="1242" t="s">
        <v>570</v>
      </c>
      <c r="D38" s="1243"/>
      <c r="E38" s="1244"/>
      <c r="F38" s="36">
        <v>0.31</v>
      </c>
      <c r="G38" s="37">
        <v>0.56999999999999995</v>
      </c>
      <c r="H38" s="37">
        <v>0.24</v>
      </c>
      <c r="I38" s="37">
        <v>0.17</v>
      </c>
      <c r="J38" s="38">
        <v>0.1</v>
      </c>
      <c r="K38" s="22"/>
      <c r="L38" s="22"/>
      <c r="M38" s="22"/>
      <c r="N38" s="22"/>
      <c r="O38" s="22"/>
      <c r="P38" s="22"/>
    </row>
    <row r="39" spans="1:16" ht="39" customHeight="1" x14ac:dyDescent="0.15">
      <c r="A39" s="22"/>
      <c r="B39" s="35"/>
      <c r="C39" s="1242" t="s">
        <v>571</v>
      </c>
      <c r="D39" s="1243"/>
      <c r="E39" s="1244"/>
      <c r="F39" s="36">
        <v>7.0000000000000007E-2</v>
      </c>
      <c r="G39" s="37">
        <v>7.0000000000000007E-2</v>
      </c>
      <c r="H39" s="37">
        <v>7.0000000000000007E-2</v>
      </c>
      <c r="I39" s="37">
        <v>7.0000000000000007E-2</v>
      </c>
      <c r="J39" s="38">
        <v>7.0000000000000007E-2</v>
      </c>
      <c r="K39" s="22"/>
      <c r="L39" s="22"/>
      <c r="M39" s="22"/>
      <c r="N39" s="22"/>
      <c r="O39" s="22"/>
      <c r="P39" s="22"/>
    </row>
    <row r="40" spans="1:16" ht="39" customHeight="1" x14ac:dyDescent="0.15">
      <c r="A40" s="22"/>
      <c r="B40" s="35"/>
      <c r="C40" s="1242" t="s">
        <v>572</v>
      </c>
      <c r="D40" s="1243"/>
      <c r="E40" s="1244"/>
      <c r="F40" s="36">
        <v>0.11</v>
      </c>
      <c r="G40" s="37">
        <v>0.2</v>
      </c>
      <c r="H40" s="37">
        <v>0.06</v>
      </c>
      <c r="I40" s="37">
        <v>0.05</v>
      </c>
      <c r="J40" s="38">
        <v>7.0000000000000007E-2</v>
      </c>
      <c r="K40" s="22"/>
      <c r="L40" s="22"/>
      <c r="M40" s="22"/>
      <c r="N40" s="22"/>
      <c r="O40" s="22"/>
      <c r="P40" s="22"/>
    </row>
    <row r="41" spans="1:16" ht="39" customHeight="1" x14ac:dyDescent="0.15">
      <c r="A41" s="22"/>
      <c r="B41" s="35"/>
      <c r="C41" s="1242" t="s">
        <v>573</v>
      </c>
      <c r="D41" s="1243"/>
      <c r="E41" s="1244"/>
      <c r="F41" s="36">
        <v>0.14000000000000001</v>
      </c>
      <c r="G41" s="37">
        <v>0.08</v>
      </c>
      <c r="H41" s="37">
        <v>0.06</v>
      </c>
      <c r="I41" s="37">
        <v>0.05</v>
      </c>
      <c r="J41" s="38">
        <v>0.04</v>
      </c>
      <c r="K41" s="22"/>
      <c r="L41" s="22"/>
      <c r="M41" s="22"/>
      <c r="N41" s="22"/>
      <c r="O41" s="22"/>
      <c r="P41" s="22"/>
    </row>
    <row r="42" spans="1:16" ht="39" customHeight="1" x14ac:dyDescent="0.15">
      <c r="A42" s="22"/>
      <c r="B42" s="39"/>
      <c r="C42" s="1242" t="s">
        <v>574</v>
      </c>
      <c r="D42" s="1243"/>
      <c r="E42" s="1244"/>
      <c r="F42" s="36" t="s">
        <v>517</v>
      </c>
      <c r="G42" s="37" t="s">
        <v>517</v>
      </c>
      <c r="H42" s="37" t="s">
        <v>517</v>
      </c>
      <c r="I42" s="37" t="s">
        <v>517</v>
      </c>
      <c r="J42" s="38" t="s">
        <v>517</v>
      </c>
      <c r="K42" s="22"/>
      <c r="L42" s="22"/>
      <c r="M42" s="22"/>
      <c r="N42" s="22"/>
      <c r="O42" s="22"/>
      <c r="P42" s="22"/>
    </row>
    <row r="43" spans="1:16" ht="39" customHeight="1" thickBot="1" x14ac:dyDescent="0.2">
      <c r="A43" s="22"/>
      <c r="B43" s="40"/>
      <c r="C43" s="1245" t="s">
        <v>575</v>
      </c>
      <c r="D43" s="1246"/>
      <c r="E43" s="1247"/>
      <c r="F43" s="41">
        <v>0.01</v>
      </c>
      <c r="G43" s="42">
        <v>0.01</v>
      </c>
      <c r="H43" s="42">
        <v>0</v>
      </c>
      <c r="I43" s="42">
        <v>0.02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zCQ/LEAkE544OS1aculhuJ0swvH2VsHcYqWAxhhTxYnFmcXSxK826YWRyqhCRyKoQwIBsfkWJz74sk0ZMGTQQ==" saltValue="4FC+2BHH/9s7pPE1iiWS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F28" zoomScale="80" zoomScaleNormal="80" zoomScaleSheetLayoutView="55" workbookViewId="0">
      <selection activeCell="P55" sqref="P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915</v>
      </c>
      <c r="L45" s="60">
        <v>903</v>
      </c>
      <c r="M45" s="60">
        <v>1006</v>
      </c>
      <c r="N45" s="60">
        <v>1008</v>
      </c>
      <c r="O45" s="61">
        <v>998</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517</v>
      </c>
      <c r="L46" s="64" t="s">
        <v>517</v>
      </c>
      <c r="M46" s="64" t="s">
        <v>517</v>
      </c>
      <c r="N46" s="64" t="s">
        <v>517</v>
      </c>
      <c r="O46" s="65" t="s">
        <v>517</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517</v>
      </c>
      <c r="L47" s="64" t="s">
        <v>517</v>
      </c>
      <c r="M47" s="64" t="s">
        <v>517</v>
      </c>
      <c r="N47" s="64" t="s">
        <v>517</v>
      </c>
      <c r="O47" s="65" t="s">
        <v>517</v>
      </c>
      <c r="P47" s="48"/>
      <c r="Q47" s="48"/>
      <c r="R47" s="48"/>
      <c r="S47" s="48"/>
      <c r="T47" s="48"/>
      <c r="U47" s="48"/>
    </row>
    <row r="48" spans="1:21" ht="30.75" customHeight="1" x14ac:dyDescent="0.15">
      <c r="A48" s="48"/>
      <c r="B48" s="1252"/>
      <c r="C48" s="1253"/>
      <c r="D48" s="62"/>
      <c r="E48" s="1258" t="s">
        <v>15</v>
      </c>
      <c r="F48" s="1258"/>
      <c r="G48" s="1258"/>
      <c r="H48" s="1258"/>
      <c r="I48" s="1258"/>
      <c r="J48" s="1259"/>
      <c r="K48" s="63">
        <v>290</v>
      </c>
      <c r="L48" s="64">
        <v>326</v>
      </c>
      <c r="M48" s="64">
        <v>349</v>
      </c>
      <c r="N48" s="64">
        <v>372</v>
      </c>
      <c r="O48" s="65">
        <v>344</v>
      </c>
      <c r="P48" s="48"/>
      <c r="Q48" s="48"/>
      <c r="R48" s="48"/>
      <c r="S48" s="48"/>
      <c r="T48" s="48"/>
      <c r="U48" s="48"/>
    </row>
    <row r="49" spans="1:21" ht="30.75" customHeight="1" x14ac:dyDescent="0.15">
      <c r="A49" s="48"/>
      <c r="B49" s="1252"/>
      <c r="C49" s="1253"/>
      <c r="D49" s="62"/>
      <c r="E49" s="1258" t="s">
        <v>16</v>
      </c>
      <c r="F49" s="1258"/>
      <c r="G49" s="1258"/>
      <c r="H49" s="1258"/>
      <c r="I49" s="1258"/>
      <c r="J49" s="1259"/>
      <c r="K49" s="63">
        <v>16</v>
      </c>
      <c r="L49" s="64">
        <v>12</v>
      </c>
      <c r="M49" s="64">
        <v>6</v>
      </c>
      <c r="N49" s="64">
        <v>8</v>
      </c>
      <c r="O49" s="65">
        <v>8</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517</v>
      </c>
      <c r="L50" s="64" t="s">
        <v>517</v>
      </c>
      <c r="M50" s="64" t="s">
        <v>517</v>
      </c>
      <c r="N50" s="64" t="s">
        <v>517</v>
      </c>
      <c r="O50" s="65" t="s">
        <v>517</v>
      </c>
      <c r="P50" s="48"/>
      <c r="Q50" s="48"/>
      <c r="R50" s="48"/>
      <c r="S50" s="48"/>
      <c r="T50" s="48"/>
      <c r="U50" s="48"/>
    </row>
    <row r="51" spans="1:21" ht="30.75" customHeight="1" x14ac:dyDescent="0.15">
      <c r="A51" s="48"/>
      <c r="B51" s="1254"/>
      <c r="C51" s="1255"/>
      <c r="D51" s="66"/>
      <c r="E51" s="1258" t="s">
        <v>18</v>
      </c>
      <c r="F51" s="1258"/>
      <c r="G51" s="1258"/>
      <c r="H51" s="1258"/>
      <c r="I51" s="1258"/>
      <c r="J51" s="1259"/>
      <c r="K51" s="63">
        <v>0</v>
      </c>
      <c r="L51" s="64">
        <v>0</v>
      </c>
      <c r="M51" s="64" t="s">
        <v>517</v>
      </c>
      <c r="N51" s="64">
        <v>0</v>
      </c>
      <c r="O51" s="65">
        <v>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834</v>
      </c>
      <c r="L52" s="64">
        <v>838</v>
      </c>
      <c r="M52" s="64">
        <v>901</v>
      </c>
      <c r="N52" s="64">
        <v>893</v>
      </c>
      <c r="O52" s="65">
        <v>891</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387</v>
      </c>
      <c r="L53" s="69">
        <v>403</v>
      </c>
      <c r="M53" s="69">
        <v>460</v>
      </c>
      <c r="N53" s="69">
        <v>495</v>
      </c>
      <c r="O53" s="70">
        <v>459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HL273+hMGfNlQC7ZMdMtpQPY1KOKqeFOKxKhG2m/GEhMAtg/tN1S3aixjwruKKghftAaWWHoQFmrFXu7BYvJA==" saltValue="cD8b3hc+6g93Ets0OJEWm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22" zoomScale="80" zoomScaleNormal="80" zoomScaleSheetLayoutView="100" workbookViewId="0">
      <selection activeCell="E51" sqref="E51:H5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76" t="s">
        <v>30</v>
      </c>
      <c r="C41" s="1277"/>
      <c r="D41" s="102"/>
      <c r="E41" s="1282" t="s">
        <v>31</v>
      </c>
      <c r="F41" s="1282"/>
      <c r="G41" s="1282"/>
      <c r="H41" s="1283"/>
      <c r="I41" s="103">
        <v>8862</v>
      </c>
      <c r="J41" s="104">
        <v>9301</v>
      </c>
      <c r="K41" s="104">
        <v>9148</v>
      </c>
      <c r="L41" s="104">
        <v>8803</v>
      </c>
      <c r="M41" s="105">
        <v>8544</v>
      </c>
    </row>
    <row r="42" spans="2:13" ht="27.75" customHeight="1" x14ac:dyDescent="0.15">
      <c r="B42" s="1278"/>
      <c r="C42" s="1279"/>
      <c r="D42" s="106"/>
      <c r="E42" s="1284" t="s">
        <v>32</v>
      </c>
      <c r="F42" s="1284"/>
      <c r="G42" s="1284"/>
      <c r="H42" s="1285"/>
      <c r="I42" s="107">
        <v>1</v>
      </c>
      <c r="J42" s="108">
        <v>1</v>
      </c>
      <c r="K42" s="108">
        <v>1</v>
      </c>
      <c r="L42" s="108">
        <v>1</v>
      </c>
      <c r="M42" s="109" t="s">
        <v>517</v>
      </c>
    </row>
    <row r="43" spans="2:13" ht="27.75" customHeight="1" x14ac:dyDescent="0.15">
      <c r="B43" s="1278"/>
      <c r="C43" s="1279"/>
      <c r="D43" s="106"/>
      <c r="E43" s="1284" t="s">
        <v>33</v>
      </c>
      <c r="F43" s="1284"/>
      <c r="G43" s="1284"/>
      <c r="H43" s="1285"/>
      <c r="I43" s="107">
        <v>4203</v>
      </c>
      <c r="J43" s="108">
        <v>4090</v>
      </c>
      <c r="K43" s="108">
        <v>3980</v>
      </c>
      <c r="L43" s="108">
        <v>4009</v>
      </c>
      <c r="M43" s="109">
        <v>4017</v>
      </c>
    </row>
    <row r="44" spans="2:13" ht="27.75" customHeight="1" x14ac:dyDescent="0.15">
      <c r="B44" s="1278"/>
      <c r="C44" s="1279"/>
      <c r="D44" s="106"/>
      <c r="E44" s="1284" t="s">
        <v>34</v>
      </c>
      <c r="F44" s="1284"/>
      <c r="G44" s="1284"/>
      <c r="H44" s="1285"/>
      <c r="I44" s="107">
        <v>15</v>
      </c>
      <c r="J44" s="108">
        <v>20</v>
      </c>
      <c r="K44" s="108">
        <v>18</v>
      </c>
      <c r="L44" s="108">
        <v>29</v>
      </c>
      <c r="M44" s="109">
        <v>28</v>
      </c>
    </row>
    <row r="45" spans="2:13" ht="27.75" customHeight="1" x14ac:dyDescent="0.15">
      <c r="B45" s="1278"/>
      <c r="C45" s="1279"/>
      <c r="D45" s="106"/>
      <c r="E45" s="1284" t="s">
        <v>35</v>
      </c>
      <c r="F45" s="1284"/>
      <c r="G45" s="1284"/>
      <c r="H45" s="1285"/>
      <c r="I45" s="107">
        <v>1222</v>
      </c>
      <c r="J45" s="108">
        <v>1174</v>
      </c>
      <c r="K45" s="108">
        <v>972</v>
      </c>
      <c r="L45" s="108">
        <v>812</v>
      </c>
      <c r="M45" s="109">
        <v>919</v>
      </c>
    </row>
    <row r="46" spans="2:13" ht="27.75" customHeight="1" x14ac:dyDescent="0.15">
      <c r="B46" s="1278"/>
      <c r="C46" s="1279"/>
      <c r="D46" s="110"/>
      <c r="E46" s="1284" t="s">
        <v>36</v>
      </c>
      <c r="F46" s="1284"/>
      <c r="G46" s="1284"/>
      <c r="H46" s="1285"/>
      <c r="I46" s="107" t="s">
        <v>517</v>
      </c>
      <c r="J46" s="108" t="s">
        <v>517</v>
      </c>
      <c r="K46" s="108" t="s">
        <v>517</v>
      </c>
      <c r="L46" s="108" t="s">
        <v>517</v>
      </c>
      <c r="M46" s="109" t="s">
        <v>517</v>
      </c>
    </row>
    <row r="47" spans="2:13" ht="27.75" customHeight="1" x14ac:dyDescent="0.15">
      <c r="B47" s="1278"/>
      <c r="C47" s="1279"/>
      <c r="D47" s="111"/>
      <c r="E47" s="1286" t="s">
        <v>37</v>
      </c>
      <c r="F47" s="1287"/>
      <c r="G47" s="1287"/>
      <c r="H47" s="1288"/>
      <c r="I47" s="107" t="s">
        <v>517</v>
      </c>
      <c r="J47" s="108" t="s">
        <v>517</v>
      </c>
      <c r="K47" s="108" t="s">
        <v>517</v>
      </c>
      <c r="L47" s="108" t="s">
        <v>517</v>
      </c>
      <c r="M47" s="109" t="s">
        <v>517</v>
      </c>
    </row>
    <row r="48" spans="2:13" ht="27.75" customHeight="1" x14ac:dyDescent="0.15">
      <c r="B48" s="1278"/>
      <c r="C48" s="1279"/>
      <c r="D48" s="106"/>
      <c r="E48" s="1284" t="s">
        <v>38</v>
      </c>
      <c r="F48" s="1284"/>
      <c r="G48" s="1284"/>
      <c r="H48" s="1285"/>
      <c r="I48" s="107" t="s">
        <v>517</v>
      </c>
      <c r="J48" s="108" t="s">
        <v>517</v>
      </c>
      <c r="K48" s="108" t="s">
        <v>517</v>
      </c>
      <c r="L48" s="108" t="s">
        <v>517</v>
      </c>
      <c r="M48" s="109" t="s">
        <v>517</v>
      </c>
    </row>
    <row r="49" spans="2:13" ht="27.75" customHeight="1" x14ac:dyDescent="0.15">
      <c r="B49" s="1280"/>
      <c r="C49" s="1281"/>
      <c r="D49" s="106"/>
      <c r="E49" s="1284" t="s">
        <v>39</v>
      </c>
      <c r="F49" s="1284"/>
      <c r="G49" s="1284"/>
      <c r="H49" s="1285"/>
      <c r="I49" s="107" t="s">
        <v>517</v>
      </c>
      <c r="J49" s="108" t="s">
        <v>517</v>
      </c>
      <c r="K49" s="108" t="s">
        <v>517</v>
      </c>
      <c r="L49" s="108" t="s">
        <v>517</v>
      </c>
      <c r="M49" s="109" t="s">
        <v>517</v>
      </c>
    </row>
    <row r="50" spans="2:13" ht="27.75" customHeight="1" x14ac:dyDescent="0.15">
      <c r="B50" s="1289" t="s">
        <v>40</v>
      </c>
      <c r="C50" s="1290"/>
      <c r="D50" s="112"/>
      <c r="E50" s="1284" t="s">
        <v>41</v>
      </c>
      <c r="F50" s="1284"/>
      <c r="G50" s="1284"/>
      <c r="H50" s="1285"/>
      <c r="I50" s="107">
        <v>1765</v>
      </c>
      <c r="J50" s="108">
        <v>1770</v>
      </c>
      <c r="K50" s="108">
        <v>1666</v>
      </c>
      <c r="L50" s="108">
        <v>1796</v>
      </c>
      <c r="M50" s="109">
        <v>2054</v>
      </c>
    </row>
    <row r="51" spans="2:13" ht="27.75" customHeight="1" x14ac:dyDescent="0.15">
      <c r="B51" s="1278"/>
      <c r="C51" s="1279"/>
      <c r="D51" s="106"/>
      <c r="E51" s="1284" t="s">
        <v>42</v>
      </c>
      <c r="F51" s="1284"/>
      <c r="G51" s="1284"/>
      <c r="H51" s="1285"/>
      <c r="I51" s="107">
        <v>660</v>
      </c>
      <c r="J51" s="108">
        <v>592</v>
      </c>
      <c r="K51" s="108">
        <v>527</v>
      </c>
      <c r="L51" s="108">
        <v>472</v>
      </c>
      <c r="M51" s="109">
        <v>404</v>
      </c>
    </row>
    <row r="52" spans="2:13" ht="27.75" customHeight="1" x14ac:dyDescent="0.15">
      <c r="B52" s="1280"/>
      <c r="C52" s="1281"/>
      <c r="D52" s="106"/>
      <c r="E52" s="1284" t="s">
        <v>43</v>
      </c>
      <c r="F52" s="1284"/>
      <c r="G52" s="1284"/>
      <c r="H52" s="1285"/>
      <c r="I52" s="107">
        <v>8812</v>
      </c>
      <c r="J52" s="108">
        <v>9404</v>
      </c>
      <c r="K52" s="108">
        <v>9014</v>
      </c>
      <c r="L52" s="108">
        <v>8816</v>
      </c>
      <c r="M52" s="109">
        <v>8675</v>
      </c>
    </row>
    <row r="53" spans="2:13" ht="27.75" customHeight="1" thickBot="1" x14ac:dyDescent="0.2">
      <c r="B53" s="1291" t="s">
        <v>44</v>
      </c>
      <c r="C53" s="1292"/>
      <c r="D53" s="113"/>
      <c r="E53" s="1293" t="s">
        <v>45</v>
      </c>
      <c r="F53" s="1293"/>
      <c r="G53" s="1293"/>
      <c r="H53" s="1294"/>
      <c r="I53" s="114">
        <v>3066</v>
      </c>
      <c r="J53" s="115">
        <v>2821</v>
      </c>
      <c r="K53" s="115">
        <v>2912</v>
      </c>
      <c r="L53" s="115">
        <v>2571</v>
      </c>
      <c r="M53" s="116">
        <v>2375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scb7xwS+DsdgqNvfJ/sGzjzrqA5o2CSe/1hmAc0PsmAasdrXrpoK54NmJf8x1/iHVGarUdTAd+hNlpYiaGdXw==" saltValue="KY5Ti79c0pkE3Lda0vQFC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G25" zoomScale="70" zoomScaleNormal="70" zoomScaleSheetLayoutView="100" workbookViewId="0">
      <selection activeCell="F63" sqref="F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3" t="s">
        <v>48</v>
      </c>
      <c r="D55" s="1303"/>
      <c r="E55" s="1304"/>
      <c r="F55" s="128">
        <v>799</v>
      </c>
      <c r="G55" s="128">
        <v>849</v>
      </c>
      <c r="H55" s="129">
        <v>843</v>
      </c>
    </row>
    <row r="56" spans="2:8" ht="52.5" customHeight="1" x14ac:dyDescent="0.15">
      <c r="B56" s="130"/>
      <c r="C56" s="1305" t="s">
        <v>49</v>
      </c>
      <c r="D56" s="1305"/>
      <c r="E56" s="1306"/>
      <c r="F56" s="131">
        <v>107</v>
      </c>
      <c r="G56" s="131">
        <v>107</v>
      </c>
      <c r="H56" s="132">
        <v>107</v>
      </c>
    </row>
    <row r="57" spans="2:8" ht="53.25" customHeight="1" x14ac:dyDescent="0.15">
      <c r="B57" s="130"/>
      <c r="C57" s="1307" t="s">
        <v>50</v>
      </c>
      <c r="D57" s="1307"/>
      <c r="E57" s="1308"/>
      <c r="F57" s="133">
        <v>615</v>
      </c>
      <c r="G57" s="133">
        <v>704</v>
      </c>
      <c r="H57" s="134">
        <v>851</v>
      </c>
    </row>
    <row r="58" spans="2:8" ht="45.75" customHeight="1" x14ac:dyDescent="0.15">
      <c r="B58" s="135"/>
      <c r="C58" s="1295" t="s">
        <v>599</v>
      </c>
      <c r="D58" s="1296"/>
      <c r="E58" s="1297"/>
      <c r="F58" s="136">
        <v>341</v>
      </c>
      <c r="G58" s="136">
        <v>501</v>
      </c>
      <c r="H58" s="137">
        <v>653</v>
      </c>
    </row>
    <row r="59" spans="2:8" ht="45.75" customHeight="1" x14ac:dyDescent="0.15">
      <c r="B59" s="135"/>
      <c r="C59" s="1295" t="s">
        <v>600</v>
      </c>
      <c r="D59" s="1296"/>
      <c r="E59" s="1297"/>
      <c r="F59" s="136">
        <v>197</v>
      </c>
      <c r="G59" s="136">
        <v>141</v>
      </c>
      <c r="H59" s="137">
        <v>141</v>
      </c>
    </row>
    <row r="60" spans="2:8" ht="45.75" customHeight="1" x14ac:dyDescent="0.15">
      <c r="B60" s="135"/>
      <c r="C60" s="1295" t="s">
        <v>601</v>
      </c>
      <c r="D60" s="1296"/>
      <c r="E60" s="1297"/>
      <c r="F60" s="136">
        <v>16</v>
      </c>
      <c r="G60" s="136">
        <v>16</v>
      </c>
      <c r="H60" s="137">
        <v>17</v>
      </c>
    </row>
    <row r="61" spans="2:8" ht="45.75" customHeight="1" x14ac:dyDescent="0.15">
      <c r="B61" s="135"/>
      <c r="C61" s="1295" t="s">
        <v>602</v>
      </c>
      <c r="D61" s="1296"/>
      <c r="E61" s="1297"/>
      <c r="F61" s="136">
        <v>11</v>
      </c>
      <c r="G61" s="136">
        <v>11</v>
      </c>
      <c r="H61" s="137">
        <v>11</v>
      </c>
    </row>
    <row r="62" spans="2:8" ht="45.75" customHeight="1" thickBot="1" x14ac:dyDescent="0.2">
      <c r="B62" s="138"/>
      <c r="C62" s="1298" t="s">
        <v>603</v>
      </c>
      <c r="D62" s="1299"/>
      <c r="E62" s="1300"/>
      <c r="F62" s="139">
        <v>8</v>
      </c>
      <c r="G62" s="139">
        <v>9</v>
      </c>
      <c r="H62" s="140">
        <v>10</v>
      </c>
    </row>
    <row r="63" spans="2:8" ht="52.5" customHeight="1" thickBot="1" x14ac:dyDescent="0.2">
      <c r="B63" s="141"/>
      <c r="C63" s="1301" t="s">
        <v>51</v>
      </c>
      <c r="D63" s="1301"/>
      <c r="E63" s="1302"/>
      <c r="F63" s="142">
        <v>1521</v>
      </c>
      <c r="G63" s="142">
        <v>1660</v>
      </c>
      <c r="H63" s="143">
        <v>1802</v>
      </c>
    </row>
    <row r="64" spans="2:8" ht="15" customHeight="1" x14ac:dyDescent="0.15"/>
  </sheetData>
  <sheetProtection algorithmName="SHA-512" hashValue="okr2J4Ka7gK8W1wDRuIZGM/Mam8Vm94wtgSbttl9LNPBJx4FSk4dUS+n++kNF4RKXmGTih1XGO6ziPGuIlTIGQ==" saltValue="u/i5IIuhteBs+QOC6mg7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10" zoomScale="80" zoomScaleNormal="80" zoomScaleSheetLayoutView="55" workbookViewId="0">
      <selection activeCell="AN72" sqref="AN72:BO72"/>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607</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608</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559</v>
      </c>
      <c r="BQ50" s="1314"/>
      <c r="BR50" s="1314"/>
      <c r="BS50" s="1314"/>
      <c r="BT50" s="1314"/>
      <c r="BU50" s="1314"/>
      <c r="BV50" s="1314"/>
      <c r="BW50" s="1314"/>
      <c r="BX50" s="1314" t="s">
        <v>560</v>
      </c>
      <c r="BY50" s="1314"/>
      <c r="BZ50" s="1314"/>
      <c r="CA50" s="1314"/>
      <c r="CB50" s="1314"/>
      <c r="CC50" s="1314"/>
      <c r="CD50" s="1314"/>
      <c r="CE50" s="1314"/>
      <c r="CF50" s="1314" t="s">
        <v>561</v>
      </c>
      <c r="CG50" s="1314"/>
      <c r="CH50" s="1314"/>
      <c r="CI50" s="1314"/>
      <c r="CJ50" s="1314"/>
      <c r="CK50" s="1314"/>
      <c r="CL50" s="1314"/>
      <c r="CM50" s="1314"/>
      <c r="CN50" s="1314" t="s">
        <v>562</v>
      </c>
      <c r="CO50" s="1314"/>
      <c r="CP50" s="1314"/>
      <c r="CQ50" s="1314"/>
      <c r="CR50" s="1314"/>
      <c r="CS50" s="1314"/>
      <c r="CT50" s="1314"/>
      <c r="CU50" s="1314"/>
      <c r="CV50" s="1314" t="s">
        <v>563</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609</v>
      </c>
      <c r="AO51" s="1312"/>
      <c r="AP51" s="1312"/>
      <c r="AQ51" s="1312"/>
      <c r="AR51" s="1312"/>
      <c r="AS51" s="1312"/>
      <c r="AT51" s="1312"/>
      <c r="AU51" s="1312"/>
      <c r="AV51" s="1312"/>
      <c r="AW51" s="1312"/>
      <c r="AX51" s="1312"/>
      <c r="AY51" s="1312"/>
      <c r="AZ51" s="1312"/>
      <c r="BA51" s="1312"/>
      <c r="BB51" s="1312" t="s">
        <v>610</v>
      </c>
      <c r="BC51" s="1312"/>
      <c r="BD51" s="1312"/>
      <c r="BE51" s="1312"/>
      <c r="BF51" s="1312"/>
      <c r="BG51" s="1312"/>
      <c r="BH51" s="1312"/>
      <c r="BI51" s="1312"/>
      <c r="BJ51" s="1312"/>
      <c r="BK51" s="1312"/>
      <c r="BL51" s="1312"/>
      <c r="BM51" s="1312"/>
      <c r="BN51" s="1312"/>
      <c r="BO51" s="1312"/>
      <c r="BP51" s="1309">
        <v>67.8</v>
      </c>
      <c r="BQ51" s="1309"/>
      <c r="BR51" s="1309"/>
      <c r="BS51" s="1309"/>
      <c r="BT51" s="1309"/>
      <c r="BU51" s="1309"/>
      <c r="BV51" s="1309"/>
      <c r="BW51" s="1309"/>
      <c r="BX51" s="1309">
        <v>64.3</v>
      </c>
      <c r="BY51" s="1309"/>
      <c r="BZ51" s="1309"/>
      <c r="CA51" s="1309"/>
      <c r="CB51" s="1309"/>
      <c r="CC51" s="1309"/>
      <c r="CD51" s="1309"/>
      <c r="CE51" s="1309"/>
      <c r="CF51" s="1309">
        <v>66.400000000000006</v>
      </c>
      <c r="CG51" s="1309"/>
      <c r="CH51" s="1309"/>
      <c r="CI51" s="1309"/>
      <c r="CJ51" s="1309"/>
      <c r="CK51" s="1309"/>
      <c r="CL51" s="1309"/>
      <c r="CM51" s="1309"/>
      <c r="CN51" s="1309">
        <v>58.9</v>
      </c>
      <c r="CO51" s="1309"/>
      <c r="CP51" s="1309"/>
      <c r="CQ51" s="1309"/>
      <c r="CR51" s="1309"/>
      <c r="CS51" s="1309"/>
      <c r="CT51" s="1309"/>
      <c r="CU51" s="1309"/>
      <c r="CV51" s="1309">
        <v>54</v>
      </c>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611</v>
      </c>
      <c r="BC53" s="1312"/>
      <c r="BD53" s="1312"/>
      <c r="BE53" s="1312"/>
      <c r="BF53" s="1312"/>
      <c r="BG53" s="1312"/>
      <c r="BH53" s="1312"/>
      <c r="BI53" s="1312"/>
      <c r="BJ53" s="1312"/>
      <c r="BK53" s="1312"/>
      <c r="BL53" s="1312"/>
      <c r="BM53" s="1312"/>
      <c r="BN53" s="1312"/>
      <c r="BO53" s="1312"/>
      <c r="BP53" s="1309">
        <v>50</v>
      </c>
      <c r="BQ53" s="1309"/>
      <c r="BR53" s="1309"/>
      <c r="BS53" s="1309"/>
      <c r="BT53" s="1309"/>
      <c r="BU53" s="1309"/>
      <c r="BV53" s="1309"/>
      <c r="BW53" s="1309"/>
      <c r="BX53" s="1309">
        <v>51.4</v>
      </c>
      <c r="BY53" s="1309"/>
      <c r="BZ53" s="1309"/>
      <c r="CA53" s="1309"/>
      <c r="CB53" s="1309"/>
      <c r="CC53" s="1309"/>
      <c r="CD53" s="1309"/>
      <c r="CE53" s="1309"/>
      <c r="CF53" s="1309">
        <v>53.2</v>
      </c>
      <c r="CG53" s="1309"/>
      <c r="CH53" s="1309"/>
      <c r="CI53" s="1309"/>
      <c r="CJ53" s="1309"/>
      <c r="CK53" s="1309"/>
      <c r="CL53" s="1309"/>
      <c r="CM53" s="1309"/>
      <c r="CN53" s="1309">
        <v>55.2</v>
      </c>
      <c r="CO53" s="1309"/>
      <c r="CP53" s="1309"/>
      <c r="CQ53" s="1309"/>
      <c r="CR53" s="1309"/>
      <c r="CS53" s="1309"/>
      <c r="CT53" s="1309"/>
      <c r="CU53" s="1309"/>
      <c r="CV53" s="1309">
        <v>57.2</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612</v>
      </c>
      <c r="AO55" s="1314"/>
      <c r="AP55" s="1314"/>
      <c r="AQ55" s="1314"/>
      <c r="AR55" s="1314"/>
      <c r="AS55" s="1314"/>
      <c r="AT55" s="1314"/>
      <c r="AU55" s="1314"/>
      <c r="AV55" s="1314"/>
      <c r="AW55" s="1314"/>
      <c r="AX55" s="1314"/>
      <c r="AY55" s="1314"/>
      <c r="AZ55" s="1314"/>
      <c r="BA55" s="1314"/>
      <c r="BB55" s="1312" t="s">
        <v>610</v>
      </c>
      <c r="BC55" s="1312"/>
      <c r="BD55" s="1312"/>
      <c r="BE55" s="1312"/>
      <c r="BF55" s="1312"/>
      <c r="BG55" s="1312"/>
      <c r="BH55" s="1312"/>
      <c r="BI55" s="1312"/>
      <c r="BJ55" s="1312"/>
      <c r="BK55" s="1312"/>
      <c r="BL55" s="1312"/>
      <c r="BM55" s="1312"/>
      <c r="BN55" s="1312"/>
      <c r="BO55" s="1312"/>
      <c r="BP55" s="1309">
        <v>36.5</v>
      </c>
      <c r="BQ55" s="1309"/>
      <c r="BR55" s="1309"/>
      <c r="BS55" s="1309"/>
      <c r="BT55" s="1309"/>
      <c r="BU55" s="1309"/>
      <c r="BV55" s="1309"/>
      <c r="BW55" s="1309"/>
      <c r="BX55" s="1309">
        <v>32.9</v>
      </c>
      <c r="BY55" s="1309"/>
      <c r="BZ55" s="1309"/>
      <c r="CA55" s="1309"/>
      <c r="CB55" s="1309"/>
      <c r="CC55" s="1309"/>
      <c r="CD55" s="1309"/>
      <c r="CE55" s="1309"/>
      <c r="CF55" s="1309">
        <v>28.5</v>
      </c>
      <c r="CG55" s="1309"/>
      <c r="CH55" s="1309"/>
      <c r="CI55" s="1309"/>
      <c r="CJ55" s="1309"/>
      <c r="CK55" s="1309"/>
      <c r="CL55" s="1309"/>
      <c r="CM55" s="1309"/>
      <c r="CN55" s="1309">
        <v>20.5</v>
      </c>
      <c r="CO55" s="1309"/>
      <c r="CP55" s="1309"/>
      <c r="CQ55" s="1309"/>
      <c r="CR55" s="1309"/>
      <c r="CS55" s="1309"/>
      <c r="CT55" s="1309"/>
      <c r="CU55" s="1309"/>
      <c r="CV55" s="1309">
        <v>21.4</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611</v>
      </c>
      <c r="BC57" s="1312"/>
      <c r="BD57" s="1312"/>
      <c r="BE57" s="1312"/>
      <c r="BF57" s="1312"/>
      <c r="BG57" s="1312"/>
      <c r="BH57" s="1312"/>
      <c r="BI57" s="1312"/>
      <c r="BJ57" s="1312"/>
      <c r="BK57" s="1312"/>
      <c r="BL57" s="1312"/>
      <c r="BM57" s="1312"/>
      <c r="BN57" s="1312"/>
      <c r="BO57" s="1312"/>
      <c r="BP57" s="1309">
        <v>54.1</v>
      </c>
      <c r="BQ57" s="1309"/>
      <c r="BR57" s="1309"/>
      <c r="BS57" s="1309"/>
      <c r="BT57" s="1309"/>
      <c r="BU57" s="1309"/>
      <c r="BV57" s="1309"/>
      <c r="BW57" s="1309"/>
      <c r="BX57" s="1309">
        <v>57</v>
      </c>
      <c r="BY57" s="1309"/>
      <c r="BZ57" s="1309"/>
      <c r="CA57" s="1309"/>
      <c r="CB57" s="1309"/>
      <c r="CC57" s="1309"/>
      <c r="CD57" s="1309"/>
      <c r="CE57" s="1309"/>
      <c r="CF57" s="1309">
        <v>59.7</v>
      </c>
      <c r="CG57" s="1309"/>
      <c r="CH57" s="1309"/>
      <c r="CI57" s="1309"/>
      <c r="CJ57" s="1309"/>
      <c r="CK57" s="1309"/>
      <c r="CL57" s="1309"/>
      <c r="CM57" s="1309"/>
      <c r="CN57" s="1309">
        <v>60</v>
      </c>
      <c r="CO57" s="1309"/>
      <c r="CP57" s="1309"/>
      <c r="CQ57" s="1309"/>
      <c r="CR57" s="1309"/>
      <c r="CS57" s="1309"/>
      <c r="CT57" s="1309"/>
      <c r="CU57" s="1309"/>
      <c r="CV57" s="1309">
        <v>60.2</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613</v>
      </c>
    </row>
    <row r="64" spans="1:109" x14ac:dyDescent="0.15">
      <c r="B64" s="395"/>
      <c r="G64" s="402"/>
      <c r="I64" s="415"/>
      <c r="J64" s="415"/>
      <c r="K64" s="415"/>
      <c r="L64" s="415"/>
      <c r="M64" s="415"/>
      <c r="N64" s="416"/>
      <c r="AM64" s="402"/>
      <c r="AN64" s="402" t="s">
        <v>606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614</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608</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559</v>
      </c>
      <c r="BQ72" s="1314"/>
      <c r="BR72" s="1314"/>
      <c r="BS72" s="1314"/>
      <c r="BT72" s="1314"/>
      <c r="BU72" s="1314"/>
      <c r="BV72" s="1314"/>
      <c r="BW72" s="1314"/>
      <c r="BX72" s="1314" t="s">
        <v>560</v>
      </c>
      <c r="BY72" s="1314"/>
      <c r="BZ72" s="1314"/>
      <c r="CA72" s="1314"/>
      <c r="CB72" s="1314"/>
      <c r="CC72" s="1314"/>
      <c r="CD72" s="1314"/>
      <c r="CE72" s="1314"/>
      <c r="CF72" s="1314" t="s">
        <v>561</v>
      </c>
      <c r="CG72" s="1314"/>
      <c r="CH72" s="1314"/>
      <c r="CI72" s="1314"/>
      <c r="CJ72" s="1314"/>
      <c r="CK72" s="1314"/>
      <c r="CL72" s="1314"/>
      <c r="CM72" s="1314"/>
      <c r="CN72" s="1314" t="s">
        <v>562</v>
      </c>
      <c r="CO72" s="1314"/>
      <c r="CP72" s="1314"/>
      <c r="CQ72" s="1314"/>
      <c r="CR72" s="1314"/>
      <c r="CS72" s="1314"/>
      <c r="CT72" s="1314"/>
      <c r="CU72" s="1314"/>
      <c r="CV72" s="1314" t="s">
        <v>563</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609</v>
      </c>
      <c r="AO73" s="1312"/>
      <c r="AP73" s="1312"/>
      <c r="AQ73" s="1312"/>
      <c r="AR73" s="1312"/>
      <c r="AS73" s="1312"/>
      <c r="AT73" s="1312"/>
      <c r="AU73" s="1312"/>
      <c r="AV73" s="1312"/>
      <c r="AW73" s="1312"/>
      <c r="AX73" s="1312"/>
      <c r="AY73" s="1312"/>
      <c r="AZ73" s="1312"/>
      <c r="BA73" s="1312"/>
      <c r="BB73" s="1312" t="s">
        <v>610</v>
      </c>
      <c r="BC73" s="1312"/>
      <c r="BD73" s="1312"/>
      <c r="BE73" s="1312"/>
      <c r="BF73" s="1312"/>
      <c r="BG73" s="1312"/>
      <c r="BH73" s="1312"/>
      <c r="BI73" s="1312"/>
      <c r="BJ73" s="1312"/>
      <c r="BK73" s="1312"/>
      <c r="BL73" s="1312"/>
      <c r="BM73" s="1312"/>
      <c r="BN73" s="1312"/>
      <c r="BO73" s="1312"/>
      <c r="BP73" s="1309">
        <v>67.8</v>
      </c>
      <c r="BQ73" s="1309"/>
      <c r="BR73" s="1309"/>
      <c r="BS73" s="1309"/>
      <c r="BT73" s="1309"/>
      <c r="BU73" s="1309"/>
      <c r="BV73" s="1309"/>
      <c r="BW73" s="1309"/>
      <c r="BX73" s="1309">
        <v>64.3</v>
      </c>
      <c r="BY73" s="1309"/>
      <c r="BZ73" s="1309"/>
      <c r="CA73" s="1309"/>
      <c r="CB73" s="1309"/>
      <c r="CC73" s="1309"/>
      <c r="CD73" s="1309"/>
      <c r="CE73" s="1309"/>
      <c r="CF73" s="1309">
        <v>66.400000000000006</v>
      </c>
      <c r="CG73" s="1309"/>
      <c r="CH73" s="1309"/>
      <c r="CI73" s="1309"/>
      <c r="CJ73" s="1309"/>
      <c r="CK73" s="1309"/>
      <c r="CL73" s="1309"/>
      <c r="CM73" s="1309"/>
      <c r="CN73" s="1309">
        <v>58.9</v>
      </c>
      <c r="CO73" s="1309"/>
      <c r="CP73" s="1309"/>
      <c r="CQ73" s="1309"/>
      <c r="CR73" s="1309"/>
      <c r="CS73" s="1309"/>
      <c r="CT73" s="1309"/>
      <c r="CU73" s="1309"/>
      <c r="CV73" s="1309">
        <v>54</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615</v>
      </c>
      <c r="BC75" s="1312"/>
      <c r="BD75" s="1312"/>
      <c r="BE75" s="1312"/>
      <c r="BF75" s="1312"/>
      <c r="BG75" s="1312"/>
      <c r="BH75" s="1312"/>
      <c r="BI75" s="1312"/>
      <c r="BJ75" s="1312"/>
      <c r="BK75" s="1312"/>
      <c r="BL75" s="1312"/>
      <c r="BM75" s="1312"/>
      <c r="BN75" s="1312"/>
      <c r="BO75" s="1312"/>
      <c r="BP75" s="1309">
        <v>9.8000000000000007</v>
      </c>
      <c r="BQ75" s="1309"/>
      <c r="BR75" s="1309"/>
      <c r="BS75" s="1309"/>
      <c r="BT75" s="1309"/>
      <c r="BU75" s="1309"/>
      <c r="BV75" s="1309"/>
      <c r="BW75" s="1309"/>
      <c r="BX75" s="1309">
        <v>9.1</v>
      </c>
      <c r="BY75" s="1309"/>
      <c r="BZ75" s="1309"/>
      <c r="CA75" s="1309"/>
      <c r="CB75" s="1309"/>
      <c r="CC75" s="1309"/>
      <c r="CD75" s="1309"/>
      <c r="CE75" s="1309"/>
      <c r="CF75" s="1309">
        <v>9.4</v>
      </c>
      <c r="CG75" s="1309"/>
      <c r="CH75" s="1309"/>
      <c r="CI75" s="1309"/>
      <c r="CJ75" s="1309"/>
      <c r="CK75" s="1309"/>
      <c r="CL75" s="1309"/>
      <c r="CM75" s="1309"/>
      <c r="CN75" s="1309">
        <v>10.3</v>
      </c>
      <c r="CO75" s="1309"/>
      <c r="CP75" s="1309"/>
      <c r="CQ75" s="1309"/>
      <c r="CR75" s="1309"/>
      <c r="CS75" s="1309"/>
      <c r="CT75" s="1309"/>
      <c r="CU75" s="1309"/>
      <c r="CV75" s="1309">
        <v>10.7</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612</v>
      </c>
      <c r="AO77" s="1314"/>
      <c r="AP77" s="1314"/>
      <c r="AQ77" s="1314"/>
      <c r="AR77" s="1314"/>
      <c r="AS77" s="1314"/>
      <c r="AT77" s="1314"/>
      <c r="AU77" s="1314"/>
      <c r="AV77" s="1314"/>
      <c r="AW77" s="1314"/>
      <c r="AX77" s="1314"/>
      <c r="AY77" s="1314"/>
      <c r="AZ77" s="1314"/>
      <c r="BA77" s="1314"/>
      <c r="BB77" s="1312" t="s">
        <v>610</v>
      </c>
      <c r="BC77" s="1312"/>
      <c r="BD77" s="1312"/>
      <c r="BE77" s="1312"/>
      <c r="BF77" s="1312"/>
      <c r="BG77" s="1312"/>
      <c r="BH77" s="1312"/>
      <c r="BI77" s="1312"/>
      <c r="BJ77" s="1312"/>
      <c r="BK77" s="1312"/>
      <c r="BL77" s="1312"/>
      <c r="BM77" s="1312"/>
      <c r="BN77" s="1312"/>
      <c r="BO77" s="1312"/>
      <c r="BP77" s="1309">
        <v>36.5</v>
      </c>
      <c r="BQ77" s="1309"/>
      <c r="BR77" s="1309"/>
      <c r="BS77" s="1309"/>
      <c r="BT77" s="1309"/>
      <c r="BU77" s="1309"/>
      <c r="BV77" s="1309"/>
      <c r="BW77" s="1309"/>
      <c r="BX77" s="1309">
        <v>32.9</v>
      </c>
      <c r="BY77" s="1309"/>
      <c r="BZ77" s="1309"/>
      <c r="CA77" s="1309"/>
      <c r="CB77" s="1309"/>
      <c r="CC77" s="1309"/>
      <c r="CD77" s="1309"/>
      <c r="CE77" s="1309"/>
      <c r="CF77" s="1309">
        <v>28.5</v>
      </c>
      <c r="CG77" s="1309"/>
      <c r="CH77" s="1309"/>
      <c r="CI77" s="1309"/>
      <c r="CJ77" s="1309"/>
      <c r="CK77" s="1309"/>
      <c r="CL77" s="1309"/>
      <c r="CM77" s="1309"/>
      <c r="CN77" s="1309">
        <v>20.5</v>
      </c>
      <c r="CO77" s="1309"/>
      <c r="CP77" s="1309"/>
      <c r="CQ77" s="1309"/>
      <c r="CR77" s="1309"/>
      <c r="CS77" s="1309"/>
      <c r="CT77" s="1309"/>
      <c r="CU77" s="1309"/>
      <c r="CV77" s="1309">
        <v>21.4</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615</v>
      </c>
      <c r="BC79" s="1312"/>
      <c r="BD79" s="1312"/>
      <c r="BE79" s="1312"/>
      <c r="BF79" s="1312"/>
      <c r="BG79" s="1312"/>
      <c r="BH79" s="1312"/>
      <c r="BI79" s="1312"/>
      <c r="BJ79" s="1312"/>
      <c r="BK79" s="1312"/>
      <c r="BL79" s="1312"/>
      <c r="BM79" s="1312"/>
      <c r="BN79" s="1312"/>
      <c r="BO79" s="1312"/>
      <c r="BP79" s="1309">
        <v>9</v>
      </c>
      <c r="BQ79" s="1309"/>
      <c r="BR79" s="1309"/>
      <c r="BS79" s="1309"/>
      <c r="BT79" s="1309"/>
      <c r="BU79" s="1309"/>
      <c r="BV79" s="1309"/>
      <c r="BW79" s="1309"/>
      <c r="BX79" s="1309">
        <v>8.1999999999999993</v>
      </c>
      <c r="BY79" s="1309"/>
      <c r="BZ79" s="1309"/>
      <c r="CA79" s="1309"/>
      <c r="CB79" s="1309"/>
      <c r="CC79" s="1309"/>
      <c r="CD79" s="1309"/>
      <c r="CE79" s="1309"/>
      <c r="CF79" s="1309">
        <v>8</v>
      </c>
      <c r="CG79" s="1309"/>
      <c r="CH79" s="1309"/>
      <c r="CI79" s="1309"/>
      <c r="CJ79" s="1309"/>
      <c r="CK79" s="1309"/>
      <c r="CL79" s="1309"/>
      <c r="CM79" s="1309"/>
      <c r="CN79" s="1309">
        <v>7.9</v>
      </c>
      <c r="CO79" s="1309"/>
      <c r="CP79" s="1309"/>
      <c r="CQ79" s="1309"/>
      <c r="CR79" s="1309"/>
      <c r="CS79" s="1309"/>
      <c r="CT79" s="1309"/>
      <c r="CU79" s="1309"/>
      <c r="CV79" s="1309">
        <v>7.7</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ub8Tl8r/st2Sv1z60jRMKtQVWLbvYUm7LCAOILg952sd4mgApFWyBQnBQAyB9j/ZhZPwzBrmed/YtgR6s1X91A==" saltValue="tHaqU1VSAL8w3q7FQTlVf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80" zoomScaleNormal="80" zoomScaleSheetLayoutView="70" workbookViewId="0">
      <selection activeCell="AN72" sqref="AN72:BO7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heW87bml8dy3jDVqdq0wyWAdHnx75xGInzTGmwe8SIb79ka624/xp5IiC6Kd/9T+u69kzjnd4GaLupvOLaJdWw==" saltValue="N8NvAMprCCtymxWvcuknP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9" zoomScale="80" zoomScaleNormal="80" zoomScaleSheetLayoutView="55" workbookViewId="0">
      <selection activeCell="AN72" sqref="AN72:BO7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yIGiWBmLHfmOBUHJy6tgxBSP3+bsI1SaQIKVymtVzXcYh6++Puscwy+PnYnKjgEW3u9xFCuV17dPLmsNtzMCiw==" saltValue="ZX2rVguEP7mopMvVEZsEO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123402</v>
      </c>
      <c r="E3" s="162"/>
      <c r="F3" s="163">
        <v>69469</v>
      </c>
      <c r="G3" s="164"/>
      <c r="H3" s="165"/>
    </row>
    <row r="4" spans="1:8" x14ac:dyDescent="0.15">
      <c r="A4" s="166"/>
      <c r="B4" s="167"/>
      <c r="C4" s="168"/>
      <c r="D4" s="169">
        <v>85006</v>
      </c>
      <c r="E4" s="170"/>
      <c r="F4" s="171">
        <v>38215</v>
      </c>
      <c r="G4" s="172"/>
      <c r="H4" s="173"/>
    </row>
    <row r="5" spans="1:8" x14ac:dyDescent="0.15">
      <c r="A5" s="154" t="s">
        <v>551</v>
      </c>
      <c r="B5" s="159"/>
      <c r="C5" s="160"/>
      <c r="D5" s="161">
        <v>123447</v>
      </c>
      <c r="E5" s="162"/>
      <c r="F5" s="163">
        <v>67293</v>
      </c>
      <c r="G5" s="164"/>
      <c r="H5" s="165"/>
    </row>
    <row r="6" spans="1:8" x14ac:dyDescent="0.15">
      <c r="A6" s="166"/>
      <c r="B6" s="167"/>
      <c r="C6" s="168"/>
      <c r="D6" s="169">
        <v>84739</v>
      </c>
      <c r="E6" s="170"/>
      <c r="F6" s="171">
        <v>35076</v>
      </c>
      <c r="G6" s="172"/>
      <c r="H6" s="173"/>
    </row>
    <row r="7" spans="1:8" x14ac:dyDescent="0.15">
      <c r="A7" s="154" t="s">
        <v>552</v>
      </c>
      <c r="B7" s="159"/>
      <c r="C7" s="160"/>
      <c r="D7" s="161">
        <v>51935</v>
      </c>
      <c r="E7" s="162"/>
      <c r="F7" s="163">
        <v>67343</v>
      </c>
      <c r="G7" s="164"/>
      <c r="H7" s="165"/>
    </row>
    <row r="8" spans="1:8" x14ac:dyDescent="0.15">
      <c r="A8" s="166"/>
      <c r="B8" s="167"/>
      <c r="C8" s="168"/>
      <c r="D8" s="169">
        <v>38620</v>
      </c>
      <c r="E8" s="170"/>
      <c r="F8" s="171">
        <v>32865</v>
      </c>
      <c r="G8" s="172"/>
      <c r="H8" s="173"/>
    </row>
    <row r="9" spans="1:8" x14ac:dyDescent="0.15">
      <c r="A9" s="154" t="s">
        <v>553</v>
      </c>
      <c r="B9" s="159"/>
      <c r="C9" s="160"/>
      <c r="D9" s="161">
        <v>42190</v>
      </c>
      <c r="E9" s="162"/>
      <c r="F9" s="163">
        <v>73475</v>
      </c>
      <c r="G9" s="164"/>
      <c r="H9" s="165"/>
    </row>
    <row r="10" spans="1:8" x14ac:dyDescent="0.15">
      <c r="A10" s="166"/>
      <c r="B10" s="167"/>
      <c r="C10" s="168"/>
      <c r="D10" s="169">
        <v>25968</v>
      </c>
      <c r="E10" s="170"/>
      <c r="F10" s="171">
        <v>43072</v>
      </c>
      <c r="G10" s="172"/>
      <c r="H10" s="173"/>
    </row>
    <row r="11" spans="1:8" x14ac:dyDescent="0.15">
      <c r="A11" s="154" t="s">
        <v>554</v>
      </c>
      <c r="B11" s="159"/>
      <c r="C11" s="160"/>
      <c r="D11" s="161">
        <v>67199</v>
      </c>
      <c r="E11" s="162"/>
      <c r="F11" s="163">
        <v>87464</v>
      </c>
      <c r="G11" s="164"/>
      <c r="H11" s="165"/>
    </row>
    <row r="12" spans="1:8" x14ac:dyDescent="0.15">
      <c r="A12" s="166"/>
      <c r="B12" s="167"/>
      <c r="C12" s="174"/>
      <c r="D12" s="169">
        <v>29428</v>
      </c>
      <c r="E12" s="170"/>
      <c r="F12" s="171">
        <v>47479</v>
      </c>
      <c r="G12" s="172"/>
      <c r="H12" s="173"/>
    </row>
    <row r="13" spans="1:8" x14ac:dyDescent="0.15">
      <c r="A13" s="154"/>
      <c r="B13" s="159"/>
      <c r="C13" s="175"/>
      <c r="D13" s="176">
        <v>81635</v>
      </c>
      <c r="E13" s="177"/>
      <c r="F13" s="178">
        <v>73009</v>
      </c>
      <c r="G13" s="179"/>
      <c r="H13" s="165"/>
    </row>
    <row r="14" spans="1:8" x14ac:dyDescent="0.15">
      <c r="A14" s="166"/>
      <c r="B14" s="167"/>
      <c r="C14" s="168"/>
      <c r="D14" s="169">
        <v>52752</v>
      </c>
      <c r="E14" s="170"/>
      <c r="F14" s="171">
        <v>39341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4.4800000000000004</v>
      </c>
      <c r="C19" s="180">
        <f>ROUND(VALUE(SUBSTITUTE(実質収支比率等に係る経年分析!G$48,"▲","-")),2)</f>
        <v>4.24</v>
      </c>
      <c r="D19" s="180">
        <f>ROUND(VALUE(SUBSTITUTE(実質収支比率等に係る経年分析!H$48,"▲","-")),2)</f>
        <v>5.07</v>
      </c>
      <c r="E19" s="180">
        <f>ROUND(VALUE(SUBSTITUTE(実質収支比率等に係る経年分析!I$48,"▲","-")),2)</f>
        <v>5.82</v>
      </c>
      <c r="F19" s="180">
        <f>ROUND(VALUE(SUBSTITUTE(実質収支比率等に係る経年分析!J$48,"▲","-")),2)</f>
        <v>6.31</v>
      </c>
    </row>
    <row r="20" spans="1:11" x14ac:dyDescent="0.15">
      <c r="A20" s="180" t="s">
        <v>55</v>
      </c>
      <c r="B20" s="180">
        <f>ROUND(VALUE(SUBSTITUTE(実質収支比率等に係る経年分析!F$47,"▲","-")),2)</f>
        <v>21.19</v>
      </c>
      <c r="C20" s="180">
        <f>ROUND(VALUE(SUBSTITUTE(実質収支比率等に係る経年分析!G$47,"▲","-")),2)</f>
        <v>17.29</v>
      </c>
      <c r="D20" s="180">
        <f>ROUND(VALUE(SUBSTITUTE(実質収支比率等に係る経年分析!H$47,"▲","-")),2)</f>
        <v>15.27</v>
      </c>
      <c r="E20" s="180">
        <f>ROUND(VALUE(SUBSTITUTE(実質収支比率等に係る経年分析!I$47,"▲","-")),2)</f>
        <v>16.329999999999998</v>
      </c>
      <c r="F20" s="180">
        <f>ROUND(VALUE(SUBSTITUTE(実質収支比率等に係る経年分析!J$47,"▲","-")),2)</f>
        <v>16.11</v>
      </c>
    </row>
    <row r="21" spans="1:11" x14ac:dyDescent="0.15">
      <c r="A21" s="180" t="s">
        <v>56</v>
      </c>
      <c r="B21" s="180">
        <f>IF(ISNUMBER(VALUE(SUBSTITUTE(実質収支比率等に係る経年分析!F$49,"▲","-"))),ROUND(VALUE(SUBSTITUTE(実質収支比率等に係る経年分析!F$49,"▲","-")),2),NA())</f>
        <v>8.35</v>
      </c>
      <c r="C21" s="180">
        <f>IF(ISNUMBER(VALUE(SUBSTITUTE(実質収支比率等に係る経年分析!G$49,"▲","-"))),ROUND(VALUE(SUBSTITUTE(実質収支比率等に係る経年分析!G$49,"▲","-")),2),NA())</f>
        <v>-4.75</v>
      </c>
      <c r="D21" s="180">
        <f>IF(ISNUMBER(VALUE(SUBSTITUTE(実質収支比率等に係る経年分析!H$49,"▲","-"))),ROUND(VALUE(SUBSTITUTE(実質収支比率等に係る経年分析!H$49,"▲","-")),2),NA())</f>
        <v>-0.93</v>
      </c>
      <c r="E21" s="180">
        <f>IF(ISNUMBER(VALUE(SUBSTITUTE(実質収支比率等に係る経年分析!I$49,"▲","-"))),ROUND(VALUE(SUBSTITUTE(実質収支比率等に係る経年分析!I$49,"▲","-")),2),NA())</f>
        <v>1.69</v>
      </c>
      <c r="F21" s="180">
        <f>IF(ISNUMBER(VALUE(SUBSTITUTE(実質収支比率等に係る経年分析!J$49,"▲","-"))),ROUND(VALUE(SUBSTITUTE(実質収支比率等に係る経年分析!J$49,"▲","-")),2),NA())</f>
        <v>0.42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特定環境保全下水道事業特別会計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0.14000000000000001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7.0000000000000007E-2</v>
      </c>
    </row>
    <row r="31" spans="1:11" x14ac:dyDescent="0.15">
      <c r="A31" s="181" t="str">
        <f>IF(連結実質赤字比率に係る赤字・黒字の構成分析!C$39="",NA(),連結実質赤字比率に係る赤字・黒字の構成分析!C$39)</f>
        <v>病院事業会計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7.0000000000000007E-2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0.56999999999999995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0.35</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4.4800000000000004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4.2300000000000004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5.0599999999999996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5.82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6.31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11.59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12.68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13.32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13.65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13.41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834</v>
      </c>
      <c r="E42" s="182"/>
      <c r="F42" s="182"/>
      <c r="G42" s="182">
        <f>'実質公債費比率（分子）の構造'!L$52</f>
        <v>838</v>
      </c>
      <c r="H42" s="182"/>
      <c r="I42" s="182"/>
      <c r="J42" s="182">
        <f>'実質公債費比率（分子）の構造'!M$52</f>
        <v>901</v>
      </c>
      <c r="K42" s="182"/>
      <c r="L42" s="182"/>
      <c r="M42" s="182">
        <f>'実質公債費比率（分子）の構造'!N$52</f>
        <v>893</v>
      </c>
      <c r="N42" s="182"/>
      <c r="O42" s="182"/>
      <c r="P42" s="182">
        <f>'実質公債費比率（分子）の構造'!O$52</f>
        <v>891</v>
      </c>
    </row>
    <row r="43" spans="1:16" x14ac:dyDescent="0.15">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16</v>
      </c>
      <c r="C45" s="182"/>
      <c r="D45" s="182"/>
      <c r="E45" s="182">
        <f>'実質公債費比率（分子）の構造'!L$49</f>
        <v>12</v>
      </c>
      <c r="F45" s="182"/>
      <c r="G45" s="182"/>
      <c r="H45" s="182">
        <f>'実質公債費比率（分子）の構造'!M$49</f>
        <v>6</v>
      </c>
      <c r="I45" s="182"/>
      <c r="J45" s="182"/>
      <c r="K45" s="182">
        <f>'実質公債費比率（分子）の構造'!N$49</f>
        <v>8</v>
      </c>
      <c r="L45" s="182"/>
      <c r="M45" s="182"/>
      <c r="N45" s="182">
        <f>'実質公債費比率（分子）の構造'!O$49</f>
        <v>8</v>
      </c>
      <c r="O45" s="182"/>
      <c r="P45" s="182"/>
    </row>
    <row r="46" spans="1:16" x14ac:dyDescent="0.15">
      <c r="A46" s="182" t="s">
        <v>67</v>
      </c>
      <c r="B46" s="182">
        <f>'実質公債費比率（分子）の構造'!K$48</f>
        <v>290</v>
      </c>
      <c r="C46" s="182"/>
      <c r="D46" s="182"/>
      <c r="E46" s="182">
        <f>'実質公債費比率（分子）の構造'!L$48</f>
        <v>326</v>
      </c>
      <c r="F46" s="182"/>
      <c r="G46" s="182"/>
      <c r="H46" s="182">
        <f>'実質公債費比率（分子）の構造'!M$48</f>
        <v>349</v>
      </c>
      <c r="I46" s="182"/>
      <c r="J46" s="182"/>
      <c r="K46" s="182">
        <f>'実質公債費比率（分子）の構造'!N$48</f>
        <v>372</v>
      </c>
      <c r="L46" s="182"/>
      <c r="M46" s="182"/>
      <c r="N46" s="182">
        <f>'実質公債費比率（分子）の構造'!O$48</f>
        <v>344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915</v>
      </c>
      <c r="C49" s="182"/>
      <c r="D49" s="182"/>
      <c r="E49" s="182">
        <f>'実質公債費比率（分子）の構造'!L$45</f>
        <v>903</v>
      </c>
      <c r="F49" s="182"/>
      <c r="G49" s="182"/>
      <c r="H49" s="182">
        <f>'実質公債費比率（分子）の構造'!M$45</f>
        <v>1006</v>
      </c>
      <c r="I49" s="182"/>
      <c r="J49" s="182"/>
      <c r="K49" s="182">
        <f>'実質公債費比率（分子）の構造'!N$45</f>
        <v>1008</v>
      </c>
      <c r="L49" s="182"/>
      <c r="M49" s="182"/>
      <c r="N49" s="182">
        <f>'実質公債費比率（分子）の構造'!O$45</f>
        <v>998</v>
      </c>
      <c r="O49" s="182"/>
      <c r="P49" s="182"/>
    </row>
    <row r="50" spans="1:16" x14ac:dyDescent="0.15">
      <c r="A50" s="182" t="s">
        <v>71</v>
      </c>
      <c r="B50" s="182" t="e">
        <f>NA()</f>
        <v>#N/A</v>
      </c>
      <c r="C50" s="182">
        <f>IF(ISNUMBER('実質公債費比率（分子）の構造'!K$53),'実質公債費比率（分子）の構造'!K$53,NA())</f>
        <v>387</v>
      </c>
      <c r="D50" s="182" t="e">
        <f>NA()</f>
        <v>#N/A</v>
      </c>
      <c r="E50" s="182" t="e">
        <f>NA()</f>
        <v>#N/A</v>
      </c>
      <c r="F50" s="182">
        <f>IF(ISNUMBER('実質公債費比率（分子）の構造'!L$53),'実質公債費比率（分子）の構造'!L$53,NA())</f>
        <v>403</v>
      </c>
      <c r="G50" s="182" t="e">
        <f>NA()</f>
        <v>#N/A</v>
      </c>
      <c r="H50" s="182" t="e">
        <f>NA()</f>
        <v>#N/A</v>
      </c>
      <c r="I50" s="182">
        <f>IF(ISNUMBER('実質公債費比率（分子）の構造'!M$53),'実質公債費比率（分子）の構造'!M$53,NA())</f>
        <v>460</v>
      </c>
      <c r="J50" s="182" t="e">
        <f>NA()</f>
        <v>#N/A</v>
      </c>
      <c r="K50" s="182" t="e">
        <f>NA()</f>
        <v>#N/A</v>
      </c>
      <c r="L50" s="182">
        <f>IF(ISNUMBER('実質公債費比率（分子）の構造'!N$53),'実質公債費比率（分子）の構造'!N$53,NA())</f>
        <v>495</v>
      </c>
      <c r="M50" s="182" t="e">
        <f>NA()</f>
        <v>#N/A</v>
      </c>
      <c r="N50" s="182" t="e">
        <f>NA()</f>
        <v>#N/A</v>
      </c>
      <c r="O50" s="182">
        <f>IF(ISNUMBER('実質公債費比率（分子）の構造'!O$53),'実質公債費比率（分子）の構造'!O$53,NA())</f>
        <v>459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8812</v>
      </c>
      <c r="E56" s="181"/>
      <c r="F56" s="181"/>
      <c r="G56" s="181">
        <f>'将来負担比率（分子）の構造'!J$52</f>
        <v>9404</v>
      </c>
      <c r="H56" s="181"/>
      <c r="I56" s="181"/>
      <c r="J56" s="181">
        <f>'将来負担比率（分子）の構造'!K$52</f>
        <v>9014</v>
      </c>
      <c r="K56" s="181"/>
      <c r="L56" s="181"/>
      <c r="M56" s="181">
        <f>'将来負担比率（分子）の構造'!L$52</f>
        <v>8816</v>
      </c>
      <c r="N56" s="181"/>
      <c r="O56" s="181"/>
      <c r="P56" s="181">
        <f>'将来負担比率（分子）の構造'!M$52</f>
        <v>8675</v>
      </c>
    </row>
    <row r="57" spans="1:16" x14ac:dyDescent="0.15">
      <c r="A57" s="181" t="s">
        <v>42</v>
      </c>
      <c r="B57" s="181"/>
      <c r="C57" s="181"/>
      <c r="D57" s="181">
        <f>'将来負担比率（分子）の構造'!I$51</f>
        <v>660</v>
      </c>
      <c r="E57" s="181"/>
      <c r="F57" s="181"/>
      <c r="G57" s="181">
        <f>'将来負担比率（分子）の構造'!J$51</f>
        <v>592</v>
      </c>
      <c r="H57" s="181"/>
      <c r="I57" s="181"/>
      <c r="J57" s="181">
        <f>'将来負担比率（分子）の構造'!K$51</f>
        <v>527</v>
      </c>
      <c r="K57" s="181"/>
      <c r="L57" s="181"/>
      <c r="M57" s="181">
        <f>'将来負担比率（分子）の構造'!L$51</f>
        <v>472</v>
      </c>
      <c r="N57" s="181"/>
      <c r="O57" s="181"/>
      <c r="P57" s="181">
        <f>'将来負担比率（分子）の構造'!M$51</f>
        <v>404</v>
      </c>
    </row>
    <row r="58" spans="1:16" x14ac:dyDescent="0.15">
      <c r="A58" s="181" t="s">
        <v>41</v>
      </c>
      <c r="B58" s="181"/>
      <c r="C58" s="181"/>
      <c r="D58" s="181">
        <f>'将来負担比率（分子）の構造'!I$50</f>
        <v>1765</v>
      </c>
      <c r="E58" s="181"/>
      <c r="F58" s="181"/>
      <c r="G58" s="181">
        <f>'将来負担比率（分子）の構造'!J$50</f>
        <v>1770</v>
      </c>
      <c r="H58" s="181"/>
      <c r="I58" s="181"/>
      <c r="J58" s="181">
        <f>'将来負担比率（分子）の構造'!K$50</f>
        <v>1666</v>
      </c>
      <c r="K58" s="181"/>
      <c r="L58" s="181"/>
      <c r="M58" s="181">
        <f>'将来負担比率（分子）の構造'!L$50</f>
        <v>1796</v>
      </c>
      <c r="N58" s="181"/>
      <c r="O58" s="181"/>
      <c r="P58" s="181">
        <f>'将来負担比率（分子）の構造'!M$50</f>
        <v>2054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1222</v>
      </c>
      <c r="C62" s="181"/>
      <c r="D62" s="181"/>
      <c r="E62" s="181">
        <f>'将来負担比率（分子）の構造'!J$45</f>
        <v>1174</v>
      </c>
      <c r="F62" s="181"/>
      <c r="G62" s="181"/>
      <c r="H62" s="181">
        <f>'将来負担比率（分子）の構造'!K$45</f>
        <v>972</v>
      </c>
      <c r="I62" s="181"/>
      <c r="J62" s="181"/>
      <c r="K62" s="181">
        <f>'将来負担比率（分子）の構造'!L$45</f>
        <v>812</v>
      </c>
      <c r="L62" s="181"/>
      <c r="M62" s="181"/>
      <c r="N62" s="181">
        <f>'将来負担比率（分子）の構造'!M$45</f>
        <v>919</v>
      </c>
      <c r="O62" s="181"/>
      <c r="P62" s="181"/>
    </row>
    <row r="63" spans="1:16" x14ac:dyDescent="0.15">
      <c r="A63" s="181" t="s">
        <v>34</v>
      </c>
      <c r="B63" s="181">
        <f>'将来負担比率（分子）の構造'!I$44</f>
        <v>15</v>
      </c>
      <c r="C63" s="181"/>
      <c r="D63" s="181"/>
      <c r="E63" s="181">
        <f>'将来負担比率（分子）の構造'!J$44</f>
        <v>20</v>
      </c>
      <c r="F63" s="181"/>
      <c r="G63" s="181"/>
      <c r="H63" s="181">
        <f>'将来負担比率（分子）の構造'!K$44</f>
        <v>18</v>
      </c>
      <c r="I63" s="181"/>
      <c r="J63" s="181"/>
      <c r="K63" s="181">
        <f>'将来負担比率（分子）の構造'!L$44</f>
        <v>29</v>
      </c>
      <c r="L63" s="181"/>
      <c r="M63" s="181"/>
      <c r="N63" s="181">
        <f>'将来負担比率（分子）の構造'!M$44</f>
        <v>28</v>
      </c>
      <c r="O63" s="181"/>
      <c r="P63" s="181"/>
    </row>
    <row r="64" spans="1:16" x14ac:dyDescent="0.15">
      <c r="A64" s="181" t="s">
        <v>33</v>
      </c>
      <c r="B64" s="181">
        <f>'将来負担比率（分子）の構造'!I$43</f>
        <v>4203</v>
      </c>
      <c r="C64" s="181"/>
      <c r="D64" s="181"/>
      <c r="E64" s="181">
        <f>'将来負担比率（分子）の構造'!J$43</f>
        <v>4090</v>
      </c>
      <c r="F64" s="181"/>
      <c r="G64" s="181"/>
      <c r="H64" s="181">
        <f>'将来負担比率（分子）の構造'!K$43</f>
        <v>3980</v>
      </c>
      <c r="I64" s="181"/>
      <c r="J64" s="181"/>
      <c r="K64" s="181">
        <f>'将来負担比率（分子）の構造'!L$43</f>
        <v>4009</v>
      </c>
      <c r="L64" s="181"/>
      <c r="M64" s="181"/>
      <c r="N64" s="181">
        <f>'将来負担比率（分子）の構造'!M$43</f>
        <v>4017</v>
      </c>
      <c r="O64" s="181"/>
      <c r="P64" s="181"/>
    </row>
    <row r="65" spans="1:16" x14ac:dyDescent="0.15">
      <c r="A65" s="181" t="s">
        <v>32</v>
      </c>
      <c r="B65" s="181">
        <f>'将来負担比率（分子）の構造'!I$42</f>
        <v>1</v>
      </c>
      <c r="C65" s="181"/>
      <c r="D65" s="181"/>
      <c r="E65" s="181">
        <f>'将来負担比率（分子）の構造'!J$42</f>
        <v>1</v>
      </c>
      <c r="F65" s="181"/>
      <c r="G65" s="181"/>
      <c r="H65" s="181">
        <f>'将来負担比率（分子）の構造'!K$42</f>
        <v>1</v>
      </c>
      <c r="I65" s="181"/>
      <c r="J65" s="181"/>
      <c r="K65" s="181">
        <f>'将来負担比率（分子）の構造'!L$42</f>
        <v>1</v>
      </c>
      <c r="L65" s="181"/>
      <c r="M65" s="181"/>
      <c r="N65" s="181" t="str">
        <f>'将来負担比率（分子）の構造'!M$42</f>
        <v>-</v>
      </c>
      <c r="O65" s="181"/>
      <c r="P65" s="181"/>
    </row>
    <row r="66" spans="1:16" x14ac:dyDescent="0.15">
      <c r="A66" s="181" t="s">
        <v>31</v>
      </c>
      <c r="B66" s="181">
        <f>'将来負担比率（分子）の構造'!I$41</f>
        <v>8862</v>
      </c>
      <c r="C66" s="181"/>
      <c r="D66" s="181"/>
      <c r="E66" s="181">
        <f>'将来負担比率（分子）の構造'!J$41</f>
        <v>9301</v>
      </c>
      <c r="F66" s="181"/>
      <c r="G66" s="181"/>
      <c r="H66" s="181">
        <f>'将来負担比率（分子）の構造'!K$41</f>
        <v>9148</v>
      </c>
      <c r="I66" s="181"/>
      <c r="J66" s="181"/>
      <c r="K66" s="181">
        <f>'将来負担比率（分子）の構造'!L$41</f>
        <v>8803</v>
      </c>
      <c r="L66" s="181"/>
      <c r="M66" s="181"/>
      <c r="N66" s="181">
        <f>'将来負担比率（分子）の構造'!M$41</f>
        <v>8544</v>
      </c>
      <c r="O66" s="181"/>
      <c r="P66" s="181"/>
    </row>
    <row r="67" spans="1:16" x14ac:dyDescent="0.15">
      <c r="A67" s="181" t="s">
        <v>75</v>
      </c>
      <c r="B67" s="181" t="e">
        <f>NA()</f>
        <v>#N/A</v>
      </c>
      <c r="C67" s="181">
        <f>IF(ISNUMBER('将来負担比率（分子）の構造'!I$53), IF('将来負担比率（分子）の構造'!I$53 &lt; 0, 0, '将来負担比率（分子）の構造'!I$53), NA())</f>
        <v>3066</v>
      </c>
      <c r="D67" s="181" t="e">
        <f>NA()</f>
        <v>#N/A</v>
      </c>
      <c r="E67" s="181" t="e">
        <f>NA()</f>
        <v>#N/A</v>
      </c>
      <c r="F67" s="181">
        <f>IF(ISNUMBER('将来負担比率（分子）の構造'!J$53), IF('将来負担比率（分子）の構造'!J$53 &lt; 0, 0, '将来負担比率（分子）の構造'!J$53), NA())</f>
        <v>2821</v>
      </c>
      <c r="G67" s="181" t="e">
        <f>NA()</f>
        <v>#N/A</v>
      </c>
      <c r="H67" s="181" t="e">
        <f>NA()</f>
        <v>#N/A</v>
      </c>
      <c r="I67" s="181">
        <f>IF(ISNUMBER('将来負担比率（分子）の構造'!K$53), IF('将来負担比率（分子）の構造'!K$53 &lt; 0, 0, '将来負担比率（分子）の構造'!K$53), NA())</f>
        <v>2912</v>
      </c>
      <c r="J67" s="181" t="e">
        <f>NA()</f>
        <v>#N/A</v>
      </c>
      <c r="K67" s="181" t="e">
        <f>NA()</f>
        <v>#N/A</v>
      </c>
      <c r="L67" s="181">
        <f>IF(ISNUMBER('将来負担比率（分子）の構造'!L$53), IF('将来負担比率（分子）の構造'!L$53 &lt; 0, 0, '将来負担比率（分子）の構造'!L$53), NA())</f>
        <v>2571</v>
      </c>
      <c r="M67" s="181" t="e">
        <f>NA()</f>
        <v>#N/A</v>
      </c>
      <c r="N67" s="181" t="e">
        <f>NA()</f>
        <v>#N/A</v>
      </c>
      <c r="O67" s="181">
        <f>IF(ISNUMBER('将来負担比率（分子）の構造'!M$53), IF('将来負担比率（分子）の構造'!M$53 &lt; 0, 0, '将来負担比率（分子）の構造'!M$53), NA())</f>
        <v>2375</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799</v>
      </c>
      <c r="C72" s="185">
        <f>基金残高に係る経年分析!G55</f>
        <v>849</v>
      </c>
      <c r="D72" s="185">
        <f>基金残高に係る経年分析!H55</f>
        <v>843</v>
      </c>
    </row>
    <row r="73" spans="1:16" x14ac:dyDescent="0.15">
      <c r="A73" s="184" t="s">
        <v>78</v>
      </c>
      <c r="B73" s="185">
        <f>基金残高に係る経年分析!F56</f>
        <v>107</v>
      </c>
      <c r="C73" s="185">
        <f>基金残高に係る経年分析!G56</f>
        <v>107</v>
      </c>
      <c r="D73" s="185">
        <f>基金残高に係る経年分析!H56</f>
        <v>107</v>
      </c>
    </row>
    <row r="74" spans="1:16" x14ac:dyDescent="0.15">
      <c r="A74" s="184" t="s">
        <v>79</v>
      </c>
      <c r="B74" s="185">
        <f>基金残高に係る経年分析!F57</f>
        <v>615</v>
      </c>
      <c r="C74" s="185">
        <f>基金残高に係る経年分析!G57</f>
        <v>704</v>
      </c>
      <c r="D74" s="185">
        <f>基金残高に係る経年分析!H57</f>
        <v>851</v>
      </c>
    </row>
  </sheetData>
  <sheetProtection algorithmName="SHA-512" hashValue="BW+ZnQOGK1Z60CD4HI+V8kwKhbfYtIYspTfBxnSIH9DqekDjaw+0l6fyUe+RPQVLVpzGz0fVXwuuA9Z87CxKJg==" saltValue="3xOBOcryIuIFgzRDBmVz0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7"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211</v>
      </c>
      <c r="DI1" s="660"/>
      <c r="DJ1" s="660"/>
      <c r="DK1" s="660"/>
      <c r="DL1" s="660"/>
      <c r="DM1" s="660"/>
      <c r="DN1" s="661"/>
      <c r="DO1" s="226"/>
      <c r="DP1" s="659" t="s">
        <v>212</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216</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217</v>
      </c>
      <c r="S4" s="663"/>
      <c r="T4" s="663"/>
      <c r="U4" s="663"/>
      <c r="V4" s="663"/>
      <c r="W4" s="663"/>
      <c r="X4" s="663"/>
      <c r="Y4" s="664"/>
      <c r="Z4" s="662" t="s">
        <v>218</v>
      </c>
      <c r="AA4" s="663"/>
      <c r="AB4" s="663"/>
      <c r="AC4" s="664"/>
      <c r="AD4" s="662" t="s">
        <v>219</v>
      </c>
      <c r="AE4" s="663"/>
      <c r="AF4" s="663"/>
      <c r="AG4" s="663"/>
      <c r="AH4" s="663"/>
      <c r="AI4" s="663"/>
      <c r="AJ4" s="663"/>
      <c r="AK4" s="664"/>
      <c r="AL4" s="662" t="s">
        <v>218</v>
      </c>
      <c r="AM4" s="663"/>
      <c r="AN4" s="663"/>
      <c r="AO4" s="664"/>
      <c r="AP4" s="668" t="s">
        <v>220</v>
      </c>
      <c r="AQ4" s="668"/>
      <c r="AR4" s="668"/>
      <c r="AS4" s="668"/>
      <c r="AT4" s="668"/>
      <c r="AU4" s="668"/>
      <c r="AV4" s="668"/>
      <c r="AW4" s="668"/>
      <c r="AX4" s="668"/>
      <c r="AY4" s="668"/>
      <c r="AZ4" s="668"/>
      <c r="BA4" s="668"/>
      <c r="BB4" s="668"/>
      <c r="BC4" s="668"/>
      <c r="BD4" s="668"/>
      <c r="BE4" s="668"/>
      <c r="BF4" s="668"/>
      <c r="BG4" s="668" t="s">
        <v>221</v>
      </c>
      <c r="BH4" s="668"/>
      <c r="BI4" s="668"/>
      <c r="BJ4" s="668"/>
      <c r="BK4" s="668"/>
      <c r="BL4" s="668"/>
      <c r="BM4" s="668"/>
      <c r="BN4" s="668"/>
      <c r="BO4" s="668" t="s">
        <v>218</v>
      </c>
      <c r="BP4" s="668"/>
      <c r="BQ4" s="668"/>
      <c r="BR4" s="668"/>
      <c r="BS4" s="668" t="s">
        <v>222</v>
      </c>
      <c r="BT4" s="668"/>
      <c r="BU4" s="668"/>
      <c r="BV4" s="668"/>
      <c r="BW4" s="668"/>
      <c r="BX4" s="668"/>
      <c r="BY4" s="668"/>
      <c r="BZ4" s="668"/>
      <c r="CA4" s="668"/>
      <c r="CB4" s="668"/>
      <c r="CD4" s="665" t="s">
        <v>223</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224</v>
      </c>
      <c r="C5" s="670"/>
      <c r="D5" s="670"/>
      <c r="E5" s="670"/>
      <c r="F5" s="670"/>
      <c r="G5" s="670"/>
      <c r="H5" s="670"/>
      <c r="I5" s="670"/>
      <c r="J5" s="670"/>
      <c r="K5" s="670"/>
      <c r="L5" s="670"/>
      <c r="M5" s="670"/>
      <c r="N5" s="670"/>
      <c r="O5" s="670"/>
      <c r="P5" s="670"/>
      <c r="Q5" s="671"/>
      <c r="R5" s="672">
        <v>1833962</v>
      </c>
      <c r="S5" s="673"/>
      <c r="T5" s="673"/>
      <c r="U5" s="673"/>
      <c r="V5" s="673"/>
      <c r="W5" s="673"/>
      <c r="X5" s="673"/>
      <c r="Y5" s="674"/>
      <c r="Z5" s="675">
        <v>22.3</v>
      </c>
      <c r="AA5" s="675"/>
      <c r="AB5" s="675"/>
      <c r="AC5" s="675"/>
      <c r="AD5" s="676">
        <v>1833962</v>
      </c>
      <c r="AE5" s="676"/>
      <c r="AF5" s="676"/>
      <c r="AG5" s="676"/>
      <c r="AH5" s="676"/>
      <c r="AI5" s="676"/>
      <c r="AJ5" s="676"/>
      <c r="AK5" s="676"/>
      <c r="AL5" s="677">
        <v>36.1</v>
      </c>
      <c r="AM5" s="678"/>
      <c r="AN5" s="678"/>
      <c r="AO5" s="679"/>
      <c r="AP5" s="669" t="s">
        <v>225</v>
      </c>
      <c r="AQ5" s="670"/>
      <c r="AR5" s="670"/>
      <c r="AS5" s="670"/>
      <c r="AT5" s="670"/>
      <c r="AU5" s="670"/>
      <c r="AV5" s="670"/>
      <c r="AW5" s="670"/>
      <c r="AX5" s="670"/>
      <c r="AY5" s="670"/>
      <c r="AZ5" s="670"/>
      <c r="BA5" s="670"/>
      <c r="BB5" s="670"/>
      <c r="BC5" s="670"/>
      <c r="BD5" s="670"/>
      <c r="BE5" s="670"/>
      <c r="BF5" s="671"/>
      <c r="BG5" s="683">
        <v>1800183</v>
      </c>
      <c r="BH5" s="684"/>
      <c r="BI5" s="684"/>
      <c r="BJ5" s="684"/>
      <c r="BK5" s="684"/>
      <c r="BL5" s="684"/>
      <c r="BM5" s="684"/>
      <c r="BN5" s="685"/>
      <c r="BO5" s="686">
        <v>98.2</v>
      </c>
      <c r="BP5" s="686"/>
      <c r="BQ5" s="686"/>
      <c r="BR5" s="686"/>
      <c r="BS5" s="687" t="s">
        <v>226</v>
      </c>
      <c r="BT5" s="687"/>
      <c r="BU5" s="687"/>
      <c r="BV5" s="687"/>
      <c r="BW5" s="687"/>
      <c r="BX5" s="687"/>
      <c r="BY5" s="687"/>
      <c r="BZ5" s="687"/>
      <c r="CA5" s="687"/>
      <c r="CB5" s="691"/>
      <c r="CD5" s="665" t="s">
        <v>220</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218</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680" t="s">
        <v>230</v>
      </c>
      <c r="C6" s="681"/>
      <c r="D6" s="681"/>
      <c r="E6" s="681"/>
      <c r="F6" s="681"/>
      <c r="G6" s="681"/>
      <c r="H6" s="681"/>
      <c r="I6" s="681"/>
      <c r="J6" s="681"/>
      <c r="K6" s="681"/>
      <c r="L6" s="681"/>
      <c r="M6" s="681"/>
      <c r="N6" s="681"/>
      <c r="O6" s="681"/>
      <c r="P6" s="681"/>
      <c r="Q6" s="682"/>
      <c r="R6" s="683">
        <v>88595</v>
      </c>
      <c r="S6" s="684"/>
      <c r="T6" s="684"/>
      <c r="U6" s="684"/>
      <c r="V6" s="684"/>
      <c r="W6" s="684"/>
      <c r="X6" s="684"/>
      <c r="Y6" s="685"/>
      <c r="Z6" s="686">
        <v>1.1000000000000001</v>
      </c>
      <c r="AA6" s="686"/>
      <c r="AB6" s="686"/>
      <c r="AC6" s="686"/>
      <c r="AD6" s="687">
        <v>88595</v>
      </c>
      <c r="AE6" s="687"/>
      <c r="AF6" s="687"/>
      <c r="AG6" s="687"/>
      <c r="AH6" s="687"/>
      <c r="AI6" s="687"/>
      <c r="AJ6" s="687"/>
      <c r="AK6" s="687"/>
      <c r="AL6" s="688">
        <v>1.7</v>
      </c>
      <c r="AM6" s="689"/>
      <c r="AN6" s="689"/>
      <c r="AO6" s="690"/>
      <c r="AP6" s="680" t="s">
        <v>231</v>
      </c>
      <c r="AQ6" s="681"/>
      <c r="AR6" s="681"/>
      <c r="AS6" s="681"/>
      <c r="AT6" s="681"/>
      <c r="AU6" s="681"/>
      <c r="AV6" s="681"/>
      <c r="AW6" s="681"/>
      <c r="AX6" s="681"/>
      <c r="AY6" s="681"/>
      <c r="AZ6" s="681"/>
      <c r="BA6" s="681"/>
      <c r="BB6" s="681"/>
      <c r="BC6" s="681"/>
      <c r="BD6" s="681"/>
      <c r="BE6" s="681"/>
      <c r="BF6" s="682"/>
      <c r="BG6" s="683">
        <v>1800183</v>
      </c>
      <c r="BH6" s="684"/>
      <c r="BI6" s="684"/>
      <c r="BJ6" s="684"/>
      <c r="BK6" s="684"/>
      <c r="BL6" s="684"/>
      <c r="BM6" s="684"/>
      <c r="BN6" s="685"/>
      <c r="BO6" s="686">
        <v>98.2</v>
      </c>
      <c r="BP6" s="686"/>
      <c r="BQ6" s="686"/>
      <c r="BR6" s="686"/>
      <c r="BS6" s="687" t="s">
        <v>232</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107750</v>
      </c>
      <c r="CS6" s="684"/>
      <c r="CT6" s="684"/>
      <c r="CU6" s="684"/>
      <c r="CV6" s="684"/>
      <c r="CW6" s="684"/>
      <c r="CX6" s="684"/>
      <c r="CY6" s="685"/>
      <c r="CZ6" s="677">
        <v>1.4</v>
      </c>
      <c r="DA6" s="678"/>
      <c r="DB6" s="678"/>
      <c r="DC6" s="697"/>
      <c r="DD6" s="692">
        <v>1964</v>
      </c>
      <c r="DE6" s="684"/>
      <c r="DF6" s="684"/>
      <c r="DG6" s="684"/>
      <c r="DH6" s="684"/>
      <c r="DI6" s="684"/>
      <c r="DJ6" s="684"/>
      <c r="DK6" s="684"/>
      <c r="DL6" s="684"/>
      <c r="DM6" s="684"/>
      <c r="DN6" s="684"/>
      <c r="DO6" s="684"/>
      <c r="DP6" s="685"/>
      <c r="DQ6" s="692">
        <v>107750</v>
      </c>
      <c r="DR6" s="684"/>
      <c r="DS6" s="684"/>
      <c r="DT6" s="684"/>
      <c r="DU6" s="684"/>
      <c r="DV6" s="684"/>
      <c r="DW6" s="684"/>
      <c r="DX6" s="684"/>
      <c r="DY6" s="684"/>
      <c r="DZ6" s="684"/>
      <c r="EA6" s="684"/>
      <c r="EB6" s="684"/>
      <c r="EC6" s="693"/>
    </row>
    <row r="7" spans="2:143" ht="11.25" customHeight="1" x14ac:dyDescent="0.15">
      <c r="B7" s="680" t="s">
        <v>234</v>
      </c>
      <c r="C7" s="681"/>
      <c r="D7" s="681"/>
      <c r="E7" s="681"/>
      <c r="F7" s="681"/>
      <c r="G7" s="681"/>
      <c r="H7" s="681"/>
      <c r="I7" s="681"/>
      <c r="J7" s="681"/>
      <c r="K7" s="681"/>
      <c r="L7" s="681"/>
      <c r="M7" s="681"/>
      <c r="N7" s="681"/>
      <c r="O7" s="681"/>
      <c r="P7" s="681"/>
      <c r="Q7" s="682"/>
      <c r="R7" s="683">
        <v>894</v>
      </c>
      <c r="S7" s="684"/>
      <c r="T7" s="684"/>
      <c r="U7" s="684"/>
      <c r="V7" s="684"/>
      <c r="W7" s="684"/>
      <c r="X7" s="684"/>
      <c r="Y7" s="685"/>
      <c r="Z7" s="686">
        <v>0</v>
      </c>
      <c r="AA7" s="686"/>
      <c r="AB7" s="686"/>
      <c r="AC7" s="686"/>
      <c r="AD7" s="687">
        <v>894</v>
      </c>
      <c r="AE7" s="687"/>
      <c r="AF7" s="687"/>
      <c r="AG7" s="687"/>
      <c r="AH7" s="687"/>
      <c r="AI7" s="687"/>
      <c r="AJ7" s="687"/>
      <c r="AK7" s="687"/>
      <c r="AL7" s="688">
        <v>0</v>
      </c>
      <c r="AM7" s="689"/>
      <c r="AN7" s="689"/>
      <c r="AO7" s="690"/>
      <c r="AP7" s="680" t="s">
        <v>235</v>
      </c>
      <c r="AQ7" s="681"/>
      <c r="AR7" s="681"/>
      <c r="AS7" s="681"/>
      <c r="AT7" s="681"/>
      <c r="AU7" s="681"/>
      <c r="AV7" s="681"/>
      <c r="AW7" s="681"/>
      <c r="AX7" s="681"/>
      <c r="AY7" s="681"/>
      <c r="AZ7" s="681"/>
      <c r="BA7" s="681"/>
      <c r="BB7" s="681"/>
      <c r="BC7" s="681"/>
      <c r="BD7" s="681"/>
      <c r="BE7" s="681"/>
      <c r="BF7" s="682"/>
      <c r="BG7" s="683">
        <v>605233</v>
      </c>
      <c r="BH7" s="684"/>
      <c r="BI7" s="684"/>
      <c r="BJ7" s="684"/>
      <c r="BK7" s="684"/>
      <c r="BL7" s="684"/>
      <c r="BM7" s="684"/>
      <c r="BN7" s="685"/>
      <c r="BO7" s="686">
        <v>33</v>
      </c>
      <c r="BP7" s="686"/>
      <c r="BQ7" s="686"/>
      <c r="BR7" s="686"/>
      <c r="BS7" s="687" t="s">
        <v>126</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862660</v>
      </c>
      <c r="CS7" s="684"/>
      <c r="CT7" s="684"/>
      <c r="CU7" s="684"/>
      <c r="CV7" s="684"/>
      <c r="CW7" s="684"/>
      <c r="CX7" s="684"/>
      <c r="CY7" s="685"/>
      <c r="CZ7" s="686">
        <v>10.9</v>
      </c>
      <c r="DA7" s="686"/>
      <c r="DB7" s="686"/>
      <c r="DC7" s="686"/>
      <c r="DD7" s="692">
        <v>7747</v>
      </c>
      <c r="DE7" s="684"/>
      <c r="DF7" s="684"/>
      <c r="DG7" s="684"/>
      <c r="DH7" s="684"/>
      <c r="DI7" s="684"/>
      <c r="DJ7" s="684"/>
      <c r="DK7" s="684"/>
      <c r="DL7" s="684"/>
      <c r="DM7" s="684"/>
      <c r="DN7" s="684"/>
      <c r="DO7" s="684"/>
      <c r="DP7" s="685"/>
      <c r="DQ7" s="692">
        <v>690568</v>
      </c>
      <c r="DR7" s="684"/>
      <c r="DS7" s="684"/>
      <c r="DT7" s="684"/>
      <c r="DU7" s="684"/>
      <c r="DV7" s="684"/>
      <c r="DW7" s="684"/>
      <c r="DX7" s="684"/>
      <c r="DY7" s="684"/>
      <c r="DZ7" s="684"/>
      <c r="EA7" s="684"/>
      <c r="EB7" s="684"/>
      <c r="EC7" s="693"/>
    </row>
    <row r="8" spans="2:143" ht="11.25" customHeight="1" x14ac:dyDescent="0.15">
      <c r="B8" s="680" t="s">
        <v>237</v>
      </c>
      <c r="C8" s="681"/>
      <c r="D8" s="681"/>
      <c r="E8" s="681"/>
      <c r="F8" s="681"/>
      <c r="G8" s="681"/>
      <c r="H8" s="681"/>
      <c r="I8" s="681"/>
      <c r="J8" s="681"/>
      <c r="K8" s="681"/>
      <c r="L8" s="681"/>
      <c r="M8" s="681"/>
      <c r="N8" s="681"/>
      <c r="O8" s="681"/>
      <c r="P8" s="681"/>
      <c r="Q8" s="682"/>
      <c r="R8" s="683">
        <v>4406</v>
      </c>
      <c r="S8" s="684"/>
      <c r="T8" s="684"/>
      <c r="U8" s="684"/>
      <c r="V8" s="684"/>
      <c r="W8" s="684"/>
      <c r="X8" s="684"/>
      <c r="Y8" s="685"/>
      <c r="Z8" s="686">
        <v>0.1</v>
      </c>
      <c r="AA8" s="686"/>
      <c r="AB8" s="686"/>
      <c r="AC8" s="686"/>
      <c r="AD8" s="687">
        <v>4406</v>
      </c>
      <c r="AE8" s="687"/>
      <c r="AF8" s="687"/>
      <c r="AG8" s="687"/>
      <c r="AH8" s="687"/>
      <c r="AI8" s="687"/>
      <c r="AJ8" s="687"/>
      <c r="AK8" s="687"/>
      <c r="AL8" s="688">
        <v>0.1</v>
      </c>
      <c r="AM8" s="689"/>
      <c r="AN8" s="689"/>
      <c r="AO8" s="690"/>
      <c r="AP8" s="680" t="s">
        <v>238</v>
      </c>
      <c r="AQ8" s="681"/>
      <c r="AR8" s="681"/>
      <c r="AS8" s="681"/>
      <c r="AT8" s="681"/>
      <c r="AU8" s="681"/>
      <c r="AV8" s="681"/>
      <c r="AW8" s="681"/>
      <c r="AX8" s="681"/>
      <c r="AY8" s="681"/>
      <c r="AZ8" s="681"/>
      <c r="BA8" s="681"/>
      <c r="BB8" s="681"/>
      <c r="BC8" s="681"/>
      <c r="BD8" s="681"/>
      <c r="BE8" s="681"/>
      <c r="BF8" s="682"/>
      <c r="BG8" s="683">
        <v>26912</v>
      </c>
      <c r="BH8" s="684"/>
      <c r="BI8" s="684"/>
      <c r="BJ8" s="684"/>
      <c r="BK8" s="684"/>
      <c r="BL8" s="684"/>
      <c r="BM8" s="684"/>
      <c r="BN8" s="685"/>
      <c r="BO8" s="686">
        <v>1.5</v>
      </c>
      <c r="BP8" s="686"/>
      <c r="BQ8" s="686"/>
      <c r="BR8" s="686"/>
      <c r="BS8" s="692" t="s">
        <v>126</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1617992</v>
      </c>
      <c r="CS8" s="684"/>
      <c r="CT8" s="684"/>
      <c r="CU8" s="684"/>
      <c r="CV8" s="684"/>
      <c r="CW8" s="684"/>
      <c r="CX8" s="684"/>
      <c r="CY8" s="685"/>
      <c r="CZ8" s="686">
        <v>20.5</v>
      </c>
      <c r="DA8" s="686"/>
      <c r="DB8" s="686"/>
      <c r="DC8" s="686"/>
      <c r="DD8" s="692">
        <v>247</v>
      </c>
      <c r="DE8" s="684"/>
      <c r="DF8" s="684"/>
      <c r="DG8" s="684"/>
      <c r="DH8" s="684"/>
      <c r="DI8" s="684"/>
      <c r="DJ8" s="684"/>
      <c r="DK8" s="684"/>
      <c r="DL8" s="684"/>
      <c r="DM8" s="684"/>
      <c r="DN8" s="684"/>
      <c r="DO8" s="684"/>
      <c r="DP8" s="685"/>
      <c r="DQ8" s="692">
        <v>994232</v>
      </c>
      <c r="DR8" s="684"/>
      <c r="DS8" s="684"/>
      <c r="DT8" s="684"/>
      <c r="DU8" s="684"/>
      <c r="DV8" s="684"/>
      <c r="DW8" s="684"/>
      <c r="DX8" s="684"/>
      <c r="DY8" s="684"/>
      <c r="DZ8" s="684"/>
      <c r="EA8" s="684"/>
      <c r="EB8" s="684"/>
      <c r="EC8" s="693"/>
    </row>
    <row r="9" spans="2:143" ht="11.25" customHeight="1" x14ac:dyDescent="0.15">
      <c r="B9" s="680" t="s">
        <v>240</v>
      </c>
      <c r="C9" s="681"/>
      <c r="D9" s="681"/>
      <c r="E9" s="681"/>
      <c r="F9" s="681"/>
      <c r="G9" s="681"/>
      <c r="H9" s="681"/>
      <c r="I9" s="681"/>
      <c r="J9" s="681"/>
      <c r="K9" s="681"/>
      <c r="L9" s="681"/>
      <c r="M9" s="681"/>
      <c r="N9" s="681"/>
      <c r="O9" s="681"/>
      <c r="P9" s="681"/>
      <c r="Q9" s="682"/>
      <c r="R9" s="683">
        <v>2157</v>
      </c>
      <c r="S9" s="684"/>
      <c r="T9" s="684"/>
      <c r="U9" s="684"/>
      <c r="V9" s="684"/>
      <c r="W9" s="684"/>
      <c r="X9" s="684"/>
      <c r="Y9" s="685"/>
      <c r="Z9" s="686">
        <v>0</v>
      </c>
      <c r="AA9" s="686"/>
      <c r="AB9" s="686"/>
      <c r="AC9" s="686"/>
      <c r="AD9" s="687">
        <v>2157</v>
      </c>
      <c r="AE9" s="687"/>
      <c r="AF9" s="687"/>
      <c r="AG9" s="687"/>
      <c r="AH9" s="687"/>
      <c r="AI9" s="687"/>
      <c r="AJ9" s="687"/>
      <c r="AK9" s="687"/>
      <c r="AL9" s="688">
        <v>0</v>
      </c>
      <c r="AM9" s="689"/>
      <c r="AN9" s="689"/>
      <c r="AO9" s="690"/>
      <c r="AP9" s="680" t="s">
        <v>241</v>
      </c>
      <c r="AQ9" s="681"/>
      <c r="AR9" s="681"/>
      <c r="AS9" s="681"/>
      <c r="AT9" s="681"/>
      <c r="AU9" s="681"/>
      <c r="AV9" s="681"/>
      <c r="AW9" s="681"/>
      <c r="AX9" s="681"/>
      <c r="AY9" s="681"/>
      <c r="AZ9" s="681"/>
      <c r="BA9" s="681"/>
      <c r="BB9" s="681"/>
      <c r="BC9" s="681"/>
      <c r="BD9" s="681"/>
      <c r="BE9" s="681"/>
      <c r="BF9" s="682"/>
      <c r="BG9" s="683">
        <v>495917</v>
      </c>
      <c r="BH9" s="684"/>
      <c r="BI9" s="684"/>
      <c r="BJ9" s="684"/>
      <c r="BK9" s="684"/>
      <c r="BL9" s="684"/>
      <c r="BM9" s="684"/>
      <c r="BN9" s="685"/>
      <c r="BO9" s="686">
        <v>27</v>
      </c>
      <c r="BP9" s="686"/>
      <c r="BQ9" s="686"/>
      <c r="BR9" s="686"/>
      <c r="BS9" s="692" t="s">
        <v>135</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434957</v>
      </c>
      <c r="CS9" s="684"/>
      <c r="CT9" s="684"/>
      <c r="CU9" s="684"/>
      <c r="CV9" s="684"/>
      <c r="CW9" s="684"/>
      <c r="CX9" s="684"/>
      <c r="CY9" s="685"/>
      <c r="CZ9" s="686">
        <v>5.5</v>
      </c>
      <c r="DA9" s="686"/>
      <c r="DB9" s="686"/>
      <c r="DC9" s="686"/>
      <c r="DD9" s="692">
        <v>26184</v>
      </c>
      <c r="DE9" s="684"/>
      <c r="DF9" s="684"/>
      <c r="DG9" s="684"/>
      <c r="DH9" s="684"/>
      <c r="DI9" s="684"/>
      <c r="DJ9" s="684"/>
      <c r="DK9" s="684"/>
      <c r="DL9" s="684"/>
      <c r="DM9" s="684"/>
      <c r="DN9" s="684"/>
      <c r="DO9" s="684"/>
      <c r="DP9" s="685"/>
      <c r="DQ9" s="692">
        <v>389359</v>
      </c>
      <c r="DR9" s="684"/>
      <c r="DS9" s="684"/>
      <c r="DT9" s="684"/>
      <c r="DU9" s="684"/>
      <c r="DV9" s="684"/>
      <c r="DW9" s="684"/>
      <c r="DX9" s="684"/>
      <c r="DY9" s="684"/>
      <c r="DZ9" s="684"/>
      <c r="EA9" s="684"/>
      <c r="EB9" s="684"/>
      <c r="EC9" s="693"/>
    </row>
    <row r="10" spans="2:143" ht="11.25" customHeight="1" x14ac:dyDescent="0.15">
      <c r="B10" s="680" t="s">
        <v>243</v>
      </c>
      <c r="C10" s="681"/>
      <c r="D10" s="681"/>
      <c r="E10" s="681"/>
      <c r="F10" s="681"/>
      <c r="G10" s="681"/>
      <c r="H10" s="681"/>
      <c r="I10" s="681"/>
      <c r="J10" s="681"/>
      <c r="K10" s="681"/>
      <c r="L10" s="681"/>
      <c r="M10" s="681"/>
      <c r="N10" s="681"/>
      <c r="O10" s="681"/>
      <c r="P10" s="681"/>
      <c r="Q10" s="682"/>
      <c r="R10" s="683" t="s">
        <v>135</v>
      </c>
      <c r="S10" s="684"/>
      <c r="T10" s="684"/>
      <c r="U10" s="684"/>
      <c r="V10" s="684"/>
      <c r="W10" s="684"/>
      <c r="X10" s="684"/>
      <c r="Y10" s="685"/>
      <c r="Z10" s="686" t="s">
        <v>126</v>
      </c>
      <c r="AA10" s="686"/>
      <c r="AB10" s="686"/>
      <c r="AC10" s="686"/>
      <c r="AD10" s="687" t="s">
        <v>135</v>
      </c>
      <c r="AE10" s="687"/>
      <c r="AF10" s="687"/>
      <c r="AG10" s="687"/>
      <c r="AH10" s="687"/>
      <c r="AI10" s="687"/>
      <c r="AJ10" s="687"/>
      <c r="AK10" s="687"/>
      <c r="AL10" s="688" t="s">
        <v>232</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57441</v>
      </c>
      <c r="BH10" s="684"/>
      <c r="BI10" s="684"/>
      <c r="BJ10" s="684"/>
      <c r="BK10" s="684"/>
      <c r="BL10" s="684"/>
      <c r="BM10" s="684"/>
      <c r="BN10" s="685"/>
      <c r="BO10" s="686">
        <v>3.1</v>
      </c>
      <c r="BP10" s="686"/>
      <c r="BQ10" s="686"/>
      <c r="BR10" s="686"/>
      <c r="BS10" s="692" t="s">
        <v>135</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v>34583</v>
      </c>
      <c r="CS10" s="684"/>
      <c r="CT10" s="684"/>
      <c r="CU10" s="684"/>
      <c r="CV10" s="684"/>
      <c r="CW10" s="684"/>
      <c r="CX10" s="684"/>
      <c r="CY10" s="685"/>
      <c r="CZ10" s="686">
        <v>0.4</v>
      </c>
      <c r="DA10" s="686"/>
      <c r="DB10" s="686"/>
      <c r="DC10" s="686"/>
      <c r="DD10" s="692" t="s">
        <v>232</v>
      </c>
      <c r="DE10" s="684"/>
      <c r="DF10" s="684"/>
      <c r="DG10" s="684"/>
      <c r="DH10" s="684"/>
      <c r="DI10" s="684"/>
      <c r="DJ10" s="684"/>
      <c r="DK10" s="684"/>
      <c r="DL10" s="684"/>
      <c r="DM10" s="684"/>
      <c r="DN10" s="684"/>
      <c r="DO10" s="684"/>
      <c r="DP10" s="685"/>
      <c r="DQ10" s="692">
        <v>24377</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263664</v>
      </c>
      <c r="S11" s="684"/>
      <c r="T11" s="684"/>
      <c r="U11" s="684"/>
      <c r="V11" s="684"/>
      <c r="W11" s="684"/>
      <c r="X11" s="684"/>
      <c r="Y11" s="685"/>
      <c r="Z11" s="688">
        <v>3.2</v>
      </c>
      <c r="AA11" s="689"/>
      <c r="AB11" s="689"/>
      <c r="AC11" s="701"/>
      <c r="AD11" s="692">
        <v>263664</v>
      </c>
      <c r="AE11" s="684"/>
      <c r="AF11" s="684"/>
      <c r="AG11" s="684"/>
      <c r="AH11" s="684"/>
      <c r="AI11" s="684"/>
      <c r="AJ11" s="684"/>
      <c r="AK11" s="685"/>
      <c r="AL11" s="688">
        <v>5.2</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24963</v>
      </c>
      <c r="BH11" s="684"/>
      <c r="BI11" s="684"/>
      <c r="BJ11" s="684"/>
      <c r="BK11" s="684"/>
      <c r="BL11" s="684"/>
      <c r="BM11" s="684"/>
      <c r="BN11" s="685"/>
      <c r="BO11" s="686">
        <v>1.4</v>
      </c>
      <c r="BP11" s="686"/>
      <c r="BQ11" s="686"/>
      <c r="BR11" s="686"/>
      <c r="BS11" s="692" t="s">
        <v>126</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685610</v>
      </c>
      <c r="CS11" s="684"/>
      <c r="CT11" s="684"/>
      <c r="CU11" s="684"/>
      <c r="CV11" s="684"/>
      <c r="CW11" s="684"/>
      <c r="CX11" s="684"/>
      <c r="CY11" s="685"/>
      <c r="CZ11" s="686">
        <v>8.6999999999999993</v>
      </c>
      <c r="DA11" s="686"/>
      <c r="DB11" s="686"/>
      <c r="DC11" s="686"/>
      <c r="DD11" s="692">
        <v>249137</v>
      </c>
      <c r="DE11" s="684"/>
      <c r="DF11" s="684"/>
      <c r="DG11" s="684"/>
      <c r="DH11" s="684"/>
      <c r="DI11" s="684"/>
      <c r="DJ11" s="684"/>
      <c r="DK11" s="684"/>
      <c r="DL11" s="684"/>
      <c r="DM11" s="684"/>
      <c r="DN11" s="684"/>
      <c r="DO11" s="684"/>
      <c r="DP11" s="685"/>
      <c r="DQ11" s="692">
        <v>310584</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v>21389</v>
      </c>
      <c r="S12" s="684"/>
      <c r="T12" s="684"/>
      <c r="U12" s="684"/>
      <c r="V12" s="684"/>
      <c r="W12" s="684"/>
      <c r="X12" s="684"/>
      <c r="Y12" s="685"/>
      <c r="Z12" s="686">
        <v>0.3</v>
      </c>
      <c r="AA12" s="686"/>
      <c r="AB12" s="686"/>
      <c r="AC12" s="686"/>
      <c r="AD12" s="687">
        <v>21389</v>
      </c>
      <c r="AE12" s="687"/>
      <c r="AF12" s="687"/>
      <c r="AG12" s="687"/>
      <c r="AH12" s="687"/>
      <c r="AI12" s="687"/>
      <c r="AJ12" s="687"/>
      <c r="AK12" s="687"/>
      <c r="AL12" s="688">
        <v>0.4</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1035005</v>
      </c>
      <c r="BH12" s="684"/>
      <c r="BI12" s="684"/>
      <c r="BJ12" s="684"/>
      <c r="BK12" s="684"/>
      <c r="BL12" s="684"/>
      <c r="BM12" s="684"/>
      <c r="BN12" s="685"/>
      <c r="BO12" s="686">
        <v>56.4</v>
      </c>
      <c r="BP12" s="686"/>
      <c r="BQ12" s="686"/>
      <c r="BR12" s="686"/>
      <c r="BS12" s="692" t="s">
        <v>135</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361913</v>
      </c>
      <c r="CS12" s="684"/>
      <c r="CT12" s="684"/>
      <c r="CU12" s="684"/>
      <c r="CV12" s="684"/>
      <c r="CW12" s="684"/>
      <c r="CX12" s="684"/>
      <c r="CY12" s="685"/>
      <c r="CZ12" s="686">
        <v>4.5999999999999996</v>
      </c>
      <c r="DA12" s="686"/>
      <c r="DB12" s="686"/>
      <c r="DC12" s="686"/>
      <c r="DD12" s="692">
        <v>1524</v>
      </c>
      <c r="DE12" s="684"/>
      <c r="DF12" s="684"/>
      <c r="DG12" s="684"/>
      <c r="DH12" s="684"/>
      <c r="DI12" s="684"/>
      <c r="DJ12" s="684"/>
      <c r="DK12" s="684"/>
      <c r="DL12" s="684"/>
      <c r="DM12" s="684"/>
      <c r="DN12" s="684"/>
      <c r="DO12" s="684"/>
      <c r="DP12" s="685"/>
      <c r="DQ12" s="692">
        <v>211145</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135</v>
      </c>
      <c r="S13" s="684"/>
      <c r="T13" s="684"/>
      <c r="U13" s="684"/>
      <c r="V13" s="684"/>
      <c r="W13" s="684"/>
      <c r="X13" s="684"/>
      <c r="Y13" s="685"/>
      <c r="Z13" s="686" t="s">
        <v>126</v>
      </c>
      <c r="AA13" s="686"/>
      <c r="AB13" s="686"/>
      <c r="AC13" s="686"/>
      <c r="AD13" s="687" t="s">
        <v>135</v>
      </c>
      <c r="AE13" s="687"/>
      <c r="AF13" s="687"/>
      <c r="AG13" s="687"/>
      <c r="AH13" s="687"/>
      <c r="AI13" s="687"/>
      <c r="AJ13" s="687"/>
      <c r="AK13" s="687"/>
      <c r="AL13" s="688" t="s">
        <v>135</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1023344</v>
      </c>
      <c r="BH13" s="684"/>
      <c r="BI13" s="684"/>
      <c r="BJ13" s="684"/>
      <c r="BK13" s="684"/>
      <c r="BL13" s="684"/>
      <c r="BM13" s="684"/>
      <c r="BN13" s="685"/>
      <c r="BO13" s="686">
        <v>55.8</v>
      </c>
      <c r="BP13" s="686"/>
      <c r="BQ13" s="686"/>
      <c r="BR13" s="686"/>
      <c r="BS13" s="692" t="s">
        <v>232</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1201523</v>
      </c>
      <c r="CS13" s="684"/>
      <c r="CT13" s="684"/>
      <c r="CU13" s="684"/>
      <c r="CV13" s="684"/>
      <c r="CW13" s="684"/>
      <c r="CX13" s="684"/>
      <c r="CY13" s="685"/>
      <c r="CZ13" s="686">
        <v>15.2</v>
      </c>
      <c r="DA13" s="686"/>
      <c r="DB13" s="686"/>
      <c r="DC13" s="686"/>
      <c r="DD13" s="692">
        <v>408637</v>
      </c>
      <c r="DE13" s="684"/>
      <c r="DF13" s="684"/>
      <c r="DG13" s="684"/>
      <c r="DH13" s="684"/>
      <c r="DI13" s="684"/>
      <c r="DJ13" s="684"/>
      <c r="DK13" s="684"/>
      <c r="DL13" s="684"/>
      <c r="DM13" s="684"/>
      <c r="DN13" s="684"/>
      <c r="DO13" s="684"/>
      <c r="DP13" s="685"/>
      <c r="DQ13" s="692">
        <v>862544</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9226</v>
      </c>
      <c r="S14" s="684"/>
      <c r="T14" s="684"/>
      <c r="U14" s="684"/>
      <c r="V14" s="684"/>
      <c r="W14" s="684"/>
      <c r="X14" s="684"/>
      <c r="Y14" s="685"/>
      <c r="Z14" s="686">
        <v>0.1</v>
      </c>
      <c r="AA14" s="686"/>
      <c r="AB14" s="686"/>
      <c r="AC14" s="686"/>
      <c r="AD14" s="687">
        <v>9226</v>
      </c>
      <c r="AE14" s="687"/>
      <c r="AF14" s="687"/>
      <c r="AG14" s="687"/>
      <c r="AH14" s="687"/>
      <c r="AI14" s="687"/>
      <c r="AJ14" s="687"/>
      <c r="AK14" s="687"/>
      <c r="AL14" s="688">
        <v>0.2</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48943</v>
      </c>
      <c r="BH14" s="684"/>
      <c r="BI14" s="684"/>
      <c r="BJ14" s="684"/>
      <c r="BK14" s="684"/>
      <c r="BL14" s="684"/>
      <c r="BM14" s="684"/>
      <c r="BN14" s="685"/>
      <c r="BO14" s="686">
        <v>2.7</v>
      </c>
      <c r="BP14" s="686"/>
      <c r="BQ14" s="686"/>
      <c r="BR14" s="686"/>
      <c r="BS14" s="692" t="s">
        <v>135</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391344</v>
      </c>
      <c r="CS14" s="684"/>
      <c r="CT14" s="684"/>
      <c r="CU14" s="684"/>
      <c r="CV14" s="684"/>
      <c r="CW14" s="684"/>
      <c r="CX14" s="684"/>
      <c r="CY14" s="685"/>
      <c r="CZ14" s="686">
        <v>5</v>
      </c>
      <c r="DA14" s="686"/>
      <c r="DB14" s="686"/>
      <c r="DC14" s="686"/>
      <c r="DD14" s="692">
        <v>34540</v>
      </c>
      <c r="DE14" s="684"/>
      <c r="DF14" s="684"/>
      <c r="DG14" s="684"/>
      <c r="DH14" s="684"/>
      <c r="DI14" s="684"/>
      <c r="DJ14" s="684"/>
      <c r="DK14" s="684"/>
      <c r="DL14" s="684"/>
      <c r="DM14" s="684"/>
      <c r="DN14" s="684"/>
      <c r="DO14" s="684"/>
      <c r="DP14" s="685"/>
      <c r="DQ14" s="692">
        <v>347905</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t="s">
        <v>135</v>
      </c>
      <c r="S15" s="684"/>
      <c r="T15" s="684"/>
      <c r="U15" s="684"/>
      <c r="V15" s="684"/>
      <c r="W15" s="684"/>
      <c r="X15" s="684"/>
      <c r="Y15" s="685"/>
      <c r="Z15" s="686" t="s">
        <v>135</v>
      </c>
      <c r="AA15" s="686"/>
      <c r="AB15" s="686"/>
      <c r="AC15" s="686"/>
      <c r="AD15" s="687" t="s">
        <v>135</v>
      </c>
      <c r="AE15" s="687"/>
      <c r="AF15" s="687"/>
      <c r="AG15" s="687"/>
      <c r="AH15" s="687"/>
      <c r="AI15" s="687"/>
      <c r="AJ15" s="687"/>
      <c r="AK15" s="687"/>
      <c r="AL15" s="688" t="s">
        <v>135</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111002</v>
      </c>
      <c r="BH15" s="684"/>
      <c r="BI15" s="684"/>
      <c r="BJ15" s="684"/>
      <c r="BK15" s="684"/>
      <c r="BL15" s="684"/>
      <c r="BM15" s="684"/>
      <c r="BN15" s="685"/>
      <c r="BO15" s="686">
        <v>6.1</v>
      </c>
      <c r="BP15" s="686"/>
      <c r="BQ15" s="686"/>
      <c r="BR15" s="686"/>
      <c r="BS15" s="692" t="s">
        <v>135</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1165840</v>
      </c>
      <c r="CS15" s="684"/>
      <c r="CT15" s="684"/>
      <c r="CU15" s="684"/>
      <c r="CV15" s="684"/>
      <c r="CW15" s="684"/>
      <c r="CX15" s="684"/>
      <c r="CY15" s="685"/>
      <c r="CZ15" s="686">
        <v>14.8</v>
      </c>
      <c r="DA15" s="686"/>
      <c r="DB15" s="686"/>
      <c r="DC15" s="686"/>
      <c r="DD15" s="692">
        <v>207514</v>
      </c>
      <c r="DE15" s="684"/>
      <c r="DF15" s="684"/>
      <c r="DG15" s="684"/>
      <c r="DH15" s="684"/>
      <c r="DI15" s="684"/>
      <c r="DJ15" s="684"/>
      <c r="DK15" s="684"/>
      <c r="DL15" s="684"/>
      <c r="DM15" s="684"/>
      <c r="DN15" s="684"/>
      <c r="DO15" s="684"/>
      <c r="DP15" s="685"/>
      <c r="DQ15" s="692">
        <v>875714</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2821</v>
      </c>
      <c r="S16" s="684"/>
      <c r="T16" s="684"/>
      <c r="U16" s="684"/>
      <c r="V16" s="684"/>
      <c r="W16" s="684"/>
      <c r="X16" s="684"/>
      <c r="Y16" s="685"/>
      <c r="Z16" s="686">
        <v>0</v>
      </c>
      <c r="AA16" s="686"/>
      <c r="AB16" s="686"/>
      <c r="AC16" s="686"/>
      <c r="AD16" s="687">
        <v>2821</v>
      </c>
      <c r="AE16" s="687"/>
      <c r="AF16" s="687"/>
      <c r="AG16" s="687"/>
      <c r="AH16" s="687"/>
      <c r="AI16" s="687"/>
      <c r="AJ16" s="687"/>
      <c r="AK16" s="687"/>
      <c r="AL16" s="688">
        <v>0.1</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232</v>
      </c>
      <c r="BH16" s="684"/>
      <c r="BI16" s="684"/>
      <c r="BJ16" s="684"/>
      <c r="BK16" s="684"/>
      <c r="BL16" s="684"/>
      <c r="BM16" s="684"/>
      <c r="BN16" s="685"/>
      <c r="BO16" s="686" t="s">
        <v>135</v>
      </c>
      <c r="BP16" s="686"/>
      <c r="BQ16" s="686"/>
      <c r="BR16" s="686"/>
      <c r="BS16" s="692" t="s">
        <v>126</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v>28686</v>
      </c>
      <c r="CS16" s="684"/>
      <c r="CT16" s="684"/>
      <c r="CU16" s="684"/>
      <c r="CV16" s="684"/>
      <c r="CW16" s="684"/>
      <c r="CX16" s="684"/>
      <c r="CY16" s="685"/>
      <c r="CZ16" s="686">
        <v>0.4</v>
      </c>
      <c r="DA16" s="686"/>
      <c r="DB16" s="686"/>
      <c r="DC16" s="686"/>
      <c r="DD16" s="692" t="s">
        <v>135</v>
      </c>
      <c r="DE16" s="684"/>
      <c r="DF16" s="684"/>
      <c r="DG16" s="684"/>
      <c r="DH16" s="684"/>
      <c r="DI16" s="684"/>
      <c r="DJ16" s="684"/>
      <c r="DK16" s="684"/>
      <c r="DL16" s="684"/>
      <c r="DM16" s="684"/>
      <c r="DN16" s="684"/>
      <c r="DO16" s="684"/>
      <c r="DP16" s="685"/>
      <c r="DQ16" s="692">
        <v>7521</v>
      </c>
      <c r="DR16" s="684"/>
      <c r="DS16" s="684"/>
      <c r="DT16" s="684"/>
      <c r="DU16" s="684"/>
      <c r="DV16" s="684"/>
      <c r="DW16" s="684"/>
      <c r="DX16" s="684"/>
      <c r="DY16" s="684"/>
      <c r="DZ16" s="684"/>
      <c r="EA16" s="684"/>
      <c r="EB16" s="684"/>
      <c r="EC16" s="693"/>
    </row>
    <row r="17" spans="2:133" ht="11.25" customHeight="1" x14ac:dyDescent="0.15">
      <c r="B17" s="680" t="s">
        <v>264</v>
      </c>
      <c r="C17" s="681"/>
      <c r="D17" s="681"/>
      <c r="E17" s="681"/>
      <c r="F17" s="681"/>
      <c r="G17" s="681"/>
      <c r="H17" s="681"/>
      <c r="I17" s="681"/>
      <c r="J17" s="681"/>
      <c r="K17" s="681"/>
      <c r="L17" s="681"/>
      <c r="M17" s="681"/>
      <c r="N17" s="681"/>
      <c r="O17" s="681"/>
      <c r="P17" s="681"/>
      <c r="Q17" s="682"/>
      <c r="R17" s="683">
        <v>38220</v>
      </c>
      <c r="S17" s="684"/>
      <c r="T17" s="684"/>
      <c r="U17" s="684"/>
      <c r="V17" s="684"/>
      <c r="W17" s="684"/>
      <c r="X17" s="684"/>
      <c r="Y17" s="685"/>
      <c r="Z17" s="686">
        <v>0.5</v>
      </c>
      <c r="AA17" s="686"/>
      <c r="AB17" s="686"/>
      <c r="AC17" s="686"/>
      <c r="AD17" s="687">
        <v>38220</v>
      </c>
      <c r="AE17" s="687"/>
      <c r="AF17" s="687"/>
      <c r="AG17" s="687"/>
      <c r="AH17" s="687"/>
      <c r="AI17" s="687"/>
      <c r="AJ17" s="687"/>
      <c r="AK17" s="687"/>
      <c r="AL17" s="688">
        <v>0.8</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126</v>
      </c>
      <c r="BH17" s="684"/>
      <c r="BI17" s="684"/>
      <c r="BJ17" s="684"/>
      <c r="BK17" s="684"/>
      <c r="BL17" s="684"/>
      <c r="BM17" s="684"/>
      <c r="BN17" s="685"/>
      <c r="BO17" s="686" t="s">
        <v>135</v>
      </c>
      <c r="BP17" s="686"/>
      <c r="BQ17" s="686"/>
      <c r="BR17" s="686"/>
      <c r="BS17" s="692" t="s">
        <v>232</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998506</v>
      </c>
      <c r="CS17" s="684"/>
      <c r="CT17" s="684"/>
      <c r="CU17" s="684"/>
      <c r="CV17" s="684"/>
      <c r="CW17" s="684"/>
      <c r="CX17" s="684"/>
      <c r="CY17" s="685"/>
      <c r="CZ17" s="686">
        <v>12.7</v>
      </c>
      <c r="DA17" s="686"/>
      <c r="DB17" s="686"/>
      <c r="DC17" s="686"/>
      <c r="DD17" s="692" t="s">
        <v>126</v>
      </c>
      <c r="DE17" s="684"/>
      <c r="DF17" s="684"/>
      <c r="DG17" s="684"/>
      <c r="DH17" s="684"/>
      <c r="DI17" s="684"/>
      <c r="DJ17" s="684"/>
      <c r="DK17" s="684"/>
      <c r="DL17" s="684"/>
      <c r="DM17" s="684"/>
      <c r="DN17" s="684"/>
      <c r="DO17" s="684"/>
      <c r="DP17" s="685"/>
      <c r="DQ17" s="692">
        <v>949447</v>
      </c>
      <c r="DR17" s="684"/>
      <c r="DS17" s="684"/>
      <c r="DT17" s="684"/>
      <c r="DU17" s="684"/>
      <c r="DV17" s="684"/>
      <c r="DW17" s="684"/>
      <c r="DX17" s="684"/>
      <c r="DY17" s="684"/>
      <c r="DZ17" s="684"/>
      <c r="EA17" s="684"/>
      <c r="EB17" s="684"/>
      <c r="EC17" s="693"/>
    </row>
    <row r="18" spans="2:133" ht="11.25" customHeight="1" x14ac:dyDescent="0.15">
      <c r="B18" s="680" t="s">
        <v>267</v>
      </c>
      <c r="C18" s="681"/>
      <c r="D18" s="681"/>
      <c r="E18" s="681"/>
      <c r="F18" s="681"/>
      <c r="G18" s="681"/>
      <c r="H18" s="681"/>
      <c r="I18" s="681"/>
      <c r="J18" s="681"/>
      <c r="K18" s="681"/>
      <c r="L18" s="681"/>
      <c r="M18" s="681"/>
      <c r="N18" s="681"/>
      <c r="O18" s="681"/>
      <c r="P18" s="681"/>
      <c r="Q18" s="682"/>
      <c r="R18" s="683">
        <v>5262</v>
      </c>
      <c r="S18" s="684"/>
      <c r="T18" s="684"/>
      <c r="U18" s="684"/>
      <c r="V18" s="684"/>
      <c r="W18" s="684"/>
      <c r="X18" s="684"/>
      <c r="Y18" s="685"/>
      <c r="Z18" s="686">
        <v>0.1</v>
      </c>
      <c r="AA18" s="686"/>
      <c r="AB18" s="686"/>
      <c r="AC18" s="686"/>
      <c r="AD18" s="687">
        <v>5262</v>
      </c>
      <c r="AE18" s="687"/>
      <c r="AF18" s="687"/>
      <c r="AG18" s="687"/>
      <c r="AH18" s="687"/>
      <c r="AI18" s="687"/>
      <c r="AJ18" s="687"/>
      <c r="AK18" s="687"/>
      <c r="AL18" s="688">
        <v>0.1</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135</v>
      </c>
      <c r="BH18" s="684"/>
      <c r="BI18" s="684"/>
      <c r="BJ18" s="684"/>
      <c r="BK18" s="684"/>
      <c r="BL18" s="684"/>
      <c r="BM18" s="684"/>
      <c r="BN18" s="685"/>
      <c r="BO18" s="686" t="s">
        <v>126</v>
      </c>
      <c r="BP18" s="686"/>
      <c r="BQ18" s="686"/>
      <c r="BR18" s="686"/>
      <c r="BS18" s="692" t="s">
        <v>126</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126</v>
      </c>
      <c r="CS18" s="684"/>
      <c r="CT18" s="684"/>
      <c r="CU18" s="684"/>
      <c r="CV18" s="684"/>
      <c r="CW18" s="684"/>
      <c r="CX18" s="684"/>
      <c r="CY18" s="685"/>
      <c r="CZ18" s="686" t="s">
        <v>135</v>
      </c>
      <c r="DA18" s="686"/>
      <c r="DB18" s="686"/>
      <c r="DC18" s="686"/>
      <c r="DD18" s="692" t="s">
        <v>232</v>
      </c>
      <c r="DE18" s="684"/>
      <c r="DF18" s="684"/>
      <c r="DG18" s="684"/>
      <c r="DH18" s="684"/>
      <c r="DI18" s="684"/>
      <c r="DJ18" s="684"/>
      <c r="DK18" s="684"/>
      <c r="DL18" s="684"/>
      <c r="DM18" s="684"/>
      <c r="DN18" s="684"/>
      <c r="DO18" s="684"/>
      <c r="DP18" s="685"/>
      <c r="DQ18" s="692" t="s">
        <v>135</v>
      </c>
      <c r="DR18" s="684"/>
      <c r="DS18" s="684"/>
      <c r="DT18" s="684"/>
      <c r="DU18" s="684"/>
      <c r="DV18" s="684"/>
      <c r="DW18" s="684"/>
      <c r="DX18" s="684"/>
      <c r="DY18" s="684"/>
      <c r="DZ18" s="684"/>
      <c r="EA18" s="684"/>
      <c r="EB18" s="684"/>
      <c r="EC18" s="693"/>
    </row>
    <row r="19" spans="2:133" ht="11.25" customHeight="1" x14ac:dyDescent="0.15">
      <c r="B19" s="680" t="s">
        <v>270</v>
      </c>
      <c r="C19" s="681"/>
      <c r="D19" s="681"/>
      <c r="E19" s="681"/>
      <c r="F19" s="681"/>
      <c r="G19" s="681"/>
      <c r="H19" s="681"/>
      <c r="I19" s="681"/>
      <c r="J19" s="681"/>
      <c r="K19" s="681"/>
      <c r="L19" s="681"/>
      <c r="M19" s="681"/>
      <c r="N19" s="681"/>
      <c r="O19" s="681"/>
      <c r="P19" s="681"/>
      <c r="Q19" s="682"/>
      <c r="R19" s="683">
        <v>1245</v>
      </c>
      <c r="S19" s="684"/>
      <c r="T19" s="684"/>
      <c r="U19" s="684"/>
      <c r="V19" s="684"/>
      <c r="W19" s="684"/>
      <c r="X19" s="684"/>
      <c r="Y19" s="685"/>
      <c r="Z19" s="686">
        <v>0</v>
      </c>
      <c r="AA19" s="686"/>
      <c r="AB19" s="686"/>
      <c r="AC19" s="686"/>
      <c r="AD19" s="687">
        <v>1245</v>
      </c>
      <c r="AE19" s="687"/>
      <c r="AF19" s="687"/>
      <c r="AG19" s="687"/>
      <c r="AH19" s="687"/>
      <c r="AI19" s="687"/>
      <c r="AJ19" s="687"/>
      <c r="AK19" s="687"/>
      <c r="AL19" s="688">
        <v>0</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v>33779</v>
      </c>
      <c r="BH19" s="684"/>
      <c r="BI19" s="684"/>
      <c r="BJ19" s="684"/>
      <c r="BK19" s="684"/>
      <c r="BL19" s="684"/>
      <c r="BM19" s="684"/>
      <c r="BN19" s="685"/>
      <c r="BO19" s="686">
        <v>1.8</v>
      </c>
      <c r="BP19" s="686"/>
      <c r="BQ19" s="686"/>
      <c r="BR19" s="686"/>
      <c r="BS19" s="692" t="s">
        <v>135</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126</v>
      </c>
      <c r="CS19" s="684"/>
      <c r="CT19" s="684"/>
      <c r="CU19" s="684"/>
      <c r="CV19" s="684"/>
      <c r="CW19" s="684"/>
      <c r="CX19" s="684"/>
      <c r="CY19" s="685"/>
      <c r="CZ19" s="686" t="s">
        <v>135</v>
      </c>
      <c r="DA19" s="686"/>
      <c r="DB19" s="686"/>
      <c r="DC19" s="686"/>
      <c r="DD19" s="692" t="s">
        <v>135</v>
      </c>
      <c r="DE19" s="684"/>
      <c r="DF19" s="684"/>
      <c r="DG19" s="684"/>
      <c r="DH19" s="684"/>
      <c r="DI19" s="684"/>
      <c r="DJ19" s="684"/>
      <c r="DK19" s="684"/>
      <c r="DL19" s="684"/>
      <c r="DM19" s="684"/>
      <c r="DN19" s="684"/>
      <c r="DO19" s="684"/>
      <c r="DP19" s="685"/>
      <c r="DQ19" s="692" t="s">
        <v>126</v>
      </c>
      <c r="DR19" s="684"/>
      <c r="DS19" s="684"/>
      <c r="DT19" s="684"/>
      <c r="DU19" s="684"/>
      <c r="DV19" s="684"/>
      <c r="DW19" s="684"/>
      <c r="DX19" s="684"/>
      <c r="DY19" s="684"/>
      <c r="DZ19" s="684"/>
      <c r="EA19" s="684"/>
      <c r="EB19" s="684"/>
      <c r="EC19" s="693"/>
    </row>
    <row r="20" spans="2:133" ht="11.25" customHeight="1" x14ac:dyDescent="0.15">
      <c r="B20" s="680" t="s">
        <v>273</v>
      </c>
      <c r="C20" s="681"/>
      <c r="D20" s="681"/>
      <c r="E20" s="681"/>
      <c r="F20" s="681"/>
      <c r="G20" s="681"/>
      <c r="H20" s="681"/>
      <c r="I20" s="681"/>
      <c r="J20" s="681"/>
      <c r="K20" s="681"/>
      <c r="L20" s="681"/>
      <c r="M20" s="681"/>
      <c r="N20" s="681"/>
      <c r="O20" s="681"/>
      <c r="P20" s="681"/>
      <c r="Q20" s="682"/>
      <c r="R20" s="683">
        <v>304</v>
      </c>
      <c r="S20" s="684"/>
      <c r="T20" s="684"/>
      <c r="U20" s="684"/>
      <c r="V20" s="684"/>
      <c r="W20" s="684"/>
      <c r="X20" s="684"/>
      <c r="Y20" s="685"/>
      <c r="Z20" s="686">
        <v>0</v>
      </c>
      <c r="AA20" s="686"/>
      <c r="AB20" s="686"/>
      <c r="AC20" s="686"/>
      <c r="AD20" s="687">
        <v>304</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v>33779</v>
      </c>
      <c r="BH20" s="684"/>
      <c r="BI20" s="684"/>
      <c r="BJ20" s="684"/>
      <c r="BK20" s="684"/>
      <c r="BL20" s="684"/>
      <c r="BM20" s="684"/>
      <c r="BN20" s="685"/>
      <c r="BO20" s="686">
        <v>1.8</v>
      </c>
      <c r="BP20" s="686"/>
      <c r="BQ20" s="686"/>
      <c r="BR20" s="686"/>
      <c r="BS20" s="692" t="s">
        <v>126</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7891364</v>
      </c>
      <c r="CS20" s="684"/>
      <c r="CT20" s="684"/>
      <c r="CU20" s="684"/>
      <c r="CV20" s="684"/>
      <c r="CW20" s="684"/>
      <c r="CX20" s="684"/>
      <c r="CY20" s="685"/>
      <c r="CZ20" s="686">
        <v>100</v>
      </c>
      <c r="DA20" s="686"/>
      <c r="DB20" s="686"/>
      <c r="DC20" s="686"/>
      <c r="DD20" s="692">
        <v>937494</v>
      </c>
      <c r="DE20" s="684"/>
      <c r="DF20" s="684"/>
      <c r="DG20" s="684"/>
      <c r="DH20" s="684"/>
      <c r="DI20" s="684"/>
      <c r="DJ20" s="684"/>
      <c r="DK20" s="684"/>
      <c r="DL20" s="684"/>
      <c r="DM20" s="684"/>
      <c r="DN20" s="684"/>
      <c r="DO20" s="684"/>
      <c r="DP20" s="685"/>
      <c r="DQ20" s="692">
        <v>5771146</v>
      </c>
      <c r="DR20" s="684"/>
      <c r="DS20" s="684"/>
      <c r="DT20" s="684"/>
      <c r="DU20" s="684"/>
      <c r="DV20" s="684"/>
      <c r="DW20" s="684"/>
      <c r="DX20" s="684"/>
      <c r="DY20" s="684"/>
      <c r="DZ20" s="684"/>
      <c r="EA20" s="684"/>
      <c r="EB20" s="684"/>
      <c r="EC20" s="693"/>
    </row>
    <row r="21" spans="2:133" ht="11.25" customHeight="1" x14ac:dyDescent="0.15">
      <c r="B21" s="680" t="s">
        <v>276</v>
      </c>
      <c r="C21" s="681"/>
      <c r="D21" s="681"/>
      <c r="E21" s="681"/>
      <c r="F21" s="681"/>
      <c r="G21" s="681"/>
      <c r="H21" s="681"/>
      <c r="I21" s="681"/>
      <c r="J21" s="681"/>
      <c r="K21" s="681"/>
      <c r="L21" s="681"/>
      <c r="M21" s="681"/>
      <c r="N21" s="681"/>
      <c r="O21" s="681"/>
      <c r="P21" s="681"/>
      <c r="Q21" s="682"/>
      <c r="R21" s="683">
        <v>31409</v>
      </c>
      <c r="S21" s="684"/>
      <c r="T21" s="684"/>
      <c r="U21" s="684"/>
      <c r="V21" s="684"/>
      <c r="W21" s="684"/>
      <c r="X21" s="684"/>
      <c r="Y21" s="685"/>
      <c r="Z21" s="686">
        <v>0.4</v>
      </c>
      <c r="AA21" s="686"/>
      <c r="AB21" s="686"/>
      <c r="AC21" s="686"/>
      <c r="AD21" s="687">
        <v>31409</v>
      </c>
      <c r="AE21" s="687"/>
      <c r="AF21" s="687"/>
      <c r="AG21" s="687"/>
      <c r="AH21" s="687"/>
      <c r="AI21" s="687"/>
      <c r="AJ21" s="687"/>
      <c r="AK21" s="687"/>
      <c r="AL21" s="688">
        <v>0.6</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v>33779</v>
      </c>
      <c r="BH21" s="684"/>
      <c r="BI21" s="684"/>
      <c r="BJ21" s="684"/>
      <c r="BK21" s="684"/>
      <c r="BL21" s="684"/>
      <c r="BM21" s="684"/>
      <c r="BN21" s="685"/>
      <c r="BO21" s="686">
        <v>1.8</v>
      </c>
      <c r="BP21" s="686"/>
      <c r="BQ21" s="686"/>
      <c r="BR21" s="686"/>
      <c r="BS21" s="692" t="s">
        <v>126</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x14ac:dyDescent="0.15">
      <c r="B22" s="680" t="s">
        <v>278</v>
      </c>
      <c r="C22" s="681"/>
      <c r="D22" s="681"/>
      <c r="E22" s="681"/>
      <c r="F22" s="681"/>
      <c r="G22" s="681"/>
      <c r="H22" s="681"/>
      <c r="I22" s="681"/>
      <c r="J22" s="681"/>
      <c r="K22" s="681"/>
      <c r="L22" s="681"/>
      <c r="M22" s="681"/>
      <c r="N22" s="681"/>
      <c r="O22" s="681"/>
      <c r="P22" s="681"/>
      <c r="Q22" s="682"/>
      <c r="R22" s="683">
        <v>3235824</v>
      </c>
      <c r="S22" s="684"/>
      <c r="T22" s="684"/>
      <c r="U22" s="684"/>
      <c r="V22" s="684"/>
      <c r="W22" s="684"/>
      <c r="X22" s="684"/>
      <c r="Y22" s="685"/>
      <c r="Z22" s="686">
        <v>39.299999999999997</v>
      </c>
      <c r="AA22" s="686"/>
      <c r="AB22" s="686"/>
      <c r="AC22" s="686"/>
      <c r="AD22" s="687">
        <v>2776570</v>
      </c>
      <c r="AE22" s="687"/>
      <c r="AF22" s="687"/>
      <c r="AG22" s="687"/>
      <c r="AH22" s="687"/>
      <c r="AI22" s="687"/>
      <c r="AJ22" s="687"/>
      <c r="AK22" s="687"/>
      <c r="AL22" s="688">
        <v>54.7</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126</v>
      </c>
      <c r="BH22" s="684"/>
      <c r="BI22" s="684"/>
      <c r="BJ22" s="684"/>
      <c r="BK22" s="684"/>
      <c r="BL22" s="684"/>
      <c r="BM22" s="684"/>
      <c r="BN22" s="685"/>
      <c r="BO22" s="686" t="s">
        <v>232</v>
      </c>
      <c r="BP22" s="686"/>
      <c r="BQ22" s="686"/>
      <c r="BR22" s="686"/>
      <c r="BS22" s="692" t="s">
        <v>232</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281</v>
      </c>
      <c r="C23" s="681"/>
      <c r="D23" s="681"/>
      <c r="E23" s="681"/>
      <c r="F23" s="681"/>
      <c r="G23" s="681"/>
      <c r="H23" s="681"/>
      <c r="I23" s="681"/>
      <c r="J23" s="681"/>
      <c r="K23" s="681"/>
      <c r="L23" s="681"/>
      <c r="M23" s="681"/>
      <c r="N23" s="681"/>
      <c r="O23" s="681"/>
      <c r="P23" s="681"/>
      <c r="Q23" s="682"/>
      <c r="R23" s="683">
        <v>2776570</v>
      </c>
      <c r="S23" s="684"/>
      <c r="T23" s="684"/>
      <c r="U23" s="684"/>
      <c r="V23" s="684"/>
      <c r="W23" s="684"/>
      <c r="X23" s="684"/>
      <c r="Y23" s="685"/>
      <c r="Z23" s="686">
        <v>33.700000000000003</v>
      </c>
      <c r="AA23" s="686"/>
      <c r="AB23" s="686"/>
      <c r="AC23" s="686"/>
      <c r="AD23" s="687">
        <v>2776570</v>
      </c>
      <c r="AE23" s="687"/>
      <c r="AF23" s="687"/>
      <c r="AG23" s="687"/>
      <c r="AH23" s="687"/>
      <c r="AI23" s="687"/>
      <c r="AJ23" s="687"/>
      <c r="AK23" s="687"/>
      <c r="AL23" s="688">
        <v>54.7</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t="s">
        <v>126</v>
      </c>
      <c r="BH23" s="684"/>
      <c r="BI23" s="684"/>
      <c r="BJ23" s="684"/>
      <c r="BK23" s="684"/>
      <c r="BL23" s="684"/>
      <c r="BM23" s="684"/>
      <c r="BN23" s="685"/>
      <c r="BO23" s="686" t="s">
        <v>232</v>
      </c>
      <c r="BP23" s="686"/>
      <c r="BQ23" s="686"/>
      <c r="BR23" s="686"/>
      <c r="BS23" s="692" t="s">
        <v>232</v>
      </c>
      <c r="BT23" s="684"/>
      <c r="BU23" s="684"/>
      <c r="BV23" s="684"/>
      <c r="BW23" s="684"/>
      <c r="BX23" s="684"/>
      <c r="BY23" s="684"/>
      <c r="BZ23" s="684"/>
      <c r="CA23" s="684"/>
      <c r="CB23" s="693"/>
      <c r="CD23" s="665" t="s">
        <v>220</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6" t="s">
        <v>286</v>
      </c>
      <c r="DM23" s="717"/>
      <c r="DN23" s="717"/>
      <c r="DO23" s="717"/>
      <c r="DP23" s="717"/>
      <c r="DQ23" s="717"/>
      <c r="DR23" s="717"/>
      <c r="DS23" s="717"/>
      <c r="DT23" s="717"/>
      <c r="DU23" s="717"/>
      <c r="DV23" s="718"/>
      <c r="DW23" s="665" t="s">
        <v>287</v>
      </c>
      <c r="DX23" s="666"/>
      <c r="DY23" s="666"/>
      <c r="DZ23" s="666"/>
      <c r="EA23" s="666"/>
      <c r="EB23" s="666"/>
      <c r="EC23" s="667"/>
    </row>
    <row r="24" spans="2:133" ht="11.25" customHeight="1" x14ac:dyDescent="0.15">
      <c r="B24" s="680" t="s">
        <v>288</v>
      </c>
      <c r="C24" s="681"/>
      <c r="D24" s="681"/>
      <c r="E24" s="681"/>
      <c r="F24" s="681"/>
      <c r="G24" s="681"/>
      <c r="H24" s="681"/>
      <c r="I24" s="681"/>
      <c r="J24" s="681"/>
      <c r="K24" s="681"/>
      <c r="L24" s="681"/>
      <c r="M24" s="681"/>
      <c r="N24" s="681"/>
      <c r="O24" s="681"/>
      <c r="P24" s="681"/>
      <c r="Q24" s="682"/>
      <c r="R24" s="683">
        <v>382167</v>
      </c>
      <c r="S24" s="684"/>
      <c r="T24" s="684"/>
      <c r="U24" s="684"/>
      <c r="V24" s="684"/>
      <c r="W24" s="684"/>
      <c r="X24" s="684"/>
      <c r="Y24" s="685"/>
      <c r="Z24" s="686">
        <v>4.5999999999999996</v>
      </c>
      <c r="AA24" s="686"/>
      <c r="AB24" s="686"/>
      <c r="AC24" s="686"/>
      <c r="AD24" s="687" t="s">
        <v>135</v>
      </c>
      <c r="AE24" s="687"/>
      <c r="AF24" s="687"/>
      <c r="AG24" s="687"/>
      <c r="AH24" s="687"/>
      <c r="AI24" s="687"/>
      <c r="AJ24" s="687"/>
      <c r="AK24" s="687"/>
      <c r="AL24" s="688" t="s">
        <v>135</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126</v>
      </c>
      <c r="BH24" s="684"/>
      <c r="BI24" s="684"/>
      <c r="BJ24" s="684"/>
      <c r="BK24" s="684"/>
      <c r="BL24" s="684"/>
      <c r="BM24" s="684"/>
      <c r="BN24" s="685"/>
      <c r="BO24" s="686" t="s">
        <v>126</v>
      </c>
      <c r="BP24" s="686"/>
      <c r="BQ24" s="686"/>
      <c r="BR24" s="686"/>
      <c r="BS24" s="692" t="s">
        <v>135</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3086865</v>
      </c>
      <c r="CS24" s="673"/>
      <c r="CT24" s="673"/>
      <c r="CU24" s="673"/>
      <c r="CV24" s="673"/>
      <c r="CW24" s="673"/>
      <c r="CX24" s="673"/>
      <c r="CY24" s="674"/>
      <c r="CZ24" s="677">
        <v>39.1</v>
      </c>
      <c r="DA24" s="678"/>
      <c r="DB24" s="678"/>
      <c r="DC24" s="697"/>
      <c r="DD24" s="719">
        <v>2488116</v>
      </c>
      <c r="DE24" s="673"/>
      <c r="DF24" s="673"/>
      <c r="DG24" s="673"/>
      <c r="DH24" s="673"/>
      <c r="DI24" s="673"/>
      <c r="DJ24" s="673"/>
      <c r="DK24" s="674"/>
      <c r="DL24" s="719">
        <v>2459450</v>
      </c>
      <c r="DM24" s="673"/>
      <c r="DN24" s="673"/>
      <c r="DO24" s="673"/>
      <c r="DP24" s="673"/>
      <c r="DQ24" s="673"/>
      <c r="DR24" s="673"/>
      <c r="DS24" s="673"/>
      <c r="DT24" s="673"/>
      <c r="DU24" s="673"/>
      <c r="DV24" s="674"/>
      <c r="DW24" s="677">
        <v>46.6</v>
      </c>
      <c r="DX24" s="678"/>
      <c r="DY24" s="678"/>
      <c r="DZ24" s="678"/>
      <c r="EA24" s="678"/>
      <c r="EB24" s="678"/>
      <c r="EC24" s="679"/>
    </row>
    <row r="25" spans="2:133" ht="11.25" customHeight="1" x14ac:dyDescent="0.15">
      <c r="B25" s="680" t="s">
        <v>291</v>
      </c>
      <c r="C25" s="681"/>
      <c r="D25" s="681"/>
      <c r="E25" s="681"/>
      <c r="F25" s="681"/>
      <c r="G25" s="681"/>
      <c r="H25" s="681"/>
      <c r="I25" s="681"/>
      <c r="J25" s="681"/>
      <c r="K25" s="681"/>
      <c r="L25" s="681"/>
      <c r="M25" s="681"/>
      <c r="N25" s="681"/>
      <c r="O25" s="681"/>
      <c r="P25" s="681"/>
      <c r="Q25" s="682"/>
      <c r="R25" s="683">
        <v>77087</v>
      </c>
      <c r="S25" s="684"/>
      <c r="T25" s="684"/>
      <c r="U25" s="684"/>
      <c r="V25" s="684"/>
      <c r="W25" s="684"/>
      <c r="X25" s="684"/>
      <c r="Y25" s="685"/>
      <c r="Z25" s="686">
        <v>0.9</v>
      </c>
      <c r="AA25" s="686"/>
      <c r="AB25" s="686"/>
      <c r="AC25" s="686"/>
      <c r="AD25" s="687" t="s">
        <v>135</v>
      </c>
      <c r="AE25" s="687"/>
      <c r="AF25" s="687"/>
      <c r="AG25" s="687"/>
      <c r="AH25" s="687"/>
      <c r="AI25" s="687"/>
      <c r="AJ25" s="687"/>
      <c r="AK25" s="687"/>
      <c r="AL25" s="688" t="s">
        <v>135</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135</v>
      </c>
      <c r="BH25" s="684"/>
      <c r="BI25" s="684"/>
      <c r="BJ25" s="684"/>
      <c r="BK25" s="684"/>
      <c r="BL25" s="684"/>
      <c r="BM25" s="684"/>
      <c r="BN25" s="685"/>
      <c r="BO25" s="686" t="s">
        <v>135</v>
      </c>
      <c r="BP25" s="686"/>
      <c r="BQ25" s="686"/>
      <c r="BR25" s="686"/>
      <c r="BS25" s="692" t="s">
        <v>126</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1489858</v>
      </c>
      <c r="CS25" s="708"/>
      <c r="CT25" s="708"/>
      <c r="CU25" s="708"/>
      <c r="CV25" s="708"/>
      <c r="CW25" s="708"/>
      <c r="CX25" s="708"/>
      <c r="CY25" s="709"/>
      <c r="CZ25" s="688">
        <v>18.899999999999999</v>
      </c>
      <c r="DA25" s="720"/>
      <c r="DB25" s="720"/>
      <c r="DC25" s="722"/>
      <c r="DD25" s="692">
        <v>1373994</v>
      </c>
      <c r="DE25" s="708"/>
      <c r="DF25" s="708"/>
      <c r="DG25" s="708"/>
      <c r="DH25" s="708"/>
      <c r="DI25" s="708"/>
      <c r="DJ25" s="708"/>
      <c r="DK25" s="709"/>
      <c r="DL25" s="692">
        <v>1346348</v>
      </c>
      <c r="DM25" s="708"/>
      <c r="DN25" s="708"/>
      <c r="DO25" s="708"/>
      <c r="DP25" s="708"/>
      <c r="DQ25" s="708"/>
      <c r="DR25" s="708"/>
      <c r="DS25" s="708"/>
      <c r="DT25" s="708"/>
      <c r="DU25" s="708"/>
      <c r="DV25" s="709"/>
      <c r="DW25" s="688">
        <v>25.5</v>
      </c>
      <c r="DX25" s="720"/>
      <c r="DY25" s="720"/>
      <c r="DZ25" s="720"/>
      <c r="EA25" s="720"/>
      <c r="EB25" s="720"/>
      <c r="EC25" s="721"/>
    </row>
    <row r="26" spans="2:133" ht="11.25" customHeight="1" x14ac:dyDescent="0.15">
      <c r="B26" s="680" t="s">
        <v>294</v>
      </c>
      <c r="C26" s="681"/>
      <c r="D26" s="681"/>
      <c r="E26" s="681"/>
      <c r="F26" s="681"/>
      <c r="G26" s="681"/>
      <c r="H26" s="681"/>
      <c r="I26" s="681"/>
      <c r="J26" s="681"/>
      <c r="K26" s="681"/>
      <c r="L26" s="681"/>
      <c r="M26" s="681"/>
      <c r="N26" s="681"/>
      <c r="O26" s="681"/>
      <c r="P26" s="681"/>
      <c r="Q26" s="682"/>
      <c r="R26" s="683">
        <v>5501158</v>
      </c>
      <c r="S26" s="684"/>
      <c r="T26" s="684"/>
      <c r="U26" s="684"/>
      <c r="V26" s="684"/>
      <c r="W26" s="684"/>
      <c r="X26" s="684"/>
      <c r="Y26" s="685"/>
      <c r="Z26" s="686">
        <v>66.8</v>
      </c>
      <c r="AA26" s="686"/>
      <c r="AB26" s="686"/>
      <c r="AC26" s="686"/>
      <c r="AD26" s="687">
        <v>5041904</v>
      </c>
      <c r="AE26" s="687"/>
      <c r="AF26" s="687"/>
      <c r="AG26" s="687"/>
      <c r="AH26" s="687"/>
      <c r="AI26" s="687"/>
      <c r="AJ26" s="687"/>
      <c r="AK26" s="687"/>
      <c r="AL26" s="688">
        <v>99.4</v>
      </c>
      <c r="AM26" s="689"/>
      <c r="AN26" s="689"/>
      <c r="AO26" s="690"/>
      <c r="AP26" s="702" t="s">
        <v>295</v>
      </c>
      <c r="AQ26" s="723"/>
      <c r="AR26" s="723"/>
      <c r="AS26" s="723"/>
      <c r="AT26" s="723"/>
      <c r="AU26" s="723"/>
      <c r="AV26" s="723"/>
      <c r="AW26" s="723"/>
      <c r="AX26" s="723"/>
      <c r="AY26" s="723"/>
      <c r="AZ26" s="723"/>
      <c r="BA26" s="723"/>
      <c r="BB26" s="723"/>
      <c r="BC26" s="723"/>
      <c r="BD26" s="723"/>
      <c r="BE26" s="723"/>
      <c r="BF26" s="704"/>
      <c r="BG26" s="683" t="s">
        <v>126</v>
      </c>
      <c r="BH26" s="684"/>
      <c r="BI26" s="684"/>
      <c r="BJ26" s="684"/>
      <c r="BK26" s="684"/>
      <c r="BL26" s="684"/>
      <c r="BM26" s="684"/>
      <c r="BN26" s="685"/>
      <c r="BO26" s="686" t="s">
        <v>126</v>
      </c>
      <c r="BP26" s="686"/>
      <c r="BQ26" s="686"/>
      <c r="BR26" s="686"/>
      <c r="BS26" s="692" t="s">
        <v>135</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828514</v>
      </c>
      <c r="CS26" s="684"/>
      <c r="CT26" s="684"/>
      <c r="CU26" s="684"/>
      <c r="CV26" s="684"/>
      <c r="CW26" s="684"/>
      <c r="CX26" s="684"/>
      <c r="CY26" s="685"/>
      <c r="CZ26" s="688">
        <v>10.5</v>
      </c>
      <c r="DA26" s="720"/>
      <c r="DB26" s="720"/>
      <c r="DC26" s="722"/>
      <c r="DD26" s="692">
        <v>785959</v>
      </c>
      <c r="DE26" s="684"/>
      <c r="DF26" s="684"/>
      <c r="DG26" s="684"/>
      <c r="DH26" s="684"/>
      <c r="DI26" s="684"/>
      <c r="DJ26" s="684"/>
      <c r="DK26" s="685"/>
      <c r="DL26" s="692" t="s">
        <v>126</v>
      </c>
      <c r="DM26" s="684"/>
      <c r="DN26" s="684"/>
      <c r="DO26" s="684"/>
      <c r="DP26" s="684"/>
      <c r="DQ26" s="684"/>
      <c r="DR26" s="684"/>
      <c r="DS26" s="684"/>
      <c r="DT26" s="684"/>
      <c r="DU26" s="684"/>
      <c r="DV26" s="685"/>
      <c r="DW26" s="688" t="s">
        <v>126</v>
      </c>
      <c r="DX26" s="720"/>
      <c r="DY26" s="720"/>
      <c r="DZ26" s="720"/>
      <c r="EA26" s="720"/>
      <c r="EB26" s="720"/>
      <c r="EC26" s="721"/>
    </row>
    <row r="27" spans="2:133" ht="11.25" customHeight="1" x14ac:dyDescent="0.15">
      <c r="B27" s="680" t="s">
        <v>297</v>
      </c>
      <c r="C27" s="681"/>
      <c r="D27" s="681"/>
      <c r="E27" s="681"/>
      <c r="F27" s="681"/>
      <c r="G27" s="681"/>
      <c r="H27" s="681"/>
      <c r="I27" s="681"/>
      <c r="J27" s="681"/>
      <c r="K27" s="681"/>
      <c r="L27" s="681"/>
      <c r="M27" s="681"/>
      <c r="N27" s="681"/>
      <c r="O27" s="681"/>
      <c r="P27" s="681"/>
      <c r="Q27" s="682"/>
      <c r="R27" s="683">
        <v>1743</v>
      </c>
      <c r="S27" s="684"/>
      <c r="T27" s="684"/>
      <c r="U27" s="684"/>
      <c r="V27" s="684"/>
      <c r="W27" s="684"/>
      <c r="X27" s="684"/>
      <c r="Y27" s="685"/>
      <c r="Z27" s="686">
        <v>0</v>
      </c>
      <c r="AA27" s="686"/>
      <c r="AB27" s="686"/>
      <c r="AC27" s="686"/>
      <c r="AD27" s="687">
        <v>1743</v>
      </c>
      <c r="AE27" s="687"/>
      <c r="AF27" s="687"/>
      <c r="AG27" s="687"/>
      <c r="AH27" s="687"/>
      <c r="AI27" s="687"/>
      <c r="AJ27" s="687"/>
      <c r="AK27" s="687"/>
      <c r="AL27" s="688">
        <v>0</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1833962</v>
      </c>
      <c r="BH27" s="684"/>
      <c r="BI27" s="684"/>
      <c r="BJ27" s="684"/>
      <c r="BK27" s="684"/>
      <c r="BL27" s="684"/>
      <c r="BM27" s="684"/>
      <c r="BN27" s="685"/>
      <c r="BO27" s="686">
        <v>100</v>
      </c>
      <c r="BP27" s="686"/>
      <c r="BQ27" s="686"/>
      <c r="BR27" s="686"/>
      <c r="BS27" s="692" t="s">
        <v>232</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598501</v>
      </c>
      <c r="CS27" s="708"/>
      <c r="CT27" s="708"/>
      <c r="CU27" s="708"/>
      <c r="CV27" s="708"/>
      <c r="CW27" s="708"/>
      <c r="CX27" s="708"/>
      <c r="CY27" s="709"/>
      <c r="CZ27" s="688">
        <v>7.6</v>
      </c>
      <c r="DA27" s="720"/>
      <c r="DB27" s="720"/>
      <c r="DC27" s="722"/>
      <c r="DD27" s="692">
        <v>164675</v>
      </c>
      <c r="DE27" s="708"/>
      <c r="DF27" s="708"/>
      <c r="DG27" s="708"/>
      <c r="DH27" s="708"/>
      <c r="DI27" s="708"/>
      <c r="DJ27" s="708"/>
      <c r="DK27" s="709"/>
      <c r="DL27" s="692">
        <v>163655</v>
      </c>
      <c r="DM27" s="708"/>
      <c r="DN27" s="708"/>
      <c r="DO27" s="708"/>
      <c r="DP27" s="708"/>
      <c r="DQ27" s="708"/>
      <c r="DR27" s="708"/>
      <c r="DS27" s="708"/>
      <c r="DT27" s="708"/>
      <c r="DU27" s="708"/>
      <c r="DV27" s="709"/>
      <c r="DW27" s="688">
        <v>3.1</v>
      </c>
      <c r="DX27" s="720"/>
      <c r="DY27" s="720"/>
      <c r="DZ27" s="720"/>
      <c r="EA27" s="720"/>
      <c r="EB27" s="720"/>
      <c r="EC27" s="721"/>
    </row>
    <row r="28" spans="2:133" ht="11.25" customHeight="1" x14ac:dyDescent="0.15">
      <c r="B28" s="680" t="s">
        <v>300</v>
      </c>
      <c r="C28" s="681"/>
      <c r="D28" s="681"/>
      <c r="E28" s="681"/>
      <c r="F28" s="681"/>
      <c r="G28" s="681"/>
      <c r="H28" s="681"/>
      <c r="I28" s="681"/>
      <c r="J28" s="681"/>
      <c r="K28" s="681"/>
      <c r="L28" s="681"/>
      <c r="M28" s="681"/>
      <c r="N28" s="681"/>
      <c r="O28" s="681"/>
      <c r="P28" s="681"/>
      <c r="Q28" s="682"/>
      <c r="R28" s="683">
        <v>8248</v>
      </c>
      <c r="S28" s="684"/>
      <c r="T28" s="684"/>
      <c r="U28" s="684"/>
      <c r="V28" s="684"/>
      <c r="W28" s="684"/>
      <c r="X28" s="684"/>
      <c r="Y28" s="685"/>
      <c r="Z28" s="686">
        <v>0.1</v>
      </c>
      <c r="AA28" s="686"/>
      <c r="AB28" s="686"/>
      <c r="AC28" s="686"/>
      <c r="AD28" s="687" t="s">
        <v>126</v>
      </c>
      <c r="AE28" s="687"/>
      <c r="AF28" s="687"/>
      <c r="AG28" s="687"/>
      <c r="AH28" s="687"/>
      <c r="AI28" s="687"/>
      <c r="AJ28" s="687"/>
      <c r="AK28" s="687"/>
      <c r="AL28" s="688" t="s">
        <v>126</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998506</v>
      </c>
      <c r="CS28" s="684"/>
      <c r="CT28" s="684"/>
      <c r="CU28" s="684"/>
      <c r="CV28" s="684"/>
      <c r="CW28" s="684"/>
      <c r="CX28" s="684"/>
      <c r="CY28" s="685"/>
      <c r="CZ28" s="688">
        <v>12.7</v>
      </c>
      <c r="DA28" s="720"/>
      <c r="DB28" s="720"/>
      <c r="DC28" s="722"/>
      <c r="DD28" s="692">
        <v>949447</v>
      </c>
      <c r="DE28" s="684"/>
      <c r="DF28" s="684"/>
      <c r="DG28" s="684"/>
      <c r="DH28" s="684"/>
      <c r="DI28" s="684"/>
      <c r="DJ28" s="684"/>
      <c r="DK28" s="685"/>
      <c r="DL28" s="692">
        <v>949447</v>
      </c>
      <c r="DM28" s="684"/>
      <c r="DN28" s="684"/>
      <c r="DO28" s="684"/>
      <c r="DP28" s="684"/>
      <c r="DQ28" s="684"/>
      <c r="DR28" s="684"/>
      <c r="DS28" s="684"/>
      <c r="DT28" s="684"/>
      <c r="DU28" s="684"/>
      <c r="DV28" s="685"/>
      <c r="DW28" s="688">
        <v>18</v>
      </c>
      <c r="DX28" s="720"/>
      <c r="DY28" s="720"/>
      <c r="DZ28" s="720"/>
      <c r="EA28" s="720"/>
      <c r="EB28" s="720"/>
      <c r="EC28" s="721"/>
    </row>
    <row r="29" spans="2:133" ht="11.25" customHeight="1" x14ac:dyDescent="0.15">
      <c r="B29" s="680" t="s">
        <v>302</v>
      </c>
      <c r="C29" s="681"/>
      <c r="D29" s="681"/>
      <c r="E29" s="681"/>
      <c r="F29" s="681"/>
      <c r="G29" s="681"/>
      <c r="H29" s="681"/>
      <c r="I29" s="681"/>
      <c r="J29" s="681"/>
      <c r="K29" s="681"/>
      <c r="L29" s="681"/>
      <c r="M29" s="681"/>
      <c r="N29" s="681"/>
      <c r="O29" s="681"/>
      <c r="P29" s="681"/>
      <c r="Q29" s="682"/>
      <c r="R29" s="683">
        <v>128155</v>
      </c>
      <c r="S29" s="684"/>
      <c r="T29" s="684"/>
      <c r="U29" s="684"/>
      <c r="V29" s="684"/>
      <c r="W29" s="684"/>
      <c r="X29" s="684"/>
      <c r="Y29" s="685"/>
      <c r="Z29" s="686">
        <v>1.6</v>
      </c>
      <c r="AA29" s="686"/>
      <c r="AB29" s="686"/>
      <c r="AC29" s="686"/>
      <c r="AD29" s="687">
        <v>8095</v>
      </c>
      <c r="AE29" s="687"/>
      <c r="AF29" s="687"/>
      <c r="AG29" s="687"/>
      <c r="AH29" s="687"/>
      <c r="AI29" s="687"/>
      <c r="AJ29" s="687"/>
      <c r="AK29" s="687"/>
      <c r="AL29" s="688">
        <v>0.2</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303</v>
      </c>
      <c r="CE29" s="730"/>
      <c r="CF29" s="698" t="s">
        <v>304</v>
      </c>
      <c r="CG29" s="699"/>
      <c r="CH29" s="699"/>
      <c r="CI29" s="699"/>
      <c r="CJ29" s="699"/>
      <c r="CK29" s="699"/>
      <c r="CL29" s="699"/>
      <c r="CM29" s="699"/>
      <c r="CN29" s="699"/>
      <c r="CO29" s="699"/>
      <c r="CP29" s="699"/>
      <c r="CQ29" s="700"/>
      <c r="CR29" s="683">
        <v>998506</v>
      </c>
      <c r="CS29" s="708"/>
      <c r="CT29" s="708"/>
      <c r="CU29" s="708"/>
      <c r="CV29" s="708"/>
      <c r="CW29" s="708"/>
      <c r="CX29" s="708"/>
      <c r="CY29" s="709"/>
      <c r="CZ29" s="688">
        <v>12.7</v>
      </c>
      <c r="DA29" s="720"/>
      <c r="DB29" s="720"/>
      <c r="DC29" s="722"/>
      <c r="DD29" s="692">
        <v>949447</v>
      </c>
      <c r="DE29" s="708"/>
      <c r="DF29" s="708"/>
      <c r="DG29" s="708"/>
      <c r="DH29" s="708"/>
      <c r="DI29" s="708"/>
      <c r="DJ29" s="708"/>
      <c r="DK29" s="709"/>
      <c r="DL29" s="692">
        <v>949447</v>
      </c>
      <c r="DM29" s="708"/>
      <c r="DN29" s="708"/>
      <c r="DO29" s="708"/>
      <c r="DP29" s="708"/>
      <c r="DQ29" s="708"/>
      <c r="DR29" s="708"/>
      <c r="DS29" s="708"/>
      <c r="DT29" s="708"/>
      <c r="DU29" s="708"/>
      <c r="DV29" s="709"/>
      <c r="DW29" s="688">
        <v>18</v>
      </c>
      <c r="DX29" s="720"/>
      <c r="DY29" s="720"/>
      <c r="DZ29" s="720"/>
      <c r="EA29" s="720"/>
      <c r="EB29" s="720"/>
      <c r="EC29" s="721"/>
    </row>
    <row r="30" spans="2:133" ht="11.25" customHeight="1" x14ac:dyDescent="0.15">
      <c r="B30" s="680" t="s">
        <v>305</v>
      </c>
      <c r="C30" s="681"/>
      <c r="D30" s="681"/>
      <c r="E30" s="681"/>
      <c r="F30" s="681"/>
      <c r="G30" s="681"/>
      <c r="H30" s="681"/>
      <c r="I30" s="681"/>
      <c r="J30" s="681"/>
      <c r="K30" s="681"/>
      <c r="L30" s="681"/>
      <c r="M30" s="681"/>
      <c r="N30" s="681"/>
      <c r="O30" s="681"/>
      <c r="P30" s="681"/>
      <c r="Q30" s="682"/>
      <c r="R30" s="683">
        <v>8965</v>
      </c>
      <c r="S30" s="684"/>
      <c r="T30" s="684"/>
      <c r="U30" s="684"/>
      <c r="V30" s="684"/>
      <c r="W30" s="684"/>
      <c r="X30" s="684"/>
      <c r="Y30" s="685"/>
      <c r="Z30" s="686">
        <v>0.1</v>
      </c>
      <c r="AA30" s="686"/>
      <c r="AB30" s="686"/>
      <c r="AC30" s="686"/>
      <c r="AD30" s="687">
        <v>2980</v>
      </c>
      <c r="AE30" s="687"/>
      <c r="AF30" s="687"/>
      <c r="AG30" s="687"/>
      <c r="AH30" s="687"/>
      <c r="AI30" s="687"/>
      <c r="AJ30" s="687"/>
      <c r="AK30" s="687"/>
      <c r="AL30" s="688">
        <v>0.1</v>
      </c>
      <c r="AM30" s="689"/>
      <c r="AN30" s="689"/>
      <c r="AO30" s="690"/>
      <c r="AP30" s="662" t="s">
        <v>220</v>
      </c>
      <c r="AQ30" s="663"/>
      <c r="AR30" s="663"/>
      <c r="AS30" s="663"/>
      <c r="AT30" s="663"/>
      <c r="AU30" s="663"/>
      <c r="AV30" s="663"/>
      <c r="AW30" s="663"/>
      <c r="AX30" s="663"/>
      <c r="AY30" s="663"/>
      <c r="AZ30" s="663"/>
      <c r="BA30" s="663"/>
      <c r="BB30" s="663"/>
      <c r="BC30" s="663"/>
      <c r="BD30" s="663"/>
      <c r="BE30" s="663"/>
      <c r="BF30" s="664"/>
      <c r="BG30" s="662" t="s">
        <v>306</v>
      </c>
      <c r="BH30" s="727"/>
      <c r="BI30" s="727"/>
      <c r="BJ30" s="727"/>
      <c r="BK30" s="727"/>
      <c r="BL30" s="727"/>
      <c r="BM30" s="727"/>
      <c r="BN30" s="727"/>
      <c r="BO30" s="727"/>
      <c r="BP30" s="727"/>
      <c r="BQ30" s="728"/>
      <c r="BR30" s="662" t="s">
        <v>307</v>
      </c>
      <c r="BS30" s="727"/>
      <c r="BT30" s="727"/>
      <c r="BU30" s="727"/>
      <c r="BV30" s="727"/>
      <c r="BW30" s="727"/>
      <c r="BX30" s="727"/>
      <c r="BY30" s="727"/>
      <c r="BZ30" s="727"/>
      <c r="CA30" s="727"/>
      <c r="CB30" s="728"/>
      <c r="CD30" s="731"/>
      <c r="CE30" s="732"/>
      <c r="CF30" s="698" t="s">
        <v>308</v>
      </c>
      <c r="CG30" s="699"/>
      <c r="CH30" s="699"/>
      <c r="CI30" s="699"/>
      <c r="CJ30" s="699"/>
      <c r="CK30" s="699"/>
      <c r="CL30" s="699"/>
      <c r="CM30" s="699"/>
      <c r="CN30" s="699"/>
      <c r="CO30" s="699"/>
      <c r="CP30" s="699"/>
      <c r="CQ30" s="700"/>
      <c r="CR30" s="683">
        <v>946968</v>
      </c>
      <c r="CS30" s="684"/>
      <c r="CT30" s="684"/>
      <c r="CU30" s="684"/>
      <c r="CV30" s="684"/>
      <c r="CW30" s="684"/>
      <c r="CX30" s="684"/>
      <c r="CY30" s="685"/>
      <c r="CZ30" s="688">
        <v>12</v>
      </c>
      <c r="DA30" s="720"/>
      <c r="DB30" s="720"/>
      <c r="DC30" s="722"/>
      <c r="DD30" s="692">
        <v>897909</v>
      </c>
      <c r="DE30" s="684"/>
      <c r="DF30" s="684"/>
      <c r="DG30" s="684"/>
      <c r="DH30" s="684"/>
      <c r="DI30" s="684"/>
      <c r="DJ30" s="684"/>
      <c r="DK30" s="685"/>
      <c r="DL30" s="692">
        <v>897909</v>
      </c>
      <c r="DM30" s="684"/>
      <c r="DN30" s="684"/>
      <c r="DO30" s="684"/>
      <c r="DP30" s="684"/>
      <c r="DQ30" s="684"/>
      <c r="DR30" s="684"/>
      <c r="DS30" s="684"/>
      <c r="DT30" s="684"/>
      <c r="DU30" s="684"/>
      <c r="DV30" s="685"/>
      <c r="DW30" s="688">
        <v>17</v>
      </c>
      <c r="DX30" s="720"/>
      <c r="DY30" s="720"/>
      <c r="DZ30" s="720"/>
      <c r="EA30" s="720"/>
      <c r="EB30" s="720"/>
      <c r="EC30" s="721"/>
    </row>
    <row r="31" spans="2:133" ht="11.25" customHeight="1" x14ac:dyDescent="0.15">
      <c r="B31" s="680" t="s">
        <v>309</v>
      </c>
      <c r="C31" s="681"/>
      <c r="D31" s="681"/>
      <c r="E31" s="681"/>
      <c r="F31" s="681"/>
      <c r="G31" s="681"/>
      <c r="H31" s="681"/>
      <c r="I31" s="681"/>
      <c r="J31" s="681"/>
      <c r="K31" s="681"/>
      <c r="L31" s="681"/>
      <c r="M31" s="681"/>
      <c r="N31" s="681"/>
      <c r="O31" s="681"/>
      <c r="P31" s="681"/>
      <c r="Q31" s="682"/>
      <c r="R31" s="683">
        <v>484617</v>
      </c>
      <c r="S31" s="684"/>
      <c r="T31" s="684"/>
      <c r="U31" s="684"/>
      <c r="V31" s="684"/>
      <c r="W31" s="684"/>
      <c r="X31" s="684"/>
      <c r="Y31" s="685"/>
      <c r="Z31" s="686">
        <v>5.9</v>
      </c>
      <c r="AA31" s="686"/>
      <c r="AB31" s="686"/>
      <c r="AC31" s="686"/>
      <c r="AD31" s="687" t="s">
        <v>232</v>
      </c>
      <c r="AE31" s="687"/>
      <c r="AF31" s="687"/>
      <c r="AG31" s="687"/>
      <c r="AH31" s="687"/>
      <c r="AI31" s="687"/>
      <c r="AJ31" s="687"/>
      <c r="AK31" s="687"/>
      <c r="AL31" s="688" t="s">
        <v>126</v>
      </c>
      <c r="AM31" s="689"/>
      <c r="AN31" s="689"/>
      <c r="AO31" s="690"/>
      <c r="AP31" s="740" t="s">
        <v>310</v>
      </c>
      <c r="AQ31" s="741"/>
      <c r="AR31" s="741"/>
      <c r="AS31" s="741"/>
      <c r="AT31" s="746" t="s">
        <v>311</v>
      </c>
      <c r="AU31" s="231"/>
      <c r="AV31" s="231"/>
      <c r="AW31" s="231"/>
      <c r="AX31" s="669" t="s">
        <v>185</v>
      </c>
      <c r="AY31" s="670"/>
      <c r="AZ31" s="670"/>
      <c r="BA31" s="670"/>
      <c r="BB31" s="670"/>
      <c r="BC31" s="670"/>
      <c r="BD31" s="670"/>
      <c r="BE31" s="670"/>
      <c r="BF31" s="671"/>
      <c r="BG31" s="739">
        <v>94.9</v>
      </c>
      <c r="BH31" s="735"/>
      <c r="BI31" s="735"/>
      <c r="BJ31" s="735"/>
      <c r="BK31" s="735"/>
      <c r="BL31" s="735"/>
      <c r="BM31" s="678">
        <v>85.2</v>
      </c>
      <c r="BN31" s="735"/>
      <c r="BO31" s="735"/>
      <c r="BP31" s="735"/>
      <c r="BQ31" s="736"/>
      <c r="BR31" s="739">
        <v>96.7</v>
      </c>
      <c r="BS31" s="735"/>
      <c r="BT31" s="735"/>
      <c r="BU31" s="735"/>
      <c r="BV31" s="735"/>
      <c r="BW31" s="735"/>
      <c r="BX31" s="678">
        <v>87</v>
      </c>
      <c r="BY31" s="735"/>
      <c r="BZ31" s="735"/>
      <c r="CA31" s="735"/>
      <c r="CB31" s="736"/>
      <c r="CD31" s="731"/>
      <c r="CE31" s="732"/>
      <c r="CF31" s="698" t="s">
        <v>312</v>
      </c>
      <c r="CG31" s="699"/>
      <c r="CH31" s="699"/>
      <c r="CI31" s="699"/>
      <c r="CJ31" s="699"/>
      <c r="CK31" s="699"/>
      <c r="CL31" s="699"/>
      <c r="CM31" s="699"/>
      <c r="CN31" s="699"/>
      <c r="CO31" s="699"/>
      <c r="CP31" s="699"/>
      <c r="CQ31" s="700"/>
      <c r="CR31" s="683">
        <v>51538</v>
      </c>
      <c r="CS31" s="708"/>
      <c r="CT31" s="708"/>
      <c r="CU31" s="708"/>
      <c r="CV31" s="708"/>
      <c r="CW31" s="708"/>
      <c r="CX31" s="708"/>
      <c r="CY31" s="709"/>
      <c r="CZ31" s="688">
        <v>0.7</v>
      </c>
      <c r="DA31" s="720"/>
      <c r="DB31" s="720"/>
      <c r="DC31" s="722"/>
      <c r="DD31" s="692">
        <v>51538</v>
      </c>
      <c r="DE31" s="708"/>
      <c r="DF31" s="708"/>
      <c r="DG31" s="708"/>
      <c r="DH31" s="708"/>
      <c r="DI31" s="708"/>
      <c r="DJ31" s="708"/>
      <c r="DK31" s="709"/>
      <c r="DL31" s="692">
        <v>51538</v>
      </c>
      <c r="DM31" s="708"/>
      <c r="DN31" s="708"/>
      <c r="DO31" s="708"/>
      <c r="DP31" s="708"/>
      <c r="DQ31" s="708"/>
      <c r="DR31" s="708"/>
      <c r="DS31" s="708"/>
      <c r="DT31" s="708"/>
      <c r="DU31" s="708"/>
      <c r="DV31" s="709"/>
      <c r="DW31" s="688">
        <v>1</v>
      </c>
      <c r="DX31" s="720"/>
      <c r="DY31" s="720"/>
      <c r="DZ31" s="720"/>
      <c r="EA31" s="720"/>
      <c r="EB31" s="720"/>
      <c r="EC31" s="721"/>
    </row>
    <row r="32" spans="2:133" ht="11.25" customHeight="1" x14ac:dyDescent="0.15">
      <c r="B32" s="750" t="s">
        <v>313</v>
      </c>
      <c r="C32" s="751"/>
      <c r="D32" s="751"/>
      <c r="E32" s="751"/>
      <c r="F32" s="751"/>
      <c r="G32" s="751"/>
      <c r="H32" s="751"/>
      <c r="I32" s="751"/>
      <c r="J32" s="751"/>
      <c r="K32" s="751"/>
      <c r="L32" s="751"/>
      <c r="M32" s="751"/>
      <c r="N32" s="751"/>
      <c r="O32" s="751"/>
      <c r="P32" s="751"/>
      <c r="Q32" s="752"/>
      <c r="R32" s="683" t="s">
        <v>126</v>
      </c>
      <c r="S32" s="684"/>
      <c r="T32" s="684"/>
      <c r="U32" s="684"/>
      <c r="V32" s="684"/>
      <c r="W32" s="684"/>
      <c r="X32" s="684"/>
      <c r="Y32" s="685"/>
      <c r="Z32" s="686" t="s">
        <v>126</v>
      </c>
      <c r="AA32" s="686"/>
      <c r="AB32" s="686"/>
      <c r="AC32" s="686"/>
      <c r="AD32" s="687" t="s">
        <v>126</v>
      </c>
      <c r="AE32" s="687"/>
      <c r="AF32" s="687"/>
      <c r="AG32" s="687"/>
      <c r="AH32" s="687"/>
      <c r="AI32" s="687"/>
      <c r="AJ32" s="687"/>
      <c r="AK32" s="687"/>
      <c r="AL32" s="688" t="s">
        <v>232</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49">
        <v>98.7</v>
      </c>
      <c r="BH32" s="708"/>
      <c r="BI32" s="708"/>
      <c r="BJ32" s="708"/>
      <c r="BK32" s="708"/>
      <c r="BL32" s="708"/>
      <c r="BM32" s="689">
        <v>95.5</v>
      </c>
      <c r="BN32" s="737"/>
      <c r="BO32" s="737"/>
      <c r="BP32" s="737"/>
      <c r="BQ32" s="738"/>
      <c r="BR32" s="749">
        <v>98.9</v>
      </c>
      <c r="BS32" s="708"/>
      <c r="BT32" s="708"/>
      <c r="BU32" s="708"/>
      <c r="BV32" s="708"/>
      <c r="BW32" s="708"/>
      <c r="BX32" s="689">
        <v>95.5</v>
      </c>
      <c r="BY32" s="737"/>
      <c r="BZ32" s="737"/>
      <c r="CA32" s="737"/>
      <c r="CB32" s="738"/>
      <c r="CD32" s="733"/>
      <c r="CE32" s="734"/>
      <c r="CF32" s="698" t="s">
        <v>316</v>
      </c>
      <c r="CG32" s="699"/>
      <c r="CH32" s="699"/>
      <c r="CI32" s="699"/>
      <c r="CJ32" s="699"/>
      <c r="CK32" s="699"/>
      <c r="CL32" s="699"/>
      <c r="CM32" s="699"/>
      <c r="CN32" s="699"/>
      <c r="CO32" s="699"/>
      <c r="CP32" s="699"/>
      <c r="CQ32" s="700"/>
      <c r="CR32" s="683" t="s">
        <v>232</v>
      </c>
      <c r="CS32" s="684"/>
      <c r="CT32" s="684"/>
      <c r="CU32" s="684"/>
      <c r="CV32" s="684"/>
      <c r="CW32" s="684"/>
      <c r="CX32" s="684"/>
      <c r="CY32" s="685"/>
      <c r="CZ32" s="688" t="s">
        <v>126</v>
      </c>
      <c r="DA32" s="720"/>
      <c r="DB32" s="720"/>
      <c r="DC32" s="722"/>
      <c r="DD32" s="692" t="s">
        <v>232</v>
      </c>
      <c r="DE32" s="684"/>
      <c r="DF32" s="684"/>
      <c r="DG32" s="684"/>
      <c r="DH32" s="684"/>
      <c r="DI32" s="684"/>
      <c r="DJ32" s="684"/>
      <c r="DK32" s="685"/>
      <c r="DL32" s="692" t="s">
        <v>126</v>
      </c>
      <c r="DM32" s="684"/>
      <c r="DN32" s="684"/>
      <c r="DO32" s="684"/>
      <c r="DP32" s="684"/>
      <c r="DQ32" s="684"/>
      <c r="DR32" s="684"/>
      <c r="DS32" s="684"/>
      <c r="DT32" s="684"/>
      <c r="DU32" s="684"/>
      <c r="DV32" s="685"/>
      <c r="DW32" s="688" t="s">
        <v>126</v>
      </c>
      <c r="DX32" s="720"/>
      <c r="DY32" s="720"/>
      <c r="DZ32" s="720"/>
      <c r="EA32" s="720"/>
      <c r="EB32" s="720"/>
      <c r="EC32" s="721"/>
    </row>
    <row r="33" spans="2:133" ht="11.25" customHeight="1" x14ac:dyDescent="0.15">
      <c r="B33" s="680" t="s">
        <v>317</v>
      </c>
      <c r="C33" s="681"/>
      <c r="D33" s="681"/>
      <c r="E33" s="681"/>
      <c r="F33" s="681"/>
      <c r="G33" s="681"/>
      <c r="H33" s="681"/>
      <c r="I33" s="681"/>
      <c r="J33" s="681"/>
      <c r="K33" s="681"/>
      <c r="L33" s="681"/>
      <c r="M33" s="681"/>
      <c r="N33" s="681"/>
      <c r="O33" s="681"/>
      <c r="P33" s="681"/>
      <c r="Q33" s="682"/>
      <c r="R33" s="683">
        <v>732094</v>
      </c>
      <c r="S33" s="684"/>
      <c r="T33" s="684"/>
      <c r="U33" s="684"/>
      <c r="V33" s="684"/>
      <c r="W33" s="684"/>
      <c r="X33" s="684"/>
      <c r="Y33" s="685"/>
      <c r="Z33" s="686">
        <v>8.9</v>
      </c>
      <c r="AA33" s="686"/>
      <c r="AB33" s="686"/>
      <c r="AC33" s="686"/>
      <c r="AD33" s="687" t="s">
        <v>135</v>
      </c>
      <c r="AE33" s="687"/>
      <c r="AF33" s="687"/>
      <c r="AG33" s="687"/>
      <c r="AH33" s="687"/>
      <c r="AI33" s="687"/>
      <c r="AJ33" s="687"/>
      <c r="AK33" s="687"/>
      <c r="AL33" s="688" t="s">
        <v>126</v>
      </c>
      <c r="AM33" s="689"/>
      <c r="AN33" s="689"/>
      <c r="AO33" s="690"/>
      <c r="AP33" s="744"/>
      <c r="AQ33" s="745"/>
      <c r="AR33" s="745"/>
      <c r="AS33" s="745"/>
      <c r="AT33" s="748"/>
      <c r="AU33" s="232"/>
      <c r="AV33" s="232"/>
      <c r="AW33" s="232"/>
      <c r="AX33" s="724" t="s">
        <v>318</v>
      </c>
      <c r="AY33" s="725"/>
      <c r="AZ33" s="725"/>
      <c r="BA33" s="725"/>
      <c r="BB33" s="725"/>
      <c r="BC33" s="725"/>
      <c r="BD33" s="725"/>
      <c r="BE33" s="725"/>
      <c r="BF33" s="726"/>
      <c r="BG33" s="753">
        <v>91.9</v>
      </c>
      <c r="BH33" s="754"/>
      <c r="BI33" s="754"/>
      <c r="BJ33" s="754"/>
      <c r="BK33" s="754"/>
      <c r="BL33" s="754"/>
      <c r="BM33" s="755">
        <v>78.3</v>
      </c>
      <c r="BN33" s="754"/>
      <c r="BO33" s="754"/>
      <c r="BP33" s="754"/>
      <c r="BQ33" s="756"/>
      <c r="BR33" s="753">
        <v>95</v>
      </c>
      <c r="BS33" s="754"/>
      <c r="BT33" s="754"/>
      <c r="BU33" s="754"/>
      <c r="BV33" s="754"/>
      <c r="BW33" s="754"/>
      <c r="BX33" s="755">
        <v>81.2</v>
      </c>
      <c r="BY33" s="754"/>
      <c r="BZ33" s="754"/>
      <c r="CA33" s="754"/>
      <c r="CB33" s="756"/>
      <c r="CD33" s="698" t="s">
        <v>319</v>
      </c>
      <c r="CE33" s="699"/>
      <c r="CF33" s="699"/>
      <c r="CG33" s="699"/>
      <c r="CH33" s="699"/>
      <c r="CI33" s="699"/>
      <c r="CJ33" s="699"/>
      <c r="CK33" s="699"/>
      <c r="CL33" s="699"/>
      <c r="CM33" s="699"/>
      <c r="CN33" s="699"/>
      <c r="CO33" s="699"/>
      <c r="CP33" s="699"/>
      <c r="CQ33" s="700"/>
      <c r="CR33" s="683">
        <v>3838319</v>
      </c>
      <c r="CS33" s="708"/>
      <c r="CT33" s="708"/>
      <c r="CU33" s="708"/>
      <c r="CV33" s="708"/>
      <c r="CW33" s="708"/>
      <c r="CX33" s="708"/>
      <c r="CY33" s="709"/>
      <c r="CZ33" s="688">
        <v>48.6</v>
      </c>
      <c r="DA33" s="720"/>
      <c r="DB33" s="720"/>
      <c r="DC33" s="722"/>
      <c r="DD33" s="692">
        <v>3100868</v>
      </c>
      <c r="DE33" s="708"/>
      <c r="DF33" s="708"/>
      <c r="DG33" s="708"/>
      <c r="DH33" s="708"/>
      <c r="DI33" s="708"/>
      <c r="DJ33" s="708"/>
      <c r="DK33" s="709"/>
      <c r="DL33" s="692">
        <v>2323855</v>
      </c>
      <c r="DM33" s="708"/>
      <c r="DN33" s="708"/>
      <c r="DO33" s="708"/>
      <c r="DP33" s="708"/>
      <c r="DQ33" s="708"/>
      <c r="DR33" s="708"/>
      <c r="DS33" s="708"/>
      <c r="DT33" s="708"/>
      <c r="DU33" s="708"/>
      <c r="DV33" s="709"/>
      <c r="DW33" s="688">
        <v>44</v>
      </c>
      <c r="DX33" s="720"/>
      <c r="DY33" s="720"/>
      <c r="DZ33" s="720"/>
      <c r="EA33" s="720"/>
      <c r="EB33" s="720"/>
      <c r="EC33" s="721"/>
    </row>
    <row r="34" spans="2:133" ht="11.25" customHeight="1" x14ac:dyDescent="0.15">
      <c r="B34" s="680" t="s">
        <v>320</v>
      </c>
      <c r="C34" s="681"/>
      <c r="D34" s="681"/>
      <c r="E34" s="681"/>
      <c r="F34" s="681"/>
      <c r="G34" s="681"/>
      <c r="H34" s="681"/>
      <c r="I34" s="681"/>
      <c r="J34" s="681"/>
      <c r="K34" s="681"/>
      <c r="L34" s="681"/>
      <c r="M34" s="681"/>
      <c r="N34" s="681"/>
      <c r="O34" s="681"/>
      <c r="P34" s="681"/>
      <c r="Q34" s="682"/>
      <c r="R34" s="683">
        <v>38608</v>
      </c>
      <c r="S34" s="684"/>
      <c r="T34" s="684"/>
      <c r="U34" s="684"/>
      <c r="V34" s="684"/>
      <c r="W34" s="684"/>
      <c r="X34" s="684"/>
      <c r="Y34" s="685"/>
      <c r="Z34" s="686">
        <v>0.5</v>
      </c>
      <c r="AA34" s="686"/>
      <c r="AB34" s="686"/>
      <c r="AC34" s="686"/>
      <c r="AD34" s="687">
        <v>16664</v>
      </c>
      <c r="AE34" s="687"/>
      <c r="AF34" s="687"/>
      <c r="AG34" s="687"/>
      <c r="AH34" s="687"/>
      <c r="AI34" s="687"/>
      <c r="AJ34" s="687"/>
      <c r="AK34" s="687"/>
      <c r="AL34" s="688">
        <v>0.3</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1239095</v>
      </c>
      <c r="CS34" s="684"/>
      <c r="CT34" s="684"/>
      <c r="CU34" s="684"/>
      <c r="CV34" s="684"/>
      <c r="CW34" s="684"/>
      <c r="CX34" s="684"/>
      <c r="CY34" s="685"/>
      <c r="CZ34" s="688">
        <v>15.7</v>
      </c>
      <c r="DA34" s="720"/>
      <c r="DB34" s="720"/>
      <c r="DC34" s="722"/>
      <c r="DD34" s="692">
        <v>937705</v>
      </c>
      <c r="DE34" s="684"/>
      <c r="DF34" s="684"/>
      <c r="DG34" s="684"/>
      <c r="DH34" s="684"/>
      <c r="DI34" s="684"/>
      <c r="DJ34" s="684"/>
      <c r="DK34" s="685"/>
      <c r="DL34" s="692">
        <v>757623</v>
      </c>
      <c r="DM34" s="684"/>
      <c r="DN34" s="684"/>
      <c r="DO34" s="684"/>
      <c r="DP34" s="684"/>
      <c r="DQ34" s="684"/>
      <c r="DR34" s="684"/>
      <c r="DS34" s="684"/>
      <c r="DT34" s="684"/>
      <c r="DU34" s="684"/>
      <c r="DV34" s="685"/>
      <c r="DW34" s="688">
        <v>14.3</v>
      </c>
      <c r="DX34" s="720"/>
      <c r="DY34" s="720"/>
      <c r="DZ34" s="720"/>
      <c r="EA34" s="720"/>
      <c r="EB34" s="720"/>
      <c r="EC34" s="721"/>
    </row>
    <row r="35" spans="2:133" ht="11.25" customHeight="1" x14ac:dyDescent="0.15">
      <c r="B35" s="680" t="s">
        <v>322</v>
      </c>
      <c r="C35" s="681"/>
      <c r="D35" s="681"/>
      <c r="E35" s="681"/>
      <c r="F35" s="681"/>
      <c r="G35" s="681"/>
      <c r="H35" s="681"/>
      <c r="I35" s="681"/>
      <c r="J35" s="681"/>
      <c r="K35" s="681"/>
      <c r="L35" s="681"/>
      <c r="M35" s="681"/>
      <c r="N35" s="681"/>
      <c r="O35" s="681"/>
      <c r="P35" s="681"/>
      <c r="Q35" s="682"/>
      <c r="R35" s="683">
        <v>95934</v>
      </c>
      <c r="S35" s="684"/>
      <c r="T35" s="684"/>
      <c r="U35" s="684"/>
      <c r="V35" s="684"/>
      <c r="W35" s="684"/>
      <c r="X35" s="684"/>
      <c r="Y35" s="685"/>
      <c r="Z35" s="686">
        <v>1.2</v>
      </c>
      <c r="AA35" s="686"/>
      <c r="AB35" s="686"/>
      <c r="AC35" s="686"/>
      <c r="AD35" s="687" t="s">
        <v>126</v>
      </c>
      <c r="AE35" s="687"/>
      <c r="AF35" s="687"/>
      <c r="AG35" s="687"/>
      <c r="AH35" s="687"/>
      <c r="AI35" s="687"/>
      <c r="AJ35" s="687"/>
      <c r="AK35" s="687"/>
      <c r="AL35" s="688" t="s">
        <v>135</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348287</v>
      </c>
      <c r="CS35" s="708"/>
      <c r="CT35" s="708"/>
      <c r="CU35" s="708"/>
      <c r="CV35" s="708"/>
      <c r="CW35" s="708"/>
      <c r="CX35" s="708"/>
      <c r="CY35" s="709"/>
      <c r="CZ35" s="688">
        <v>4.4000000000000004</v>
      </c>
      <c r="DA35" s="720"/>
      <c r="DB35" s="720"/>
      <c r="DC35" s="722"/>
      <c r="DD35" s="692">
        <v>324103</v>
      </c>
      <c r="DE35" s="708"/>
      <c r="DF35" s="708"/>
      <c r="DG35" s="708"/>
      <c r="DH35" s="708"/>
      <c r="DI35" s="708"/>
      <c r="DJ35" s="708"/>
      <c r="DK35" s="709"/>
      <c r="DL35" s="692">
        <v>235691</v>
      </c>
      <c r="DM35" s="708"/>
      <c r="DN35" s="708"/>
      <c r="DO35" s="708"/>
      <c r="DP35" s="708"/>
      <c r="DQ35" s="708"/>
      <c r="DR35" s="708"/>
      <c r="DS35" s="708"/>
      <c r="DT35" s="708"/>
      <c r="DU35" s="708"/>
      <c r="DV35" s="709"/>
      <c r="DW35" s="688">
        <v>4.5</v>
      </c>
      <c r="DX35" s="720"/>
      <c r="DY35" s="720"/>
      <c r="DZ35" s="720"/>
      <c r="EA35" s="720"/>
      <c r="EB35" s="720"/>
      <c r="EC35" s="721"/>
    </row>
    <row r="36" spans="2:133" ht="11.25" customHeight="1" x14ac:dyDescent="0.15">
      <c r="B36" s="680" t="s">
        <v>326</v>
      </c>
      <c r="C36" s="681"/>
      <c r="D36" s="681"/>
      <c r="E36" s="681"/>
      <c r="F36" s="681"/>
      <c r="G36" s="681"/>
      <c r="H36" s="681"/>
      <c r="I36" s="681"/>
      <c r="J36" s="681"/>
      <c r="K36" s="681"/>
      <c r="L36" s="681"/>
      <c r="M36" s="681"/>
      <c r="N36" s="681"/>
      <c r="O36" s="681"/>
      <c r="P36" s="681"/>
      <c r="Q36" s="682"/>
      <c r="R36" s="683">
        <v>21560</v>
      </c>
      <c r="S36" s="684"/>
      <c r="T36" s="684"/>
      <c r="U36" s="684"/>
      <c r="V36" s="684"/>
      <c r="W36" s="684"/>
      <c r="X36" s="684"/>
      <c r="Y36" s="685"/>
      <c r="Z36" s="686">
        <v>0.3</v>
      </c>
      <c r="AA36" s="686"/>
      <c r="AB36" s="686"/>
      <c r="AC36" s="686"/>
      <c r="AD36" s="687" t="s">
        <v>135</v>
      </c>
      <c r="AE36" s="687"/>
      <c r="AF36" s="687"/>
      <c r="AG36" s="687"/>
      <c r="AH36" s="687"/>
      <c r="AI36" s="687"/>
      <c r="AJ36" s="687"/>
      <c r="AK36" s="687"/>
      <c r="AL36" s="688" t="s">
        <v>126</v>
      </c>
      <c r="AM36" s="689"/>
      <c r="AN36" s="689"/>
      <c r="AO36" s="690"/>
      <c r="AP36" s="235"/>
      <c r="AQ36" s="757" t="s">
        <v>327</v>
      </c>
      <c r="AR36" s="758"/>
      <c r="AS36" s="758"/>
      <c r="AT36" s="758"/>
      <c r="AU36" s="758"/>
      <c r="AV36" s="758"/>
      <c r="AW36" s="758"/>
      <c r="AX36" s="758"/>
      <c r="AY36" s="759"/>
      <c r="AZ36" s="672">
        <v>925743</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18829</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1102879</v>
      </c>
      <c r="CS36" s="684"/>
      <c r="CT36" s="684"/>
      <c r="CU36" s="684"/>
      <c r="CV36" s="684"/>
      <c r="CW36" s="684"/>
      <c r="CX36" s="684"/>
      <c r="CY36" s="685"/>
      <c r="CZ36" s="688">
        <v>14</v>
      </c>
      <c r="DA36" s="720"/>
      <c r="DB36" s="720"/>
      <c r="DC36" s="722"/>
      <c r="DD36" s="692">
        <v>928850</v>
      </c>
      <c r="DE36" s="684"/>
      <c r="DF36" s="684"/>
      <c r="DG36" s="684"/>
      <c r="DH36" s="684"/>
      <c r="DI36" s="684"/>
      <c r="DJ36" s="684"/>
      <c r="DK36" s="685"/>
      <c r="DL36" s="692">
        <v>767804</v>
      </c>
      <c r="DM36" s="684"/>
      <c r="DN36" s="684"/>
      <c r="DO36" s="684"/>
      <c r="DP36" s="684"/>
      <c r="DQ36" s="684"/>
      <c r="DR36" s="684"/>
      <c r="DS36" s="684"/>
      <c r="DT36" s="684"/>
      <c r="DU36" s="684"/>
      <c r="DV36" s="685"/>
      <c r="DW36" s="688">
        <v>14.5</v>
      </c>
      <c r="DX36" s="720"/>
      <c r="DY36" s="720"/>
      <c r="DZ36" s="720"/>
      <c r="EA36" s="720"/>
      <c r="EB36" s="720"/>
      <c r="EC36" s="721"/>
    </row>
    <row r="37" spans="2:133" ht="11.25" customHeight="1" x14ac:dyDescent="0.15">
      <c r="B37" s="680" t="s">
        <v>330</v>
      </c>
      <c r="C37" s="681"/>
      <c r="D37" s="681"/>
      <c r="E37" s="681"/>
      <c r="F37" s="681"/>
      <c r="G37" s="681"/>
      <c r="H37" s="681"/>
      <c r="I37" s="681"/>
      <c r="J37" s="681"/>
      <c r="K37" s="681"/>
      <c r="L37" s="681"/>
      <c r="M37" s="681"/>
      <c r="N37" s="681"/>
      <c r="O37" s="681"/>
      <c r="P37" s="681"/>
      <c r="Q37" s="682"/>
      <c r="R37" s="683">
        <v>310680</v>
      </c>
      <c r="S37" s="684"/>
      <c r="T37" s="684"/>
      <c r="U37" s="684"/>
      <c r="V37" s="684"/>
      <c r="W37" s="684"/>
      <c r="X37" s="684"/>
      <c r="Y37" s="685"/>
      <c r="Z37" s="686">
        <v>3.8</v>
      </c>
      <c r="AA37" s="686"/>
      <c r="AB37" s="686"/>
      <c r="AC37" s="686"/>
      <c r="AD37" s="687" t="s">
        <v>126</v>
      </c>
      <c r="AE37" s="687"/>
      <c r="AF37" s="687"/>
      <c r="AG37" s="687"/>
      <c r="AH37" s="687"/>
      <c r="AI37" s="687"/>
      <c r="AJ37" s="687"/>
      <c r="AK37" s="687"/>
      <c r="AL37" s="688" t="s">
        <v>232</v>
      </c>
      <c r="AM37" s="689"/>
      <c r="AN37" s="689"/>
      <c r="AO37" s="690"/>
      <c r="AQ37" s="761" t="s">
        <v>331</v>
      </c>
      <c r="AR37" s="762"/>
      <c r="AS37" s="762"/>
      <c r="AT37" s="762"/>
      <c r="AU37" s="762"/>
      <c r="AV37" s="762"/>
      <c r="AW37" s="762"/>
      <c r="AX37" s="762"/>
      <c r="AY37" s="763"/>
      <c r="AZ37" s="683">
        <v>371342</v>
      </c>
      <c r="BA37" s="684"/>
      <c r="BB37" s="684"/>
      <c r="BC37" s="684"/>
      <c r="BD37" s="708"/>
      <c r="BE37" s="708"/>
      <c r="BF37" s="738"/>
      <c r="BG37" s="698" t="s">
        <v>332</v>
      </c>
      <c r="BH37" s="699"/>
      <c r="BI37" s="699"/>
      <c r="BJ37" s="699"/>
      <c r="BK37" s="699"/>
      <c r="BL37" s="699"/>
      <c r="BM37" s="699"/>
      <c r="BN37" s="699"/>
      <c r="BO37" s="699"/>
      <c r="BP37" s="699"/>
      <c r="BQ37" s="699"/>
      <c r="BR37" s="699"/>
      <c r="BS37" s="699"/>
      <c r="BT37" s="699"/>
      <c r="BU37" s="700"/>
      <c r="BV37" s="683">
        <v>18829</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618999</v>
      </c>
      <c r="CS37" s="708"/>
      <c r="CT37" s="708"/>
      <c r="CU37" s="708"/>
      <c r="CV37" s="708"/>
      <c r="CW37" s="708"/>
      <c r="CX37" s="708"/>
      <c r="CY37" s="709"/>
      <c r="CZ37" s="688">
        <v>7.8</v>
      </c>
      <c r="DA37" s="720"/>
      <c r="DB37" s="720"/>
      <c r="DC37" s="722"/>
      <c r="DD37" s="692">
        <v>599999</v>
      </c>
      <c r="DE37" s="708"/>
      <c r="DF37" s="708"/>
      <c r="DG37" s="708"/>
      <c r="DH37" s="708"/>
      <c r="DI37" s="708"/>
      <c r="DJ37" s="708"/>
      <c r="DK37" s="709"/>
      <c r="DL37" s="692">
        <v>592935</v>
      </c>
      <c r="DM37" s="708"/>
      <c r="DN37" s="708"/>
      <c r="DO37" s="708"/>
      <c r="DP37" s="708"/>
      <c r="DQ37" s="708"/>
      <c r="DR37" s="708"/>
      <c r="DS37" s="708"/>
      <c r="DT37" s="708"/>
      <c r="DU37" s="708"/>
      <c r="DV37" s="709"/>
      <c r="DW37" s="688">
        <v>11.2</v>
      </c>
      <c r="DX37" s="720"/>
      <c r="DY37" s="720"/>
      <c r="DZ37" s="720"/>
      <c r="EA37" s="720"/>
      <c r="EB37" s="720"/>
      <c r="EC37" s="721"/>
    </row>
    <row r="38" spans="2:133" ht="11.25" customHeight="1" x14ac:dyDescent="0.15">
      <c r="B38" s="680" t="s">
        <v>334</v>
      </c>
      <c r="C38" s="681"/>
      <c r="D38" s="681"/>
      <c r="E38" s="681"/>
      <c r="F38" s="681"/>
      <c r="G38" s="681"/>
      <c r="H38" s="681"/>
      <c r="I38" s="681"/>
      <c r="J38" s="681"/>
      <c r="K38" s="681"/>
      <c r="L38" s="681"/>
      <c r="M38" s="681"/>
      <c r="N38" s="681"/>
      <c r="O38" s="681"/>
      <c r="P38" s="681"/>
      <c r="Q38" s="682"/>
      <c r="R38" s="683">
        <v>219969</v>
      </c>
      <c r="S38" s="684"/>
      <c r="T38" s="684"/>
      <c r="U38" s="684"/>
      <c r="V38" s="684"/>
      <c r="W38" s="684"/>
      <c r="X38" s="684"/>
      <c r="Y38" s="685"/>
      <c r="Z38" s="686">
        <v>2.7</v>
      </c>
      <c r="AA38" s="686"/>
      <c r="AB38" s="686"/>
      <c r="AC38" s="686"/>
      <c r="AD38" s="687">
        <v>2867</v>
      </c>
      <c r="AE38" s="687"/>
      <c r="AF38" s="687"/>
      <c r="AG38" s="687"/>
      <c r="AH38" s="687"/>
      <c r="AI38" s="687"/>
      <c r="AJ38" s="687"/>
      <c r="AK38" s="687"/>
      <c r="AL38" s="688">
        <v>0.1</v>
      </c>
      <c r="AM38" s="689"/>
      <c r="AN38" s="689"/>
      <c r="AO38" s="690"/>
      <c r="AQ38" s="761" t="s">
        <v>335</v>
      </c>
      <c r="AR38" s="762"/>
      <c r="AS38" s="762"/>
      <c r="AT38" s="762"/>
      <c r="AU38" s="762"/>
      <c r="AV38" s="762"/>
      <c r="AW38" s="762"/>
      <c r="AX38" s="762"/>
      <c r="AY38" s="763"/>
      <c r="AZ38" s="683">
        <v>61408</v>
      </c>
      <c r="BA38" s="684"/>
      <c r="BB38" s="684"/>
      <c r="BC38" s="684"/>
      <c r="BD38" s="708"/>
      <c r="BE38" s="708"/>
      <c r="BF38" s="738"/>
      <c r="BG38" s="698" t="s">
        <v>336</v>
      </c>
      <c r="BH38" s="699"/>
      <c r="BI38" s="699"/>
      <c r="BJ38" s="699"/>
      <c r="BK38" s="699"/>
      <c r="BL38" s="699"/>
      <c r="BM38" s="699"/>
      <c r="BN38" s="699"/>
      <c r="BO38" s="699"/>
      <c r="BP38" s="699"/>
      <c r="BQ38" s="699"/>
      <c r="BR38" s="699"/>
      <c r="BS38" s="699"/>
      <c r="BT38" s="699"/>
      <c r="BU38" s="700"/>
      <c r="BV38" s="683">
        <v>1993</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854748</v>
      </c>
      <c r="CS38" s="684"/>
      <c r="CT38" s="684"/>
      <c r="CU38" s="684"/>
      <c r="CV38" s="684"/>
      <c r="CW38" s="684"/>
      <c r="CX38" s="684"/>
      <c r="CY38" s="685"/>
      <c r="CZ38" s="688">
        <v>10.8</v>
      </c>
      <c r="DA38" s="720"/>
      <c r="DB38" s="720"/>
      <c r="DC38" s="722"/>
      <c r="DD38" s="692">
        <v>746225</v>
      </c>
      <c r="DE38" s="684"/>
      <c r="DF38" s="684"/>
      <c r="DG38" s="684"/>
      <c r="DH38" s="684"/>
      <c r="DI38" s="684"/>
      <c r="DJ38" s="684"/>
      <c r="DK38" s="685"/>
      <c r="DL38" s="692">
        <v>562737</v>
      </c>
      <c r="DM38" s="684"/>
      <c r="DN38" s="684"/>
      <c r="DO38" s="684"/>
      <c r="DP38" s="684"/>
      <c r="DQ38" s="684"/>
      <c r="DR38" s="684"/>
      <c r="DS38" s="684"/>
      <c r="DT38" s="684"/>
      <c r="DU38" s="684"/>
      <c r="DV38" s="685"/>
      <c r="DW38" s="688">
        <v>10.7</v>
      </c>
      <c r="DX38" s="720"/>
      <c r="DY38" s="720"/>
      <c r="DZ38" s="720"/>
      <c r="EA38" s="720"/>
      <c r="EB38" s="720"/>
      <c r="EC38" s="721"/>
    </row>
    <row r="39" spans="2:133" ht="11.25" customHeight="1" x14ac:dyDescent="0.15">
      <c r="B39" s="680" t="s">
        <v>338</v>
      </c>
      <c r="C39" s="681"/>
      <c r="D39" s="681"/>
      <c r="E39" s="681"/>
      <c r="F39" s="681"/>
      <c r="G39" s="681"/>
      <c r="H39" s="681"/>
      <c r="I39" s="681"/>
      <c r="J39" s="681"/>
      <c r="K39" s="681"/>
      <c r="L39" s="681"/>
      <c r="M39" s="681"/>
      <c r="N39" s="681"/>
      <c r="O39" s="681"/>
      <c r="P39" s="681"/>
      <c r="Q39" s="682"/>
      <c r="R39" s="683">
        <v>687543</v>
      </c>
      <c r="S39" s="684"/>
      <c r="T39" s="684"/>
      <c r="U39" s="684"/>
      <c r="V39" s="684"/>
      <c r="W39" s="684"/>
      <c r="X39" s="684"/>
      <c r="Y39" s="685"/>
      <c r="Z39" s="686">
        <v>8.3000000000000007</v>
      </c>
      <c r="AA39" s="686"/>
      <c r="AB39" s="686"/>
      <c r="AC39" s="686"/>
      <c r="AD39" s="687" t="s">
        <v>135</v>
      </c>
      <c r="AE39" s="687"/>
      <c r="AF39" s="687"/>
      <c r="AG39" s="687"/>
      <c r="AH39" s="687"/>
      <c r="AI39" s="687"/>
      <c r="AJ39" s="687"/>
      <c r="AK39" s="687"/>
      <c r="AL39" s="688" t="s">
        <v>135</v>
      </c>
      <c r="AM39" s="689"/>
      <c r="AN39" s="689"/>
      <c r="AO39" s="690"/>
      <c r="AQ39" s="761" t="s">
        <v>339</v>
      </c>
      <c r="AR39" s="762"/>
      <c r="AS39" s="762"/>
      <c r="AT39" s="762"/>
      <c r="AU39" s="762"/>
      <c r="AV39" s="762"/>
      <c r="AW39" s="762"/>
      <c r="AX39" s="762"/>
      <c r="AY39" s="763"/>
      <c r="AZ39" s="683">
        <v>9587</v>
      </c>
      <c r="BA39" s="684"/>
      <c r="BB39" s="684"/>
      <c r="BC39" s="684"/>
      <c r="BD39" s="708"/>
      <c r="BE39" s="708"/>
      <c r="BF39" s="738"/>
      <c r="BG39" s="698" t="s">
        <v>340</v>
      </c>
      <c r="BH39" s="699"/>
      <c r="BI39" s="699"/>
      <c r="BJ39" s="699"/>
      <c r="BK39" s="699"/>
      <c r="BL39" s="699"/>
      <c r="BM39" s="699"/>
      <c r="BN39" s="699"/>
      <c r="BO39" s="699"/>
      <c r="BP39" s="699"/>
      <c r="BQ39" s="699"/>
      <c r="BR39" s="699"/>
      <c r="BS39" s="699"/>
      <c r="BT39" s="699"/>
      <c r="BU39" s="700"/>
      <c r="BV39" s="683">
        <v>3268</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159036</v>
      </c>
      <c r="CS39" s="708"/>
      <c r="CT39" s="708"/>
      <c r="CU39" s="708"/>
      <c r="CV39" s="708"/>
      <c r="CW39" s="708"/>
      <c r="CX39" s="708"/>
      <c r="CY39" s="709"/>
      <c r="CZ39" s="688">
        <v>2</v>
      </c>
      <c r="DA39" s="720"/>
      <c r="DB39" s="720"/>
      <c r="DC39" s="722"/>
      <c r="DD39" s="692">
        <v>157711</v>
      </c>
      <c r="DE39" s="708"/>
      <c r="DF39" s="708"/>
      <c r="DG39" s="708"/>
      <c r="DH39" s="708"/>
      <c r="DI39" s="708"/>
      <c r="DJ39" s="708"/>
      <c r="DK39" s="709"/>
      <c r="DL39" s="692" t="s">
        <v>232</v>
      </c>
      <c r="DM39" s="708"/>
      <c r="DN39" s="708"/>
      <c r="DO39" s="708"/>
      <c r="DP39" s="708"/>
      <c r="DQ39" s="708"/>
      <c r="DR39" s="708"/>
      <c r="DS39" s="708"/>
      <c r="DT39" s="708"/>
      <c r="DU39" s="708"/>
      <c r="DV39" s="709"/>
      <c r="DW39" s="688" t="s">
        <v>126</v>
      </c>
      <c r="DX39" s="720"/>
      <c r="DY39" s="720"/>
      <c r="DZ39" s="720"/>
      <c r="EA39" s="720"/>
      <c r="EB39" s="720"/>
      <c r="EC39" s="721"/>
    </row>
    <row r="40" spans="2:133" ht="11.25" customHeight="1" x14ac:dyDescent="0.15">
      <c r="B40" s="680" t="s">
        <v>342</v>
      </c>
      <c r="C40" s="681"/>
      <c r="D40" s="681"/>
      <c r="E40" s="681"/>
      <c r="F40" s="681"/>
      <c r="G40" s="681"/>
      <c r="H40" s="681"/>
      <c r="I40" s="681"/>
      <c r="J40" s="681"/>
      <c r="K40" s="681"/>
      <c r="L40" s="681"/>
      <c r="M40" s="681"/>
      <c r="N40" s="681"/>
      <c r="O40" s="681"/>
      <c r="P40" s="681"/>
      <c r="Q40" s="682"/>
      <c r="R40" s="683" t="s">
        <v>232</v>
      </c>
      <c r="S40" s="684"/>
      <c r="T40" s="684"/>
      <c r="U40" s="684"/>
      <c r="V40" s="684"/>
      <c r="W40" s="684"/>
      <c r="X40" s="684"/>
      <c r="Y40" s="685"/>
      <c r="Z40" s="686" t="s">
        <v>126</v>
      </c>
      <c r="AA40" s="686"/>
      <c r="AB40" s="686"/>
      <c r="AC40" s="686"/>
      <c r="AD40" s="687" t="s">
        <v>126</v>
      </c>
      <c r="AE40" s="687"/>
      <c r="AF40" s="687"/>
      <c r="AG40" s="687"/>
      <c r="AH40" s="687"/>
      <c r="AI40" s="687"/>
      <c r="AJ40" s="687"/>
      <c r="AK40" s="687"/>
      <c r="AL40" s="688" t="s">
        <v>126</v>
      </c>
      <c r="AM40" s="689"/>
      <c r="AN40" s="689"/>
      <c r="AO40" s="690"/>
      <c r="AQ40" s="761" t="s">
        <v>343</v>
      </c>
      <c r="AR40" s="762"/>
      <c r="AS40" s="762"/>
      <c r="AT40" s="762"/>
      <c r="AU40" s="762"/>
      <c r="AV40" s="762"/>
      <c r="AW40" s="762"/>
      <c r="AX40" s="762"/>
      <c r="AY40" s="763"/>
      <c r="AZ40" s="683" t="s">
        <v>135</v>
      </c>
      <c r="BA40" s="684"/>
      <c r="BB40" s="684"/>
      <c r="BC40" s="684"/>
      <c r="BD40" s="708"/>
      <c r="BE40" s="708"/>
      <c r="BF40" s="738"/>
      <c r="BG40" s="764" t="s">
        <v>344</v>
      </c>
      <c r="BH40" s="765"/>
      <c r="BI40" s="765"/>
      <c r="BJ40" s="765"/>
      <c r="BK40" s="765"/>
      <c r="BL40" s="236"/>
      <c r="BM40" s="699" t="s">
        <v>345</v>
      </c>
      <c r="BN40" s="699"/>
      <c r="BO40" s="699"/>
      <c r="BP40" s="699"/>
      <c r="BQ40" s="699"/>
      <c r="BR40" s="699"/>
      <c r="BS40" s="699"/>
      <c r="BT40" s="699"/>
      <c r="BU40" s="700"/>
      <c r="BV40" s="683">
        <v>102</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134274</v>
      </c>
      <c r="CS40" s="684"/>
      <c r="CT40" s="684"/>
      <c r="CU40" s="684"/>
      <c r="CV40" s="684"/>
      <c r="CW40" s="684"/>
      <c r="CX40" s="684"/>
      <c r="CY40" s="685"/>
      <c r="CZ40" s="688">
        <v>1.7</v>
      </c>
      <c r="DA40" s="720"/>
      <c r="DB40" s="720"/>
      <c r="DC40" s="722"/>
      <c r="DD40" s="692">
        <v>6274</v>
      </c>
      <c r="DE40" s="684"/>
      <c r="DF40" s="684"/>
      <c r="DG40" s="684"/>
      <c r="DH40" s="684"/>
      <c r="DI40" s="684"/>
      <c r="DJ40" s="684"/>
      <c r="DK40" s="685"/>
      <c r="DL40" s="692" t="s">
        <v>126</v>
      </c>
      <c r="DM40" s="684"/>
      <c r="DN40" s="684"/>
      <c r="DO40" s="684"/>
      <c r="DP40" s="684"/>
      <c r="DQ40" s="684"/>
      <c r="DR40" s="684"/>
      <c r="DS40" s="684"/>
      <c r="DT40" s="684"/>
      <c r="DU40" s="684"/>
      <c r="DV40" s="685"/>
      <c r="DW40" s="688" t="s">
        <v>232</v>
      </c>
      <c r="DX40" s="720"/>
      <c r="DY40" s="720"/>
      <c r="DZ40" s="720"/>
      <c r="EA40" s="720"/>
      <c r="EB40" s="720"/>
      <c r="EC40" s="721"/>
    </row>
    <row r="41" spans="2:133" ht="11.25" customHeight="1" x14ac:dyDescent="0.15">
      <c r="B41" s="680" t="s">
        <v>347</v>
      </c>
      <c r="C41" s="681"/>
      <c r="D41" s="681"/>
      <c r="E41" s="681"/>
      <c r="F41" s="681"/>
      <c r="G41" s="681"/>
      <c r="H41" s="681"/>
      <c r="I41" s="681"/>
      <c r="J41" s="681"/>
      <c r="K41" s="681"/>
      <c r="L41" s="681"/>
      <c r="M41" s="681"/>
      <c r="N41" s="681"/>
      <c r="O41" s="681"/>
      <c r="P41" s="681"/>
      <c r="Q41" s="682"/>
      <c r="R41" s="683">
        <v>207643</v>
      </c>
      <c r="S41" s="684"/>
      <c r="T41" s="684"/>
      <c r="U41" s="684"/>
      <c r="V41" s="684"/>
      <c r="W41" s="684"/>
      <c r="X41" s="684"/>
      <c r="Y41" s="685"/>
      <c r="Z41" s="686">
        <v>2.5</v>
      </c>
      <c r="AA41" s="686"/>
      <c r="AB41" s="686"/>
      <c r="AC41" s="686"/>
      <c r="AD41" s="687" t="s">
        <v>126</v>
      </c>
      <c r="AE41" s="687"/>
      <c r="AF41" s="687"/>
      <c r="AG41" s="687"/>
      <c r="AH41" s="687"/>
      <c r="AI41" s="687"/>
      <c r="AJ41" s="687"/>
      <c r="AK41" s="687"/>
      <c r="AL41" s="688" t="s">
        <v>232</v>
      </c>
      <c r="AM41" s="689"/>
      <c r="AN41" s="689"/>
      <c r="AO41" s="690"/>
      <c r="AQ41" s="761" t="s">
        <v>348</v>
      </c>
      <c r="AR41" s="762"/>
      <c r="AS41" s="762"/>
      <c r="AT41" s="762"/>
      <c r="AU41" s="762"/>
      <c r="AV41" s="762"/>
      <c r="AW41" s="762"/>
      <c r="AX41" s="762"/>
      <c r="AY41" s="763"/>
      <c r="AZ41" s="683">
        <v>146029</v>
      </c>
      <c r="BA41" s="684"/>
      <c r="BB41" s="684"/>
      <c r="BC41" s="684"/>
      <c r="BD41" s="708"/>
      <c r="BE41" s="708"/>
      <c r="BF41" s="738"/>
      <c r="BG41" s="764"/>
      <c r="BH41" s="765"/>
      <c r="BI41" s="765"/>
      <c r="BJ41" s="765"/>
      <c r="BK41" s="765"/>
      <c r="BL41" s="236"/>
      <c r="BM41" s="699" t="s">
        <v>349</v>
      </c>
      <c r="BN41" s="699"/>
      <c r="BO41" s="699"/>
      <c r="BP41" s="699"/>
      <c r="BQ41" s="699"/>
      <c r="BR41" s="699"/>
      <c r="BS41" s="699"/>
      <c r="BT41" s="699"/>
      <c r="BU41" s="700"/>
      <c r="BV41" s="683" t="s">
        <v>232</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135</v>
      </c>
      <c r="CS41" s="708"/>
      <c r="CT41" s="708"/>
      <c r="CU41" s="708"/>
      <c r="CV41" s="708"/>
      <c r="CW41" s="708"/>
      <c r="CX41" s="708"/>
      <c r="CY41" s="709"/>
      <c r="CZ41" s="688" t="s">
        <v>232</v>
      </c>
      <c r="DA41" s="720"/>
      <c r="DB41" s="720"/>
      <c r="DC41" s="722"/>
      <c r="DD41" s="692" t="s">
        <v>135</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351</v>
      </c>
      <c r="C42" s="725"/>
      <c r="D42" s="725"/>
      <c r="E42" s="725"/>
      <c r="F42" s="725"/>
      <c r="G42" s="725"/>
      <c r="H42" s="725"/>
      <c r="I42" s="725"/>
      <c r="J42" s="725"/>
      <c r="K42" s="725"/>
      <c r="L42" s="725"/>
      <c r="M42" s="725"/>
      <c r="N42" s="725"/>
      <c r="O42" s="725"/>
      <c r="P42" s="725"/>
      <c r="Q42" s="726"/>
      <c r="R42" s="768">
        <v>8239274</v>
      </c>
      <c r="S42" s="769"/>
      <c r="T42" s="769"/>
      <c r="U42" s="769"/>
      <c r="V42" s="769"/>
      <c r="W42" s="769"/>
      <c r="X42" s="769"/>
      <c r="Y42" s="777"/>
      <c r="Z42" s="778">
        <v>100</v>
      </c>
      <c r="AA42" s="778"/>
      <c r="AB42" s="778"/>
      <c r="AC42" s="778"/>
      <c r="AD42" s="779">
        <v>5074253</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337377</v>
      </c>
      <c r="BA42" s="769"/>
      <c r="BB42" s="769"/>
      <c r="BC42" s="769"/>
      <c r="BD42" s="754"/>
      <c r="BE42" s="754"/>
      <c r="BF42" s="756"/>
      <c r="BG42" s="766"/>
      <c r="BH42" s="767"/>
      <c r="BI42" s="767"/>
      <c r="BJ42" s="767"/>
      <c r="BK42" s="767"/>
      <c r="BL42" s="237"/>
      <c r="BM42" s="711" t="s">
        <v>353</v>
      </c>
      <c r="BN42" s="711"/>
      <c r="BO42" s="711"/>
      <c r="BP42" s="711"/>
      <c r="BQ42" s="711"/>
      <c r="BR42" s="711"/>
      <c r="BS42" s="711"/>
      <c r="BT42" s="711"/>
      <c r="BU42" s="712"/>
      <c r="BV42" s="768">
        <v>318</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966180</v>
      </c>
      <c r="CS42" s="684"/>
      <c r="CT42" s="684"/>
      <c r="CU42" s="684"/>
      <c r="CV42" s="684"/>
      <c r="CW42" s="684"/>
      <c r="CX42" s="684"/>
      <c r="CY42" s="685"/>
      <c r="CZ42" s="688">
        <v>12.2</v>
      </c>
      <c r="DA42" s="689"/>
      <c r="DB42" s="689"/>
      <c r="DC42" s="701"/>
      <c r="DD42" s="692">
        <v>182162</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53579</v>
      </c>
      <c r="CS43" s="708"/>
      <c r="CT43" s="708"/>
      <c r="CU43" s="708"/>
      <c r="CV43" s="708"/>
      <c r="CW43" s="708"/>
      <c r="CX43" s="708"/>
      <c r="CY43" s="709"/>
      <c r="CZ43" s="688">
        <v>0.7</v>
      </c>
      <c r="DA43" s="720"/>
      <c r="DB43" s="720"/>
      <c r="DC43" s="722"/>
      <c r="DD43" s="692">
        <v>53569</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303</v>
      </c>
      <c r="CE44" s="796"/>
      <c r="CF44" s="680" t="s">
        <v>356</v>
      </c>
      <c r="CG44" s="681"/>
      <c r="CH44" s="681"/>
      <c r="CI44" s="681"/>
      <c r="CJ44" s="681"/>
      <c r="CK44" s="681"/>
      <c r="CL44" s="681"/>
      <c r="CM44" s="681"/>
      <c r="CN44" s="681"/>
      <c r="CO44" s="681"/>
      <c r="CP44" s="681"/>
      <c r="CQ44" s="682"/>
      <c r="CR44" s="683">
        <v>937494</v>
      </c>
      <c r="CS44" s="684"/>
      <c r="CT44" s="684"/>
      <c r="CU44" s="684"/>
      <c r="CV44" s="684"/>
      <c r="CW44" s="684"/>
      <c r="CX44" s="684"/>
      <c r="CY44" s="685"/>
      <c r="CZ44" s="688">
        <v>11.9</v>
      </c>
      <c r="DA44" s="689"/>
      <c r="DB44" s="689"/>
      <c r="DC44" s="701"/>
      <c r="DD44" s="692">
        <v>174641</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357</v>
      </c>
      <c r="CG45" s="681"/>
      <c r="CH45" s="681"/>
      <c r="CI45" s="681"/>
      <c r="CJ45" s="681"/>
      <c r="CK45" s="681"/>
      <c r="CL45" s="681"/>
      <c r="CM45" s="681"/>
      <c r="CN45" s="681"/>
      <c r="CO45" s="681"/>
      <c r="CP45" s="681"/>
      <c r="CQ45" s="682"/>
      <c r="CR45" s="683">
        <v>526938</v>
      </c>
      <c r="CS45" s="708"/>
      <c r="CT45" s="708"/>
      <c r="CU45" s="708"/>
      <c r="CV45" s="708"/>
      <c r="CW45" s="708"/>
      <c r="CX45" s="708"/>
      <c r="CY45" s="709"/>
      <c r="CZ45" s="688">
        <v>6.7</v>
      </c>
      <c r="DA45" s="720"/>
      <c r="DB45" s="720"/>
      <c r="DC45" s="722"/>
      <c r="DD45" s="692">
        <v>2753</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410556</v>
      </c>
      <c r="CS46" s="684"/>
      <c r="CT46" s="684"/>
      <c r="CU46" s="684"/>
      <c r="CV46" s="684"/>
      <c r="CW46" s="684"/>
      <c r="CX46" s="684"/>
      <c r="CY46" s="685"/>
      <c r="CZ46" s="688">
        <v>5.2</v>
      </c>
      <c r="DA46" s="689"/>
      <c r="DB46" s="689"/>
      <c r="DC46" s="701"/>
      <c r="DD46" s="692">
        <v>171888</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v>28686</v>
      </c>
      <c r="CS47" s="708"/>
      <c r="CT47" s="708"/>
      <c r="CU47" s="708"/>
      <c r="CV47" s="708"/>
      <c r="CW47" s="708"/>
      <c r="CX47" s="708"/>
      <c r="CY47" s="709"/>
      <c r="CZ47" s="688">
        <v>0.4</v>
      </c>
      <c r="DA47" s="720"/>
      <c r="DB47" s="720"/>
      <c r="DC47" s="722"/>
      <c r="DD47" s="692">
        <v>7521</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362</v>
      </c>
      <c r="CD48" s="799"/>
      <c r="CE48" s="800"/>
      <c r="CF48" s="680" t="s">
        <v>363</v>
      </c>
      <c r="CG48" s="681"/>
      <c r="CH48" s="681"/>
      <c r="CI48" s="681"/>
      <c r="CJ48" s="681"/>
      <c r="CK48" s="681"/>
      <c r="CL48" s="681"/>
      <c r="CM48" s="681"/>
      <c r="CN48" s="681"/>
      <c r="CO48" s="681"/>
      <c r="CP48" s="681"/>
      <c r="CQ48" s="682"/>
      <c r="CR48" s="683" t="s">
        <v>126</v>
      </c>
      <c r="CS48" s="684"/>
      <c r="CT48" s="684"/>
      <c r="CU48" s="684"/>
      <c r="CV48" s="684"/>
      <c r="CW48" s="684"/>
      <c r="CX48" s="684"/>
      <c r="CY48" s="685"/>
      <c r="CZ48" s="688" t="s">
        <v>226</v>
      </c>
      <c r="DA48" s="689"/>
      <c r="DB48" s="689"/>
      <c r="DC48" s="701"/>
      <c r="DD48" s="692" t="s">
        <v>126</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364</v>
      </c>
      <c r="CE49" s="725"/>
      <c r="CF49" s="725"/>
      <c r="CG49" s="725"/>
      <c r="CH49" s="725"/>
      <c r="CI49" s="725"/>
      <c r="CJ49" s="725"/>
      <c r="CK49" s="725"/>
      <c r="CL49" s="725"/>
      <c r="CM49" s="725"/>
      <c r="CN49" s="725"/>
      <c r="CO49" s="725"/>
      <c r="CP49" s="725"/>
      <c r="CQ49" s="726"/>
      <c r="CR49" s="768">
        <v>7891364</v>
      </c>
      <c r="CS49" s="754"/>
      <c r="CT49" s="754"/>
      <c r="CU49" s="754"/>
      <c r="CV49" s="754"/>
      <c r="CW49" s="754"/>
      <c r="CX49" s="754"/>
      <c r="CY49" s="785"/>
      <c r="CZ49" s="780">
        <v>100</v>
      </c>
      <c r="DA49" s="786"/>
      <c r="DB49" s="786"/>
      <c r="DC49" s="787"/>
      <c r="DD49" s="788">
        <v>5771146</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qIWXJaEau8VfDQw+MerX3fFI/HBvea2MdlwRIuZ2ElnGSE7NczXmORioAyEn+XriJaYlGMU04axruy8Feuj2Yw==" saltValue="xkWnsCbgbinxJN/REOzg9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Q103" sqref="BQ103:DZ103"/>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387</v>
      </c>
      <c r="C7" s="816"/>
      <c r="D7" s="816"/>
      <c r="E7" s="816"/>
      <c r="F7" s="816"/>
      <c r="G7" s="816"/>
      <c r="H7" s="816"/>
      <c r="I7" s="816"/>
      <c r="J7" s="816"/>
      <c r="K7" s="816"/>
      <c r="L7" s="816"/>
      <c r="M7" s="816"/>
      <c r="N7" s="816"/>
      <c r="O7" s="816"/>
      <c r="P7" s="817"/>
      <c r="Q7" s="818">
        <v>8239</v>
      </c>
      <c r="R7" s="819"/>
      <c r="S7" s="819"/>
      <c r="T7" s="819"/>
      <c r="U7" s="819"/>
      <c r="V7" s="819">
        <v>7891</v>
      </c>
      <c r="W7" s="819"/>
      <c r="X7" s="819"/>
      <c r="Y7" s="819"/>
      <c r="Z7" s="819"/>
      <c r="AA7" s="819">
        <v>348</v>
      </c>
      <c r="AB7" s="819"/>
      <c r="AC7" s="819"/>
      <c r="AD7" s="819"/>
      <c r="AE7" s="820"/>
      <c r="AF7" s="821">
        <v>331</v>
      </c>
      <c r="AG7" s="822"/>
      <c r="AH7" s="822"/>
      <c r="AI7" s="822"/>
      <c r="AJ7" s="823"/>
      <c r="AK7" s="858">
        <v>22</v>
      </c>
      <c r="AL7" s="859"/>
      <c r="AM7" s="859"/>
      <c r="AN7" s="859"/>
      <c r="AO7" s="859"/>
      <c r="AP7" s="859">
        <v>8544</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592</v>
      </c>
      <c r="BT7" s="863"/>
      <c r="BU7" s="863"/>
      <c r="BV7" s="863"/>
      <c r="BW7" s="863"/>
      <c r="BX7" s="863"/>
      <c r="BY7" s="863"/>
      <c r="BZ7" s="863"/>
      <c r="CA7" s="863"/>
      <c r="CB7" s="863"/>
      <c r="CC7" s="863"/>
      <c r="CD7" s="863"/>
      <c r="CE7" s="863"/>
      <c r="CF7" s="863"/>
      <c r="CG7" s="864"/>
      <c r="CH7" s="855">
        <v>5</v>
      </c>
      <c r="CI7" s="856"/>
      <c r="CJ7" s="856"/>
      <c r="CK7" s="856"/>
      <c r="CL7" s="857"/>
      <c r="CM7" s="855">
        <v>72</v>
      </c>
      <c r="CN7" s="856"/>
      <c r="CO7" s="856"/>
      <c r="CP7" s="856"/>
      <c r="CQ7" s="857"/>
      <c r="CR7" s="855">
        <v>20</v>
      </c>
      <c r="CS7" s="856"/>
      <c r="CT7" s="856"/>
      <c r="CU7" s="856"/>
      <c r="CV7" s="857"/>
      <c r="CW7" s="855">
        <v>0</v>
      </c>
      <c r="CX7" s="856"/>
      <c r="CY7" s="856"/>
      <c r="CZ7" s="856"/>
      <c r="DA7" s="857"/>
      <c r="DB7" s="855">
        <v>0</v>
      </c>
      <c r="DC7" s="856"/>
      <c r="DD7" s="856"/>
      <c r="DE7" s="856"/>
      <c r="DF7" s="857"/>
      <c r="DG7" s="855">
        <v>0</v>
      </c>
      <c r="DH7" s="856"/>
      <c r="DI7" s="856"/>
      <c r="DJ7" s="856"/>
      <c r="DK7" s="857"/>
      <c r="DL7" s="855">
        <v>0</v>
      </c>
      <c r="DM7" s="856"/>
      <c r="DN7" s="856"/>
      <c r="DO7" s="856"/>
      <c r="DP7" s="857"/>
      <c r="DQ7" s="855">
        <v>0</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593</v>
      </c>
      <c r="BT8" s="853"/>
      <c r="BU8" s="853"/>
      <c r="BV8" s="853"/>
      <c r="BW8" s="853"/>
      <c r="BX8" s="853"/>
      <c r="BY8" s="853"/>
      <c r="BZ8" s="853"/>
      <c r="CA8" s="853"/>
      <c r="CB8" s="853"/>
      <c r="CC8" s="853"/>
      <c r="CD8" s="853"/>
      <c r="CE8" s="853"/>
      <c r="CF8" s="853"/>
      <c r="CG8" s="854"/>
      <c r="CH8" s="865">
        <v>0</v>
      </c>
      <c r="CI8" s="866"/>
      <c r="CJ8" s="866"/>
      <c r="CK8" s="866"/>
      <c r="CL8" s="867"/>
      <c r="CM8" s="865">
        <v>53</v>
      </c>
      <c r="CN8" s="866"/>
      <c r="CO8" s="866"/>
      <c r="CP8" s="866"/>
      <c r="CQ8" s="867"/>
      <c r="CR8" s="865">
        <v>26</v>
      </c>
      <c r="CS8" s="866"/>
      <c r="CT8" s="866"/>
      <c r="CU8" s="866"/>
      <c r="CV8" s="867"/>
      <c r="CW8" s="865">
        <v>0</v>
      </c>
      <c r="CX8" s="866"/>
      <c r="CY8" s="866"/>
      <c r="CZ8" s="866"/>
      <c r="DA8" s="867"/>
      <c r="DB8" s="865">
        <v>0</v>
      </c>
      <c r="DC8" s="866"/>
      <c r="DD8" s="866"/>
      <c r="DE8" s="866"/>
      <c r="DF8" s="867"/>
      <c r="DG8" s="865">
        <v>0</v>
      </c>
      <c r="DH8" s="866"/>
      <c r="DI8" s="866"/>
      <c r="DJ8" s="866"/>
      <c r="DK8" s="867"/>
      <c r="DL8" s="865">
        <v>0</v>
      </c>
      <c r="DM8" s="866"/>
      <c r="DN8" s="866"/>
      <c r="DO8" s="866"/>
      <c r="DP8" s="867"/>
      <c r="DQ8" s="865">
        <v>0</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594</v>
      </c>
      <c r="BT9" s="853"/>
      <c r="BU9" s="853"/>
      <c r="BV9" s="853"/>
      <c r="BW9" s="853"/>
      <c r="BX9" s="853"/>
      <c r="BY9" s="853"/>
      <c r="BZ9" s="853"/>
      <c r="CA9" s="853"/>
      <c r="CB9" s="853"/>
      <c r="CC9" s="853"/>
      <c r="CD9" s="853"/>
      <c r="CE9" s="853"/>
      <c r="CF9" s="853"/>
      <c r="CG9" s="854"/>
      <c r="CH9" s="865">
        <v>0</v>
      </c>
      <c r="CI9" s="866"/>
      <c r="CJ9" s="866"/>
      <c r="CK9" s="866"/>
      <c r="CL9" s="867"/>
      <c r="CM9" s="865">
        <v>51</v>
      </c>
      <c r="CN9" s="866"/>
      <c r="CO9" s="866"/>
      <c r="CP9" s="866"/>
      <c r="CQ9" s="867"/>
      <c r="CR9" s="865">
        <v>26</v>
      </c>
      <c r="CS9" s="866"/>
      <c r="CT9" s="866"/>
      <c r="CU9" s="866"/>
      <c r="CV9" s="867"/>
      <c r="CW9" s="865">
        <v>0</v>
      </c>
      <c r="CX9" s="866"/>
      <c r="CY9" s="866"/>
      <c r="CZ9" s="866"/>
      <c r="DA9" s="867"/>
      <c r="DB9" s="865">
        <v>0</v>
      </c>
      <c r="DC9" s="866"/>
      <c r="DD9" s="866"/>
      <c r="DE9" s="866"/>
      <c r="DF9" s="867"/>
      <c r="DG9" s="865">
        <v>0</v>
      </c>
      <c r="DH9" s="866"/>
      <c r="DI9" s="866"/>
      <c r="DJ9" s="866"/>
      <c r="DK9" s="867"/>
      <c r="DL9" s="865">
        <v>0</v>
      </c>
      <c r="DM9" s="866"/>
      <c r="DN9" s="866"/>
      <c r="DO9" s="866"/>
      <c r="DP9" s="867"/>
      <c r="DQ9" s="865">
        <v>0</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595</v>
      </c>
      <c r="BT10" s="853"/>
      <c r="BU10" s="853"/>
      <c r="BV10" s="853"/>
      <c r="BW10" s="853"/>
      <c r="BX10" s="853"/>
      <c r="BY10" s="853"/>
      <c r="BZ10" s="853"/>
      <c r="CA10" s="853"/>
      <c r="CB10" s="853"/>
      <c r="CC10" s="853"/>
      <c r="CD10" s="853"/>
      <c r="CE10" s="853"/>
      <c r="CF10" s="853"/>
      <c r="CG10" s="854"/>
      <c r="CH10" s="865">
        <v>0</v>
      </c>
      <c r="CI10" s="866"/>
      <c r="CJ10" s="866"/>
      <c r="CK10" s="866"/>
      <c r="CL10" s="867"/>
      <c r="CM10" s="865">
        <v>2</v>
      </c>
      <c r="CN10" s="866"/>
      <c r="CO10" s="866"/>
      <c r="CP10" s="866"/>
      <c r="CQ10" s="867"/>
      <c r="CR10" s="865">
        <v>16</v>
      </c>
      <c r="CS10" s="866"/>
      <c r="CT10" s="866"/>
      <c r="CU10" s="866"/>
      <c r="CV10" s="867"/>
      <c r="CW10" s="865">
        <v>0</v>
      </c>
      <c r="CX10" s="866"/>
      <c r="CY10" s="866"/>
      <c r="CZ10" s="866"/>
      <c r="DA10" s="867"/>
      <c r="DB10" s="865">
        <v>0</v>
      </c>
      <c r="DC10" s="866"/>
      <c r="DD10" s="866"/>
      <c r="DE10" s="866"/>
      <c r="DF10" s="867"/>
      <c r="DG10" s="865">
        <v>0</v>
      </c>
      <c r="DH10" s="866"/>
      <c r="DI10" s="866"/>
      <c r="DJ10" s="866"/>
      <c r="DK10" s="867"/>
      <c r="DL10" s="865">
        <v>0</v>
      </c>
      <c r="DM10" s="866"/>
      <c r="DN10" s="866"/>
      <c r="DO10" s="866"/>
      <c r="DP10" s="867"/>
      <c r="DQ10" s="865">
        <v>0</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596</v>
      </c>
      <c r="BT11" s="853"/>
      <c r="BU11" s="853"/>
      <c r="BV11" s="853"/>
      <c r="BW11" s="853"/>
      <c r="BX11" s="853"/>
      <c r="BY11" s="853"/>
      <c r="BZ11" s="853"/>
      <c r="CA11" s="853"/>
      <c r="CB11" s="853"/>
      <c r="CC11" s="853"/>
      <c r="CD11" s="853"/>
      <c r="CE11" s="853"/>
      <c r="CF11" s="853"/>
      <c r="CG11" s="854"/>
      <c r="CH11" s="865">
        <v>0</v>
      </c>
      <c r="CI11" s="866"/>
      <c r="CJ11" s="866"/>
      <c r="CK11" s="866"/>
      <c r="CL11" s="867"/>
      <c r="CM11" s="865">
        <v>18</v>
      </c>
      <c r="CN11" s="866"/>
      <c r="CO11" s="866"/>
      <c r="CP11" s="866"/>
      <c r="CQ11" s="867"/>
      <c r="CR11" s="865">
        <v>21</v>
      </c>
      <c r="CS11" s="866"/>
      <c r="CT11" s="866"/>
      <c r="CU11" s="866"/>
      <c r="CV11" s="867"/>
      <c r="CW11" s="865">
        <v>0</v>
      </c>
      <c r="CX11" s="866"/>
      <c r="CY11" s="866"/>
      <c r="CZ11" s="866"/>
      <c r="DA11" s="867"/>
      <c r="DB11" s="865">
        <v>0</v>
      </c>
      <c r="DC11" s="866"/>
      <c r="DD11" s="866"/>
      <c r="DE11" s="866"/>
      <c r="DF11" s="867"/>
      <c r="DG11" s="865">
        <v>0</v>
      </c>
      <c r="DH11" s="866"/>
      <c r="DI11" s="866"/>
      <c r="DJ11" s="866"/>
      <c r="DK11" s="867"/>
      <c r="DL11" s="865">
        <v>0</v>
      </c>
      <c r="DM11" s="866"/>
      <c r="DN11" s="866"/>
      <c r="DO11" s="866"/>
      <c r="DP11" s="867"/>
      <c r="DQ11" s="865">
        <v>0</v>
      </c>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597</v>
      </c>
      <c r="BT12" s="853"/>
      <c r="BU12" s="853"/>
      <c r="BV12" s="853"/>
      <c r="BW12" s="853"/>
      <c r="BX12" s="853"/>
      <c r="BY12" s="853"/>
      <c r="BZ12" s="853"/>
      <c r="CA12" s="853"/>
      <c r="CB12" s="853"/>
      <c r="CC12" s="853"/>
      <c r="CD12" s="853"/>
      <c r="CE12" s="853"/>
      <c r="CF12" s="853"/>
      <c r="CG12" s="854"/>
      <c r="CH12" s="865">
        <v>0</v>
      </c>
      <c r="CI12" s="866"/>
      <c r="CJ12" s="866"/>
      <c r="CK12" s="866"/>
      <c r="CL12" s="867"/>
      <c r="CM12" s="865">
        <v>112</v>
      </c>
      <c r="CN12" s="866"/>
      <c r="CO12" s="866"/>
      <c r="CP12" s="866"/>
      <c r="CQ12" s="867"/>
      <c r="CR12" s="865">
        <v>23</v>
      </c>
      <c r="CS12" s="866"/>
      <c r="CT12" s="866"/>
      <c r="CU12" s="866"/>
      <c r="CV12" s="867"/>
      <c r="CW12" s="865">
        <v>0</v>
      </c>
      <c r="CX12" s="866"/>
      <c r="CY12" s="866"/>
      <c r="CZ12" s="866"/>
      <c r="DA12" s="867"/>
      <c r="DB12" s="865">
        <v>0</v>
      </c>
      <c r="DC12" s="866"/>
      <c r="DD12" s="866"/>
      <c r="DE12" s="866"/>
      <c r="DF12" s="867"/>
      <c r="DG12" s="865">
        <v>0</v>
      </c>
      <c r="DH12" s="866"/>
      <c r="DI12" s="866"/>
      <c r="DJ12" s="866"/>
      <c r="DK12" s="867"/>
      <c r="DL12" s="865">
        <v>0</v>
      </c>
      <c r="DM12" s="866"/>
      <c r="DN12" s="866"/>
      <c r="DO12" s="866"/>
      <c r="DP12" s="867"/>
      <c r="DQ12" s="865">
        <v>0</v>
      </c>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t="s">
        <v>598</v>
      </c>
      <c r="BT13" s="853"/>
      <c r="BU13" s="853"/>
      <c r="BV13" s="853"/>
      <c r="BW13" s="853"/>
      <c r="BX13" s="853"/>
      <c r="BY13" s="853"/>
      <c r="BZ13" s="853"/>
      <c r="CA13" s="853"/>
      <c r="CB13" s="853"/>
      <c r="CC13" s="853"/>
      <c r="CD13" s="853"/>
      <c r="CE13" s="853"/>
      <c r="CF13" s="853"/>
      <c r="CG13" s="854"/>
      <c r="CH13" s="865">
        <v>38</v>
      </c>
      <c r="CI13" s="866"/>
      <c r="CJ13" s="866"/>
      <c r="CK13" s="866"/>
      <c r="CL13" s="867"/>
      <c r="CM13" s="865">
        <v>199</v>
      </c>
      <c r="CN13" s="866"/>
      <c r="CO13" s="866"/>
      <c r="CP13" s="866"/>
      <c r="CQ13" s="867"/>
      <c r="CR13" s="865">
        <v>50</v>
      </c>
      <c r="CS13" s="866"/>
      <c r="CT13" s="866"/>
      <c r="CU13" s="866"/>
      <c r="CV13" s="867"/>
      <c r="CW13" s="865">
        <v>0</v>
      </c>
      <c r="CX13" s="866"/>
      <c r="CY13" s="866"/>
      <c r="CZ13" s="866"/>
      <c r="DA13" s="867"/>
      <c r="DB13" s="865">
        <v>0</v>
      </c>
      <c r="DC13" s="866"/>
      <c r="DD13" s="866"/>
      <c r="DE13" s="866"/>
      <c r="DF13" s="867"/>
      <c r="DG13" s="865">
        <v>0</v>
      </c>
      <c r="DH13" s="866"/>
      <c r="DI13" s="866"/>
      <c r="DJ13" s="866"/>
      <c r="DK13" s="867"/>
      <c r="DL13" s="865">
        <v>0</v>
      </c>
      <c r="DM13" s="866"/>
      <c r="DN13" s="866"/>
      <c r="DO13" s="866"/>
      <c r="DP13" s="867"/>
      <c r="DQ13" s="865">
        <v>0</v>
      </c>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388</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389</v>
      </c>
      <c r="B23" s="874" t="s">
        <v>390</v>
      </c>
      <c r="C23" s="875"/>
      <c r="D23" s="875"/>
      <c r="E23" s="875"/>
      <c r="F23" s="875"/>
      <c r="G23" s="875"/>
      <c r="H23" s="875"/>
      <c r="I23" s="875"/>
      <c r="J23" s="875"/>
      <c r="K23" s="875"/>
      <c r="L23" s="875"/>
      <c r="M23" s="875"/>
      <c r="N23" s="875"/>
      <c r="O23" s="875"/>
      <c r="P23" s="876"/>
      <c r="Q23" s="877">
        <v>8239</v>
      </c>
      <c r="R23" s="878"/>
      <c r="S23" s="878"/>
      <c r="T23" s="878"/>
      <c r="U23" s="878"/>
      <c r="V23" s="878">
        <v>7891</v>
      </c>
      <c r="W23" s="878"/>
      <c r="X23" s="878"/>
      <c r="Y23" s="878"/>
      <c r="Z23" s="878"/>
      <c r="AA23" s="878">
        <v>348</v>
      </c>
      <c r="AB23" s="878"/>
      <c r="AC23" s="878"/>
      <c r="AD23" s="878"/>
      <c r="AE23" s="879"/>
      <c r="AF23" s="880">
        <v>331</v>
      </c>
      <c r="AG23" s="878"/>
      <c r="AH23" s="878"/>
      <c r="AI23" s="878"/>
      <c r="AJ23" s="881"/>
      <c r="AK23" s="882"/>
      <c r="AL23" s="883"/>
      <c r="AM23" s="883"/>
      <c r="AN23" s="883"/>
      <c r="AO23" s="883"/>
      <c r="AP23" s="878">
        <v>8544</v>
      </c>
      <c r="AQ23" s="878"/>
      <c r="AR23" s="878"/>
      <c r="AS23" s="878"/>
      <c r="AT23" s="878"/>
      <c r="AU23" s="884"/>
      <c r="AV23" s="884"/>
      <c r="AW23" s="884"/>
      <c r="AX23" s="884"/>
      <c r="AY23" s="885"/>
      <c r="AZ23" s="893" t="s">
        <v>391</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392</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370</v>
      </c>
      <c r="B26" s="825"/>
      <c r="C26" s="825"/>
      <c r="D26" s="825"/>
      <c r="E26" s="825"/>
      <c r="F26" s="825"/>
      <c r="G26" s="825"/>
      <c r="H26" s="825"/>
      <c r="I26" s="825"/>
      <c r="J26" s="825"/>
      <c r="K26" s="825"/>
      <c r="L26" s="825"/>
      <c r="M26" s="825"/>
      <c r="N26" s="825"/>
      <c r="O26" s="825"/>
      <c r="P26" s="826"/>
      <c r="Q26" s="801" t="s">
        <v>394</v>
      </c>
      <c r="R26" s="802"/>
      <c r="S26" s="802"/>
      <c r="T26" s="802"/>
      <c r="U26" s="803"/>
      <c r="V26" s="801" t="s">
        <v>395</v>
      </c>
      <c r="W26" s="802"/>
      <c r="X26" s="802"/>
      <c r="Y26" s="802"/>
      <c r="Z26" s="803"/>
      <c r="AA26" s="801" t="s">
        <v>396</v>
      </c>
      <c r="AB26" s="802"/>
      <c r="AC26" s="802"/>
      <c r="AD26" s="802"/>
      <c r="AE26" s="802"/>
      <c r="AF26" s="896" t="s">
        <v>397</v>
      </c>
      <c r="AG26" s="897"/>
      <c r="AH26" s="897"/>
      <c r="AI26" s="897"/>
      <c r="AJ26" s="898"/>
      <c r="AK26" s="802" t="s">
        <v>398</v>
      </c>
      <c r="AL26" s="802"/>
      <c r="AM26" s="802"/>
      <c r="AN26" s="802"/>
      <c r="AO26" s="803"/>
      <c r="AP26" s="801" t="s">
        <v>399</v>
      </c>
      <c r="AQ26" s="802"/>
      <c r="AR26" s="802"/>
      <c r="AS26" s="802"/>
      <c r="AT26" s="803"/>
      <c r="AU26" s="801" t="s">
        <v>400</v>
      </c>
      <c r="AV26" s="802"/>
      <c r="AW26" s="802"/>
      <c r="AX26" s="802"/>
      <c r="AY26" s="803"/>
      <c r="AZ26" s="801" t="s">
        <v>401</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402</v>
      </c>
      <c r="C28" s="816"/>
      <c r="D28" s="816"/>
      <c r="E28" s="816"/>
      <c r="F28" s="816"/>
      <c r="G28" s="816"/>
      <c r="H28" s="816"/>
      <c r="I28" s="816"/>
      <c r="J28" s="816"/>
      <c r="K28" s="816"/>
      <c r="L28" s="816"/>
      <c r="M28" s="816"/>
      <c r="N28" s="816"/>
      <c r="O28" s="816"/>
      <c r="P28" s="817"/>
      <c r="Q28" s="906">
        <v>1581</v>
      </c>
      <c r="R28" s="907"/>
      <c r="S28" s="907"/>
      <c r="T28" s="907"/>
      <c r="U28" s="907"/>
      <c r="V28" s="907">
        <v>1562</v>
      </c>
      <c r="W28" s="907"/>
      <c r="X28" s="907"/>
      <c r="Y28" s="907"/>
      <c r="Z28" s="907"/>
      <c r="AA28" s="907">
        <v>19</v>
      </c>
      <c r="AB28" s="907"/>
      <c r="AC28" s="907"/>
      <c r="AD28" s="907"/>
      <c r="AE28" s="908"/>
      <c r="AF28" s="909">
        <v>19</v>
      </c>
      <c r="AG28" s="907"/>
      <c r="AH28" s="907"/>
      <c r="AI28" s="907"/>
      <c r="AJ28" s="910"/>
      <c r="AK28" s="911">
        <v>146</v>
      </c>
      <c r="AL28" s="902"/>
      <c r="AM28" s="902"/>
      <c r="AN28" s="902"/>
      <c r="AO28" s="902"/>
      <c r="AP28" s="902">
        <v>34</v>
      </c>
      <c r="AQ28" s="902"/>
      <c r="AR28" s="902"/>
      <c r="AS28" s="902"/>
      <c r="AT28" s="902"/>
      <c r="AU28" s="902">
        <v>146</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403</v>
      </c>
      <c r="C29" s="840"/>
      <c r="D29" s="840"/>
      <c r="E29" s="840"/>
      <c r="F29" s="840"/>
      <c r="G29" s="840"/>
      <c r="H29" s="840"/>
      <c r="I29" s="840"/>
      <c r="J29" s="840"/>
      <c r="K29" s="840"/>
      <c r="L29" s="840"/>
      <c r="M29" s="840"/>
      <c r="N29" s="840"/>
      <c r="O29" s="840"/>
      <c r="P29" s="841"/>
      <c r="Q29" s="842">
        <v>1828</v>
      </c>
      <c r="R29" s="843"/>
      <c r="S29" s="843"/>
      <c r="T29" s="843"/>
      <c r="U29" s="843"/>
      <c r="V29" s="843">
        <v>1771</v>
      </c>
      <c r="W29" s="843"/>
      <c r="X29" s="843"/>
      <c r="Y29" s="843"/>
      <c r="Z29" s="843"/>
      <c r="AA29" s="843">
        <v>56</v>
      </c>
      <c r="AB29" s="843"/>
      <c r="AC29" s="843"/>
      <c r="AD29" s="843"/>
      <c r="AE29" s="844"/>
      <c r="AF29" s="845">
        <v>56</v>
      </c>
      <c r="AG29" s="846"/>
      <c r="AH29" s="846"/>
      <c r="AI29" s="846"/>
      <c r="AJ29" s="847"/>
      <c r="AK29" s="914">
        <v>274</v>
      </c>
      <c r="AL29" s="915"/>
      <c r="AM29" s="915"/>
      <c r="AN29" s="915"/>
      <c r="AO29" s="915"/>
      <c r="AP29" s="915">
        <v>0</v>
      </c>
      <c r="AQ29" s="915"/>
      <c r="AR29" s="915"/>
      <c r="AS29" s="915"/>
      <c r="AT29" s="915"/>
      <c r="AU29" s="915">
        <v>274</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404</v>
      </c>
      <c r="C30" s="840"/>
      <c r="D30" s="840"/>
      <c r="E30" s="840"/>
      <c r="F30" s="840"/>
      <c r="G30" s="840"/>
      <c r="H30" s="840"/>
      <c r="I30" s="840"/>
      <c r="J30" s="840"/>
      <c r="K30" s="840"/>
      <c r="L30" s="840"/>
      <c r="M30" s="840"/>
      <c r="N30" s="840"/>
      <c r="O30" s="840"/>
      <c r="P30" s="841"/>
      <c r="Q30" s="842">
        <v>178</v>
      </c>
      <c r="R30" s="843"/>
      <c r="S30" s="843"/>
      <c r="T30" s="843"/>
      <c r="U30" s="843"/>
      <c r="V30" s="843">
        <v>178</v>
      </c>
      <c r="W30" s="843"/>
      <c r="X30" s="843"/>
      <c r="Y30" s="843"/>
      <c r="Z30" s="843"/>
      <c r="AA30" s="843">
        <v>0</v>
      </c>
      <c r="AB30" s="843"/>
      <c r="AC30" s="843"/>
      <c r="AD30" s="843"/>
      <c r="AE30" s="844"/>
      <c r="AF30" s="845">
        <v>0</v>
      </c>
      <c r="AG30" s="846"/>
      <c r="AH30" s="846"/>
      <c r="AI30" s="846"/>
      <c r="AJ30" s="847"/>
      <c r="AK30" s="914">
        <v>47</v>
      </c>
      <c r="AL30" s="915"/>
      <c r="AM30" s="915"/>
      <c r="AN30" s="915"/>
      <c r="AO30" s="915"/>
      <c r="AP30" s="915">
        <v>0</v>
      </c>
      <c r="AQ30" s="915"/>
      <c r="AR30" s="915"/>
      <c r="AS30" s="915"/>
      <c r="AT30" s="915"/>
      <c r="AU30" s="915">
        <v>47</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405</v>
      </c>
      <c r="C31" s="840"/>
      <c r="D31" s="840"/>
      <c r="E31" s="840"/>
      <c r="F31" s="840"/>
      <c r="G31" s="840"/>
      <c r="H31" s="840"/>
      <c r="I31" s="840"/>
      <c r="J31" s="840"/>
      <c r="K31" s="840"/>
      <c r="L31" s="840"/>
      <c r="M31" s="840"/>
      <c r="N31" s="840"/>
      <c r="O31" s="840"/>
      <c r="P31" s="841"/>
      <c r="Q31" s="842">
        <v>758</v>
      </c>
      <c r="R31" s="843"/>
      <c r="S31" s="843"/>
      <c r="T31" s="843"/>
      <c r="U31" s="843"/>
      <c r="V31" s="843">
        <v>56</v>
      </c>
      <c r="W31" s="843"/>
      <c r="X31" s="843"/>
      <c r="Y31" s="843"/>
      <c r="Z31" s="843"/>
      <c r="AA31" s="843">
        <v>702</v>
      </c>
      <c r="AB31" s="843"/>
      <c r="AC31" s="843"/>
      <c r="AD31" s="843"/>
      <c r="AE31" s="844"/>
      <c r="AF31" s="845">
        <v>702</v>
      </c>
      <c r="AG31" s="846"/>
      <c r="AH31" s="846"/>
      <c r="AI31" s="846"/>
      <c r="AJ31" s="847"/>
      <c r="AK31" s="914">
        <v>9</v>
      </c>
      <c r="AL31" s="915"/>
      <c r="AM31" s="915"/>
      <c r="AN31" s="915"/>
      <c r="AO31" s="915"/>
      <c r="AP31" s="915">
        <v>424</v>
      </c>
      <c r="AQ31" s="915"/>
      <c r="AR31" s="915"/>
      <c r="AS31" s="915"/>
      <c r="AT31" s="915"/>
      <c r="AU31" s="915">
        <v>9</v>
      </c>
      <c r="AV31" s="915"/>
      <c r="AW31" s="915"/>
      <c r="AX31" s="915"/>
      <c r="AY31" s="915"/>
      <c r="AZ31" s="916"/>
      <c r="BA31" s="916"/>
      <c r="BB31" s="916"/>
      <c r="BC31" s="916"/>
      <c r="BD31" s="916"/>
      <c r="BE31" s="912" t="s">
        <v>406</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407</v>
      </c>
      <c r="C32" s="840"/>
      <c r="D32" s="840"/>
      <c r="E32" s="840"/>
      <c r="F32" s="840"/>
      <c r="G32" s="840"/>
      <c r="H32" s="840"/>
      <c r="I32" s="840"/>
      <c r="J32" s="840"/>
      <c r="K32" s="840"/>
      <c r="L32" s="840"/>
      <c r="M32" s="840"/>
      <c r="N32" s="840"/>
      <c r="O32" s="840"/>
      <c r="P32" s="841"/>
      <c r="Q32" s="842">
        <v>5</v>
      </c>
      <c r="R32" s="843"/>
      <c r="S32" s="843"/>
      <c r="T32" s="843"/>
      <c r="U32" s="843"/>
      <c r="V32" s="843">
        <v>1</v>
      </c>
      <c r="W32" s="843"/>
      <c r="X32" s="843"/>
      <c r="Y32" s="843"/>
      <c r="Z32" s="843"/>
      <c r="AA32" s="843">
        <v>4</v>
      </c>
      <c r="AB32" s="843"/>
      <c r="AC32" s="843"/>
      <c r="AD32" s="843"/>
      <c r="AE32" s="844"/>
      <c r="AF32" s="845">
        <v>4</v>
      </c>
      <c r="AG32" s="846"/>
      <c r="AH32" s="846"/>
      <c r="AI32" s="846"/>
      <c r="AJ32" s="847"/>
      <c r="AK32" s="914">
        <v>15</v>
      </c>
      <c r="AL32" s="915"/>
      <c r="AM32" s="915"/>
      <c r="AN32" s="915"/>
      <c r="AO32" s="915"/>
      <c r="AP32" s="915">
        <v>37</v>
      </c>
      <c r="AQ32" s="915"/>
      <c r="AR32" s="915"/>
      <c r="AS32" s="915"/>
      <c r="AT32" s="915"/>
      <c r="AU32" s="915">
        <v>15</v>
      </c>
      <c r="AV32" s="915"/>
      <c r="AW32" s="915"/>
      <c r="AX32" s="915"/>
      <c r="AY32" s="915"/>
      <c r="AZ32" s="916"/>
      <c r="BA32" s="916"/>
      <c r="BB32" s="916"/>
      <c r="BC32" s="916"/>
      <c r="BD32" s="916"/>
      <c r="BE32" s="912" t="s">
        <v>406</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408</v>
      </c>
      <c r="C33" s="840"/>
      <c r="D33" s="840"/>
      <c r="E33" s="840"/>
      <c r="F33" s="840"/>
      <c r="G33" s="840"/>
      <c r="H33" s="840"/>
      <c r="I33" s="840"/>
      <c r="J33" s="840"/>
      <c r="K33" s="840"/>
      <c r="L33" s="840"/>
      <c r="M33" s="840"/>
      <c r="N33" s="840"/>
      <c r="O33" s="840"/>
      <c r="P33" s="841"/>
      <c r="Q33" s="842">
        <v>545</v>
      </c>
      <c r="R33" s="843"/>
      <c r="S33" s="843"/>
      <c r="T33" s="843"/>
      <c r="U33" s="843"/>
      <c r="V33" s="843">
        <v>539</v>
      </c>
      <c r="W33" s="843"/>
      <c r="X33" s="843"/>
      <c r="Y33" s="843"/>
      <c r="Z33" s="843"/>
      <c r="AA33" s="843">
        <v>6</v>
      </c>
      <c r="AB33" s="843"/>
      <c r="AC33" s="843"/>
      <c r="AD33" s="843"/>
      <c r="AE33" s="844"/>
      <c r="AF33" s="845">
        <v>6</v>
      </c>
      <c r="AG33" s="846"/>
      <c r="AH33" s="846"/>
      <c r="AI33" s="846"/>
      <c r="AJ33" s="847"/>
      <c r="AK33" s="914">
        <v>209</v>
      </c>
      <c r="AL33" s="915"/>
      <c r="AM33" s="915"/>
      <c r="AN33" s="915"/>
      <c r="AO33" s="915"/>
      <c r="AP33" s="915">
        <v>2668</v>
      </c>
      <c r="AQ33" s="915"/>
      <c r="AR33" s="915"/>
      <c r="AS33" s="915"/>
      <c r="AT33" s="915"/>
      <c r="AU33" s="915">
        <v>184</v>
      </c>
      <c r="AV33" s="915"/>
      <c r="AW33" s="915"/>
      <c r="AX33" s="915"/>
      <c r="AY33" s="915"/>
      <c r="AZ33" s="916"/>
      <c r="BA33" s="916"/>
      <c r="BB33" s="916"/>
      <c r="BC33" s="916"/>
      <c r="BD33" s="916"/>
      <c r="BE33" s="912" t="s">
        <v>409</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410</v>
      </c>
      <c r="C34" s="840"/>
      <c r="D34" s="840"/>
      <c r="E34" s="840"/>
      <c r="F34" s="840"/>
      <c r="G34" s="840"/>
      <c r="H34" s="840"/>
      <c r="I34" s="840"/>
      <c r="J34" s="840"/>
      <c r="K34" s="840"/>
      <c r="L34" s="840"/>
      <c r="M34" s="840"/>
      <c r="N34" s="840"/>
      <c r="O34" s="840"/>
      <c r="P34" s="841"/>
      <c r="Q34" s="842">
        <v>126</v>
      </c>
      <c r="R34" s="843"/>
      <c r="S34" s="843"/>
      <c r="T34" s="843"/>
      <c r="U34" s="843"/>
      <c r="V34" s="843">
        <v>124</v>
      </c>
      <c r="W34" s="843"/>
      <c r="X34" s="843"/>
      <c r="Y34" s="843"/>
      <c r="Z34" s="843"/>
      <c r="AA34" s="843">
        <v>2</v>
      </c>
      <c r="AB34" s="843"/>
      <c r="AC34" s="843"/>
      <c r="AD34" s="843"/>
      <c r="AE34" s="844"/>
      <c r="AF34" s="845">
        <v>2</v>
      </c>
      <c r="AG34" s="846"/>
      <c r="AH34" s="846"/>
      <c r="AI34" s="846"/>
      <c r="AJ34" s="847"/>
      <c r="AK34" s="914">
        <v>75</v>
      </c>
      <c r="AL34" s="915"/>
      <c r="AM34" s="915"/>
      <c r="AN34" s="915"/>
      <c r="AO34" s="915"/>
      <c r="AP34" s="915">
        <v>756</v>
      </c>
      <c r="AQ34" s="915"/>
      <c r="AR34" s="915"/>
      <c r="AS34" s="915"/>
      <c r="AT34" s="915"/>
      <c r="AU34" s="915">
        <v>53</v>
      </c>
      <c r="AV34" s="915"/>
      <c r="AW34" s="915"/>
      <c r="AX34" s="915"/>
      <c r="AY34" s="915"/>
      <c r="AZ34" s="916"/>
      <c r="BA34" s="916"/>
      <c r="BB34" s="916"/>
      <c r="BC34" s="916"/>
      <c r="BD34" s="916"/>
      <c r="BE34" s="912" t="s">
        <v>409</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411</v>
      </c>
      <c r="C35" s="840"/>
      <c r="D35" s="840"/>
      <c r="E35" s="840"/>
      <c r="F35" s="840"/>
      <c r="G35" s="840"/>
      <c r="H35" s="840"/>
      <c r="I35" s="840"/>
      <c r="J35" s="840"/>
      <c r="K35" s="840"/>
      <c r="L35" s="840"/>
      <c r="M35" s="840"/>
      <c r="N35" s="840"/>
      <c r="O35" s="840"/>
      <c r="P35" s="841"/>
      <c r="Q35" s="842">
        <v>159</v>
      </c>
      <c r="R35" s="843"/>
      <c r="S35" s="843"/>
      <c r="T35" s="843"/>
      <c r="U35" s="843"/>
      <c r="V35" s="843">
        <v>155</v>
      </c>
      <c r="W35" s="843"/>
      <c r="X35" s="843"/>
      <c r="Y35" s="843"/>
      <c r="Z35" s="843"/>
      <c r="AA35" s="843">
        <v>4</v>
      </c>
      <c r="AB35" s="843"/>
      <c r="AC35" s="843"/>
      <c r="AD35" s="843"/>
      <c r="AE35" s="844"/>
      <c r="AF35" s="845">
        <v>4</v>
      </c>
      <c r="AG35" s="846"/>
      <c r="AH35" s="846"/>
      <c r="AI35" s="846"/>
      <c r="AJ35" s="847"/>
      <c r="AK35" s="914">
        <v>87</v>
      </c>
      <c r="AL35" s="915"/>
      <c r="AM35" s="915"/>
      <c r="AN35" s="915"/>
      <c r="AO35" s="915"/>
      <c r="AP35" s="915">
        <v>1276</v>
      </c>
      <c r="AQ35" s="915"/>
      <c r="AR35" s="915"/>
      <c r="AS35" s="915"/>
      <c r="AT35" s="915"/>
      <c r="AU35" s="915">
        <v>84</v>
      </c>
      <c r="AV35" s="915"/>
      <c r="AW35" s="915"/>
      <c r="AX35" s="915"/>
      <c r="AY35" s="915"/>
      <c r="AZ35" s="916"/>
      <c r="BA35" s="916"/>
      <c r="BB35" s="916"/>
      <c r="BC35" s="916"/>
      <c r="BD35" s="916"/>
      <c r="BE35" s="912" t="s">
        <v>412</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413</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389</v>
      </c>
      <c r="B63" s="874" t="s">
        <v>414</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793</v>
      </c>
      <c r="AG63" s="926"/>
      <c r="AH63" s="926"/>
      <c r="AI63" s="926"/>
      <c r="AJ63" s="927"/>
      <c r="AK63" s="928"/>
      <c r="AL63" s="923"/>
      <c r="AM63" s="923"/>
      <c r="AN63" s="923"/>
      <c r="AO63" s="923"/>
      <c r="AP63" s="926">
        <v>5195</v>
      </c>
      <c r="AQ63" s="926"/>
      <c r="AR63" s="926"/>
      <c r="AS63" s="926"/>
      <c r="AT63" s="926"/>
      <c r="AU63" s="926">
        <v>812</v>
      </c>
      <c r="AV63" s="926"/>
      <c r="AW63" s="926"/>
      <c r="AX63" s="926"/>
      <c r="AY63" s="926"/>
      <c r="AZ63" s="930"/>
      <c r="BA63" s="930"/>
      <c r="BB63" s="930"/>
      <c r="BC63" s="930"/>
      <c r="BD63" s="930"/>
      <c r="BE63" s="931"/>
      <c r="BF63" s="931"/>
      <c r="BG63" s="931"/>
      <c r="BH63" s="931"/>
      <c r="BI63" s="932"/>
      <c r="BJ63" s="933" t="s">
        <v>126</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416</v>
      </c>
      <c r="B66" s="825"/>
      <c r="C66" s="825"/>
      <c r="D66" s="825"/>
      <c r="E66" s="825"/>
      <c r="F66" s="825"/>
      <c r="G66" s="825"/>
      <c r="H66" s="825"/>
      <c r="I66" s="825"/>
      <c r="J66" s="825"/>
      <c r="K66" s="825"/>
      <c r="L66" s="825"/>
      <c r="M66" s="825"/>
      <c r="N66" s="825"/>
      <c r="O66" s="825"/>
      <c r="P66" s="826"/>
      <c r="Q66" s="801" t="s">
        <v>417</v>
      </c>
      <c r="R66" s="802"/>
      <c r="S66" s="802"/>
      <c r="T66" s="802"/>
      <c r="U66" s="803"/>
      <c r="V66" s="801" t="s">
        <v>418</v>
      </c>
      <c r="W66" s="802"/>
      <c r="X66" s="802"/>
      <c r="Y66" s="802"/>
      <c r="Z66" s="803"/>
      <c r="AA66" s="801" t="s">
        <v>419</v>
      </c>
      <c r="AB66" s="802"/>
      <c r="AC66" s="802"/>
      <c r="AD66" s="802"/>
      <c r="AE66" s="803"/>
      <c r="AF66" s="936" t="s">
        <v>420</v>
      </c>
      <c r="AG66" s="897"/>
      <c r="AH66" s="897"/>
      <c r="AI66" s="897"/>
      <c r="AJ66" s="937"/>
      <c r="AK66" s="801" t="s">
        <v>398</v>
      </c>
      <c r="AL66" s="825"/>
      <c r="AM66" s="825"/>
      <c r="AN66" s="825"/>
      <c r="AO66" s="826"/>
      <c r="AP66" s="801" t="s">
        <v>399</v>
      </c>
      <c r="AQ66" s="802"/>
      <c r="AR66" s="802"/>
      <c r="AS66" s="802"/>
      <c r="AT66" s="803"/>
      <c r="AU66" s="801" t="s">
        <v>421</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582</v>
      </c>
      <c r="C68" s="954"/>
      <c r="D68" s="954"/>
      <c r="E68" s="954"/>
      <c r="F68" s="954"/>
      <c r="G68" s="954"/>
      <c r="H68" s="954"/>
      <c r="I68" s="954"/>
      <c r="J68" s="954"/>
      <c r="K68" s="954"/>
      <c r="L68" s="954"/>
      <c r="M68" s="954"/>
      <c r="N68" s="954"/>
      <c r="O68" s="954"/>
      <c r="P68" s="955"/>
      <c r="Q68" s="956">
        <v>7117</v>
      </c>
      <c r="R68" s="950"/>
      <c r="S68" s="950"/>
      <c r="T68" s="950"/>
      <c r="U68" s="950"/>
      <c r="V68" s="950">
        <v>6959</v>
      </c>
      <c r="W68" s="950"/>
      <c r="X68" s="950"/>
      <c r="Y68" s="950"/>
      <c r="Z68" s="950"/>
      <c r="AA68" s="950">
        <v>158</v>
      </c>
      <c r="AB68" s="950"/>
      <c r="AC68" s="950"/>
      <c r="AD68" s="950"/>
      <c r="AE68" s="950"/>
      <c r="AF68" s="950">
        <v>158</v>
      </c>
      <c r="AG68" s="950"/>
      <c r="AH68" s="950"/>
      <c r="AI68" s="950"/>
      <c r="AJ68" s="950"/>
      <c r="AK68" s="950">
        <v>311</v>
      </c>
      <c r="AL68" s="950"/>
      <c r="AM68" s="950"/>
      <c r="AN68" s="950"/>
      <c r="AO68" s="950"/>
      <c r="AP68" s="950">
        <v>1207</v>
      </c>
      <c r="AQ68" s="950"/>
      <c r="AR68" s="950"/>
      <c r="AS68" s="950"/>
      <c r="AT68" s="950"/>
      <c r="AU68" s="950"/>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583</v>
      </c>
      <c r="C69" s="958"/>
      <c r="D69" s="958"/>
      <c r="E69" s="958"/>
      <c r="F69" s="958"/>
      <c r="G69" s="958"/>
      <c r="H69" s="958"/>
      <c r="I69" s="958"/>
      <c r="J69" s="958"/>
      <c r="K69" s="958"/>
      <c r="L69" s="958"/>
      <c r="M69" s="958"/>
      <c r="N69" s="958"/>
      <c r="O69" s="958"/>
      <c r="P69" s="959"/>
      <c r="Q69" s="960">
        <v>572</v>
      </c>
      <c r="R69" s="915"/>
      <c r="S69" s="915"/>
      <c r="T69" s="915"/>
      <c r="U69" s="915"/>
      <c r="V69" s="915">
        <v>462</v>
      </c>
      <c r="W69" s="915"/>
      <c r="X69" s="915"/>
      <c r="Y69" s="915"/>
      <c r="Z69" s="915"/>
      <c r="AA69" s="915">
        <v>110</v>
      </c>
      <c r="AB69" s="915"/>
      <c r="AC69" s="915"/>
      <c r="AD69" s="915"/>
      <c r="AE69" s="915"/>
      <c r="AF69" s="915">
        <v>1072</v>
      </c>
      <c r="AG69" s="915"/>
      <c r="AH69" s="915"/>
      <c r="AI69" s="915"/>
      <c r="AJ69" s="915"/>
      <c r="AK69" s="915">
        <v>0</v>
      </c>
      <c r="AL69" s="915"/>
      <c r="AM69" s="915"/>
      <c r="AN69" s="915"/>
      <c r="AO69" s="915"/>
      <c r="AP69" s="915">
        <v>0</v>
      </c>
      <c r="AQ69" s="915"/>
      <c r="AR69" s="915"/>
      <c r="AS69" s="915"/>
      <c r="AT69" s="915"/>
      <c r="AU69" s="915"/>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584</v>
      </c>
      <c r="C70" s="958"/>
      <c r="D70" s="958"/>
      <c r="E70" s="958"/>
      <c r="F70" s="958"/>
      <c r="G70" s="958"/>
      <c r="H70" s="958"/>
      <c r="I70" s="958"/>
      <c r="J70" s="958"/>
      <c r="K70" s="958"/>
      <c r="L70" s="958"/>
      <c r="M70" s="958"/>
      <c r="N70" s="958"/>
      <c r="O70" s="958"/>
      <c r="P70" s="959"/>
      <c r="Q70" s="960">
        <v>21</v>
      </c>
      <c r="R70" s="915"/>
      <c r="S70" s="915"/>
      <c r="T70" s="915"/>
      <c r="U70" s="915"/>
      <c r="V70" s="915">
        <v>20</v>
      </c>
      <c r="W70" s="915"/>
      <c r="X70" s="915"/>
      <c r="Y70" s="915"/>
      <c r="Z70" s="915"/>
      <c r="AA70" s="915">
        <v>1</v>
      </c>
      <c r="AB70" s="915"/>
      <c r="AC70" s="915"/>
      <c r="AD70" s="915"/>
      <c r="AE70" s="915"/>
      <c r="AF70" s="915">
        <v>1</v>
      </c>
      <c r="AG70" s="915"/>
      <c r="AH70" s="915"/>
      <c r="AI70" s="915"/>
      <c r="AJ70" s="915"/>
      <c r="AK70" s="915">
        <v>1</v>
      </c>
      <c r="AL70" s="915"/>
      <c r="AM70" s="915"/>
      <c r="AN70" s="915"/>
      <c r="AO70" s="915"/>
      <c r="AP70" s="915">
        <v>0</v>
      </c>
      <c r="AQ70" s="915"/>
      <c r="AR70" s="915"/>
      <c r="AS70" s="915"/>
      <c r="AT70" s="915"/>
      <c r="AU70" s="915"/>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585</v>
      </c>
      <c r="C71" s="958"/>
      <c r="D71" s="958"/>
      <c r="E71" s="958"/>
      <c r="F71" s="958"/>
      <c r="G71" s="958"/>
      <c r="H71" s="958"/>
      <c r="I71" s="958"/>
      <c r="J71" s="958"/>
      <c r="K71" s="958"/>
      <c r="L71" s="958"/>
      <c r="M71" s="958"/>
      <c r="N71" s="958"/>
      <c r="O71" s="958"/>
      <c r="P71" s="959"/>
      <c r="Q71" s="960">
        <v>899</v>
      </c>
      <c r="R71" s="915"/>
      <c r="S71" s="915"/>
      <c r="T71" s="915"/>
      <c r="U71" s="915"/>
      <c r="V71" s="915">
        <v>853</v>
      </c>
      <c r="W71" s="915"/>
      <c r="X71" s="915"/>
      <c r="Y71" s="915"/>
      <c r="Z71" s="915"/>
      <c r="AA71" s="915">
        <v>46</v>
      </c>
      <c r="AB71" s="915"/>
      <c r="AC71" s="915"/>
      <c r="AD71" s="915"/>
      <c r="AE71" s="915"/>
      <c r="AF71" s="915">
        <v>46</v>
      </c>
      <c r="AG71" s="915"/>
      <c r="AH71" s="915"/>
      <c r="AI71" s="915"/>
      <c r="AJ71" s="915"/>
      <c r="AK71" s="915">
        <v>0</v>
      </c>
      <c r="AL71" s="915"/>
      <c r="AM71" s="915"/>
      <c r="AN71" s="915"/>
      <c r="AO71" s="915"/>
      <c r="AP71" s="915">
        <v>0</v>
      </c>
      <c r="AQ71" s="915"/>
      <c r="AR71" s="915"/>
      <c r="AS71" s="915"/>
      <c r="AT71" s="915"/>
      <c r="AU71" s="915"/>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586</v>
      </c>
      <c r="C72" s="958"/>
      <c r="D72" s="958"/>
      <c r="E72" s="958"/>
      <c r="F72" s="958"/>
      <c r="G72" s="958"/>
      <c r="H72" s="958"/>
      <c r="I72" s="958"/>
      <c r="J72" s="958"/>
      <c r="K72" s="958"/>
      <c r="L72" s="958"/>
      <c r="M72" s="958"/>
      <c r="N72" s="958"/>
      <c r="O72" s="958"/>
      <c r="P72" s="959"/>
      <c r="Q72" s="960">
        <v>255217</v>
      </c>
      <c r="R72" s="915"/>
      <c r="S72" s="915"/>
      <c r="T72" s="915"/>
      <c r="U72" s="915"/>
      <c r="V72" s="915">
        <v>243412</v>
      </c>
      <c r="W72" s="915"/>
      <c r="X72" s="915"/>
      <c r="Y72" s="915"/>
      <c r="Z72" s="915"/>
      <c r="AA72" s="915">
        <v>11805</v>
      </c>
      <c r="AB72" s="915"/>
      <c r="AC72" s="915"/>
      <c r="AD72" s="915"/>
      <c r="AE72" s="915"/>
      <c r="AF72" s="915">
        <v>11805</v>
      </c>
      <c r="AG72" s="915"/>
      <c r="AH72" s="915"/>
      <c r="AI72" s="915"/>
      <c r="AJ72" s="915"/>
      <c r="AK72" s="915">
        <v>646</v>
      </c>
      <c r="AL72" s="915"/>
      <c r="AM72" s="915"/>
      <c r="AN72" s="915"/>
      <c r="AO72" s="915"/>
      <c r="AP72" s="915">
        <v>0</v>
      </c>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587</v>
      </c>
      <c r="C73" s="958"/>
      <c r="D73" s="958"/>
      <c r="E73" s="958"/>
      <c r="F73" s="958"/>
      <c r="G73" s="958"/>
      <c r="H73" s="958"/>
      <c r="I73" s="958"/>
      <c r="J73" s="958"/>
      <c r="K73" s="958"/>
      <c r="L73" s="958"/>
      <c r="M73" s="958"/>
      <c r="N73" s="958"/>
      <c r="O73" s="958"/>
      <c r="P73" s="959"/>
      <c r="Q73" s="960">
        <v>7032</v>
      </c>
      <c r="R73" s="915"/>
      <c r="S73" s="915"/>
      <c r="T73" s="915"/>
      <c r="U73" s="915"/>
      <c r="V73" s="915">
        <v>6827</v>
      </c>
      <c r="W73" s="915"/>
      <c r="X73" s="915"/>
      <c r="Y73" s="915"/>
      <c r="Z73" s="915"/>
      <c r="AA73" s="915">
        <v>205</v>
      </c>
      <c r="AB73" s="915"/>
      <c r="AC73" s="915"/>
      <c r="AD73" s="915"/>
      <c r="AE73" s="915"/>
      <c r="AF73" s="915">
        <v>0</v>
      </c>
      <c r="AG73" s="915"/>
      <c r="AH73" s="915"/>
      <c r="AI73" s="915"/>
      <c r="AJ73" s="915"/>
      <c r="AK73" s="915">
        <v>15</v>
      </c>
      <c r="AL73" s="915"/>
      <c r="AM73" s="915"/>
      <c r="AN73" s="915"/>
      <c r="AO73" s="915"/>
      <c r="AP73" s="915">
        <v>0</v>
      </c>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588</v>
      </c>
      <c r="C74" s="958"/>
      <c r="D74" s="958"/>
      <c r="E74" s="958"/>
      <c r="F74" s="958"/>
      <c r="G74" s="958"/>
      <c r="H74" s="958"/>
      <c r="I74" s="958"/>
      <c r="J74" s="958"/>
      <c r="K74" s="958"/>
      <c r="L74" s="958"/>
      <c r="M74" s="958"/>
      <c r="N74" s="958"/>
      <c r="O74" s="958"/>
      <c r="P74" s="959"/>
      <c r="Q74" s="960">
        <v>1625</v>
      </c>
      <c r="R74" s="915"/>
      <c r="S74" s="915"/>
      <c r="T74" s="915"/>
      <c r="U74" s="915"/>
      <c r="V74" s="915">
        <v>1624</v>
      </c>
      <c r="W74" s="915"/>
      <c r="X74" s="915"/>
      <c r="Y74" s="915"/>
      <c r="Z74" s="915"/>
      <c r="AA74" s="915">
        <v>1</v>
      </c>
      <c r="AB74" s="915"/>
      <c r="AC74" s="915"/>
      <c r="AD74" s="915"/>
      <c r="AE74" s="915"/>
      <c r="AF74" s="915">
        <v>0</v>
      </c>
      <c r="AG74" s="915"/>
      <c r="AH74" s="915"/>
      <c r="AI74" s="915"/>
      <c r="AJ74" s="915"/>
      <c r="AK74" s="915">
        <v>0</v>
      </c>
      <c r="AL74" s="915"/>
      <c r="AM74" s="915"/>
      <c r="AN74" s="915"/>
      <c r="AO74" s="915"/>
      <c r="AP74" s="915">
        <v>0</v>
      </c>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589</v>
      </c>
      <c r="C75" s="958"/>
      <c r="D75" s="958"/>
      <c r="E75" s="958"/>
      <c r="F75" s="958"/>
      <c r="G75" s="958"/>
      <c r="H75" s="958"/>
      <c r="I75" s="958"/>
      <c r="J75" s="958"/>
      <c r="K75" s="958"/>
      <c r="L75" s="958"/>
      <c r="M75" s="958"/>
      <c r="N75" s="958"/>
      <c r="O75" s="958"/>
      <c r="P75" s="959"/>
      <c r="Q75" s="963">
        <v>1</v>
      </c>
      <c r="R75" s="964"/>
      <c r="S75" s="964"/>
      <c r="T75" s="964"/>
      <c r="U75" s="914"/>
      <c r="V75" s="965">
        <v>0</v>
      </c>
      <c r="W75" s="964"/>
      <c r="X75" s="964"/>
      <c r="Y75" s="964"/>
      <c r="Z75" s="914"/>
      <c r="AA75" s="965">
        <v>1</v>
      </c>
      <c r="AB75" s="964"/>
      <c r="AC75" s="964"/>
      <c r="AD75" s="964"/>
      <c r="AE75" s="914"/>
      <c r="AF75" s="965">
        <v>0</v>
      </c>
      <c r="AG75" s="964"/>
      <c r="AH75" s="964"/>
      <c r="AI75" s="964"/>
      <c r="AJ75" s="914"/>
      <c r="AK75" s="965">
        <v>0</v>
      </c>
      <c r="AL75" s="964"/>
      <c r="AM75" s="964"/>
      <c r="AN75" s="964"/>
      <c r="AO75" s="914"/>
      <c r="AP75" s="965">
        <v>0</v>
      </c>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590</v>
      </c>
      <c r="C76" s="958"/>
      <c r="D76" s="958"/>
      <c r="E76" s="958"/>
      <c r="F76" s="958"/>
      <c r="G76" s="958"/>
      <c r="H76" s="958"/>
      <c r="I76" s="958"/>
      <c r="J76" s="958"/>
      <c r="K76" s="958"/>
      <c r="L76" s="958"/>
      <c r="M76" s="958"/>
      <c r="N76" s="958"/>
      <c r="O76" s="958"/>
      <c r="P76" s="959"/>
      <c r="Q76" s="963">
        <v>65</v>
      </c>
      <c r="R76" s="964"/>
      <c r="S76" s="964"/>
      <c r="T76" s="964"/>
      <c r="U76" s="914"/>
      <c r="V76" s="965">
        <v>53</v>
      </c>
      <c r="W76" s="964"/>
      <c r="X76" s="964"/>
      <c r="Y76" s="964"/>
      <c r="Z76" s="914"/>
      <c r="AA76" s="965">
        <v>12</v>
      </c>
      <c r="AB76" s="964"/>
      <c r="AC76" s="964"/>
      <c r="AD76" s="964"/>
      <c r="AE76" s="914"/>
      <c r="AF76" s="965">
        <v>0</v>
      </c>
      <c r="AG76" s="964"/>
      <c r="AH76" s="964"/>
      <c r="AI76" s="964"/>
      <c r="AJ76" s="914"/>
      <c r="AK76" s="965">
        <v>26</v>
      </c>
      <c r="AL76" s="964"/>
      <c r="AM76" s="964"/>
      <c r="AN76" s="964"/>
      <c r="AO76" s="914"/>
      <c r="AP76" s="965">
        <v>0</v>
      </c>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591</v>
      </c>
      <c r="C77" s="958"/>
      <c r="D77" s="958"/>
      <c r="E77" s="958"/>
      <c r="F77" s="958"/>
      <c r="G77" s="958"/>
      <c r="H77" s="958"/>
      <c r="I77" s="958"/>
      <c r="J77" s="958"/>
      <c r="K77" s="958"/>
      <c r="L77" s="958"/>
      <c r="M77" s="958"/>
      <c r="N77" s="958"/>
      <c r="O77" s="958"/>
      <c r="P77" s="959"/>
      <c r="Q77" s="963">
        <v>30</v>
      </c>
      <c r="R77" s="964"/>
      <c r="S77" s="964"/>
      <c r="T77" s="964"/>
      <c r="U77" s="914"/>
      <c r="V77" s="965">
        <v>26</v>
      </c>
      <c r="W77" s="964"/>
      <c r="X77" s="964"/>
      <c r="Y77" s="964"/>
      <c r="Z77" s="914"/>
      <c r="AA77" s="965">
        <v>4</v>
      </c>
      <c r="AB77" s="964"/>
      <c r="AC77" s="964"/>
      <c r="AD77" s="964"/>
      <c r="AE77" s="914"/>
      <c r="AF77" s="965">
        <v>0</v>
      </c>
      <c r="AG77" s="964"/>
      <c r="AH77" s="964"/>
      <c r="AI77" s="964"/>
      <c r="AJ77" s="914"/>
      <c r="AK77" s="965">
        <v>0</v>
      </c>
      <c r="AL77" s="964"/>
      <c r="AM77" s="964"/>
      <c r="AN77" s="964"/>
      <c r="AO77" s="914"/>
      <c r="AP77" s="965">
        <v>0</v>
      </c>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389</v>
      </c>
      <c r="B88" s="874" t="s">
        <v>422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13082</v>
      </c>
      <c r="AG88" s="926"/>
      <c r="AH88" s="926"/>
      <c r="AI88" s="926"/>
      <c r="AJ88" s="926"/>
      <c r="AK88" s="923"/>
      <c r="AL88" s="923"/>
      <c r="AM88" s="923"/>
      <c r="AN88" s="923"/>
      <c r="AO88" s="923"/>
      <c r="AP88" s="926">
        <v>1207</v>
      </c>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74" t="s">
        <v>423</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182</v>
      </c>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424</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425</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428</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429</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431</v>
      </c>
      <c r="AB109" s="979"/>
      <c r="AC109" s="979"/>
      <c r="AD109" s="979"/>
      <c r="AE109" s="980"/>
      <c r="AF109" s="978" t="s">
        <v>307</v>
      </c>
      <c r="AG109" s="979"/>
      <c r="AH109" s="979"/>
      <c r="AI109" s="979"/>
      <c r="AJ109" s="980"/>
      <c r="AK109" s="978" t="s">
        <v>306</v>
      </c>
      <c r="AL109" s="979"/>
      <c r="AM109" s="979"/>
      <c r="AN109" s="979"/>
      <c r="AO109" s="980"/>
      <c r="AP109" s="978" t="s">
        <v>432</v>
      </c>
      <c r="AQ109" s="979"/>
      <c r="AR109" s="979"/>
      <c r="AS109" s="979"/>
      <c r="AT109" s="981"/>
      <c r="AU109" s="998" t="s">
        <v>430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431</v>
      </c>
      <c r="BR109" s="979"/>
      <c r="BS109" s="979"/>
      <c r="BT109" s="979"/>
      <c r="BU109" s="980"/>
      <c r="BV109" s="978" t="s">
        <v>307</v>
      </c>
      <c r="BW109" s="979"/>
      <c r="BX109" s="979"/>
      <c r="BY109" s="979"/>
      <c r="BZ109" s="980"/>
      <c r="CA109" s="978" t="s">
        <v>306</v>
      </c>
      <c r="CB109" s="979"/>
      <c r="CC109" s="979"/>
      <c r="CD109" s="979"/>
      <c r="CE109" s="980"/>
      <c r="CF109" s="999" t="s">
        <v>432</v>
      </c>
      <c r="CG109" s="999"/>
      <c r="CH109" s="999"/>
      <c r="CI109" s="999"/>
      <c r="CJ109" s="999"/>
      <c r="CK109" s="978" t="s">
        <v>433</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431</v>
      </c>
      <c r="DH109" s="979"/>
      <c r="DI109" s="979"/>
      <c r="DJ109" s="979"/>
      <c r="DK109" s="980"/>
      <c r="DL109" s="978" t="s">
        <v>307</v>
      </c>
      <c r="DM109" s="979"/>
      <c r="DN109" s="979"/>
      <c r="DO109" s="979"/>
      <c r="DP109" s="980"/>
      <c r="DQ109" s="978" t="s">
        <v>306</v>
      </c>
      <c r="DR109" s="979"/>
      <c r="DS109" s="979"/>
      <c r="DT109" s="979"/>
      <c r="DU109" s="980"/>
      <c r="DV109" s="978" t="s">
        <v>432</v>
      </c>
      <c r="DW109" s="979"/>
      <c r="DX109" s="979"/>
      <c r="DY109" s="979"/>
      <c r="DZ109" s="981"/>
    </row>
    <row r="110" spans="1:131" s="247" customFormat="1" ht="26.25" customHeight="1" x14ac:dyDescent="0.15">
      <c r="A110" s="982" t="s">
        <v>434</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1006271</v>
      </c>
      <c r="AB110" s="986"/>
      <c r="AC110" s="986"/>
      <c r="AD110" s="986"/>
      <c r="AE110" s="987"/>
      <c r="AF110" s="988">
        <v>1008481</v>
      </c>
      <c r="AG110" s="986"/>
      <c r="AH110" s="986"/>
      <c r="AI110" s="986"/>
      <c r="AJ110" s="987"/>
      <c r="AK110" s="988">
        <v>998499</v>
      </c>
      <c r="AL110" s="986"/>
      <c r="AM110" s="986"/>
      <c r="AN110" s="986"/>
      <c r="AO110" s="987"/>
      <c r="AP110" s="989">
        <v>22.7</v>
      </c>
      <c r="AQ110" s="990"/>
      <c r="AR110" s="990"/>
      <c r="AS110" s="990"/>
      <c r="AT110" s="991"/>
      <c r="AU110" s="992" t="s">
        <v>73</v>
      </c>
      <c r="AV110" s="993"/>
      <c r="AW110" s="993"/>
      <c r="AX110" s="993"/>
      <c r="AY110" s="993"/>
      <c r="AZ110" s="1034" t="s">
        <v>435</v>
      </c>
      <c r="BA110" s="983"/>
      <c r="BB110" s="983"/>
      <c r="BC110" s="983"/>
      <c r="BD110" s="983"/>
      <c r="BE110" s="983"/>
      <c r="BF110" s="983"/>
      <c r="BG110" s="983"/>
      <c r="BH110" s="983"/>
      <c r="BI110" s="983"/>
      <c r="BJ110" s="983"/>
      <c r="BK110" s="983"/>
      <c r="BL110" s="983"/>
      <c r="BM110" s="983"/>
      <c r="BN110" s="983"/>
      <c r="BO110" s="983"/>
      <c r="BP110" s="984"/>
      <c r="BQ110" s="1020">
        <v>9147978</v>
      </c>
      <c r="BR110" s="1021"/>
      <c r="BS110" s="1021"/>
      <c r="BT110" s="1021"/>
      <c r="BU110" s="1021"/>
      <c r="BV110" s="1021">
        <v>8803260</v>
      </c>
      <c r="BW110" s="1021"/>
      <c r="BX110" s="1021"/>
      <c r="BY110" s="1021"/>
      <c r="BZ110" s="1021"/>
      <c r="CA110" s="1021">
        <v>8543835</v>
      </c>
      <c r="CB110" s="1021"/>
      <c r="CC110" s="1021"/>
      <c r="CD110" s="1021"/>
      <c r="CE110" s="1021"/>
      <c r="CF110" s="1035">
        <v>194.4</v>
      </c>
      <c r="CG110" s="1036"/>
      <c r="CH110" s="1036"/>
      <c r="CI110" s="1036"/>
      <c r="CJ110" s="1036"/>
      <c r="CK110" s="1037" t="s">
        <v>436</v>
      </c>
      <c r="CL110" s="1038"/>
      <c r="CM110" s="1017" t="s">
        <v>437</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126</v>
      </c>
      <c r="DH110" s="1021"/>
      <c r="DI110" s="1021"/>
      <c r="DJ110" s="1021"/>
      <c r="DK110" s="1021"/>
      <c r="DL110" s="1021" t="s">
        <v>438</v>
      </c>
      <c r="DM110" s="1021"/>
      <c r="DN110" s="1021"/>
      <c r="DO110" s="1021"/>
      <c r="DP110" s="1021"/>
      <c r="DQ110" s="1021" t="s">
        <v>439</v>
      </c>
      <c r="DR110" s="1021"/>
      <c r="DS110" s="1021"/>
      <c r="DT110" s="1021"/>
      <c r="DU110" s="1021"/>
      <c r="DV110" s="1022" t="s">
        <v>438</v>
      </c>
      <c r="DW110" s="1022"/>
      <c r="DX110" s="1022"/>
      <c r="DY110" s="1022"/>
      <c r="DZ110" s="1023"/>
    </row>
    <row r="111" spans="1:131" s="247" customFormat="1" ht="26.25" customHeight="1" x14ac:dyDescent="0.15">
      <c r="A111" s="1024" t="s">
        <v>440</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439</v>
      </c>
      <c r="AB111" s="1028"/>
      <c r="AC111" s="1028"/>
      <c r="AD111" s="1028"/>
      <c r="AE111" s="1029"/>
      <c r="AF111" s="1030" t="s">
        <v>126</v>
      </c>
      <c r="AG111" s="1028"/>
      <c r="AH111" s="1028"/>
      <c r="AI111" s="1028"/>
      <c r="AJ111" s="1029"/>
      <c r="AK111" s="1030" t="s">
        <v>438</v>
      </c>
      <c r="AL111" s="1028"/>
      <c r="AM111" s="1028"/>
      <c r="AN111" s="1028"/>
      <c r="AO111" s="1029"/>
      <c r="AP111" s="1031" t="s">
        <v>391</v>
      </c>
      <c r="AQ111" s="1032"/>
      <c r="AR111" s="1032"/>
      <c r="AS111" s="1032"/>
      <c r="AT111" s="1033"/>
      <c r="AU111" s="994"/>
      <c r="AV111" s="995"/>
      <c r="AW111" s="995"/>
      <c r="AX111" s="995"/>
      <c r="AY111" s="995"/>
      <c r="AZ111" s="1043" t="s">
        <v>441</v>
      </c>
      <c r="BA111" s="1044"/>
      <c r="BB111" s="1044"/>
      <c r="BC111" s="1044"/>
      <c r="BD111" s="1044"/>
      <c r="BE111" s="1044"/>
      <c r="BF111" s="1044"/>
      <c r="BG111" s="1044"/>
      <c r="BH111" s="1044"/>
      <c r="BI111" s="1044"/>
      <c r="BJ111" s="1044"/>
      <c r="BK111" s="1044"/>
      <c r="BL111" s="1044"/>
      <c r="BM111" s="1044"/>
      <c r="BN111" s="1044"/>
      <c r="BO111" s="1044"/>
      <c r="BP111" s="1045"/>
      <c r="BQ111" s="1013">
        <v>1164</v>
      </c>
      <c r="BR111" s="1014"/>
      <c r="BS111" s="1014"/>
      <c r="BT111" s="1014"/>
      <c r="BU111" s="1014"/>
      <c r="BV111" s="1014">
        <v>1164</v>
      </c>
      <c r="BW111" s="1014"/>
      <c r="BX111" s="1014"/>
      <c r="BY111" s="1014"/>
      <c r="BZ111" s="1014"/>
      <c r="CA111" s="1014" t="s">
        <v>126</v>
      </c>
      <c r="CB111" s="1014"/>
      <c r="CC111" s="1014"/>
      <c r="CD111" s="1014"/>
      <c r="CE111" s="1014"/>
      <c r="CF111" s="1008" t="s">
        <v>126</v>
      </c>
      <c r="CG111" s="1009"/>
      <c r="CH111" s="1009"/>
      <c r="CI111" s="1009"/>
      <c r="CJ111" s="1009"/>
      <c r="CK111" s="1039"/>
      <c r="CL111" s="1040"/>
      <c r="CM111" s="1010" t="s">
        <v>442</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391</v>
      </c>
      <c r="DH111" s="1014"/>
      <c r="DI111" s="1014"/>
      <c r="DJ111" s="1014"/>
      <c r="DK111" s="1014"/>
      <c r="DL111" s="1014" t="s">
        <v>126</v>
      </c>
      <c r="DM111" s="1014"/>
      <c r="DN111" s="1014"/>
      <c r="DO111" s="1014"/>
      <c r="DP111" s="1014"/>
      <c r="DQ111" s="1014" t="s">
        <v>438</v>
      </c>
      <c r="DR111" s="1014"/>
      <c r="DS111" s="1014"/>
      <c r="DT111" s="1014"/>
      <c r="DU111" s="1014"/>
      <c r="DV111" s="1015" t="s">
        <v>126</v>
      </c>
      <c r="DW111" s="1015"/>
      <c r="DX111" s="1015"/>
      <c r="DY111" s="1015"/>
      <c r="DZ111" s="1016"/>
    </row>
    <row r="112" spans="1:131" s="247" customFormat="1" ht="26.25" customHeight="1" x14ac:dyDescent="0.15">
      <c r="A112" s="1046" t="s">
        <v>443</v>
      </c>
      <c r="B112" s="1047"/>
      <c r="C112" s="1044" t="s">
        <v>444</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391</v>
      </c>
      <c r="AB112" s="1053"/>
      <c r="AC112" s="1053"/>
      <c r="AD112" s="1053"/>
      <c r="AE112" s="1054"/>
      <c r="AF112" s="1055" t="s">
        <v>445</v>
      </c>
      <c r="AG112" s="1053"/>
      <c r="AH112" s="1053"/>
      <c r="AI112" s="1053"/>
      <c r="AJ112" s="1054"/>
      <c r="AK112" s="1055" t="s">
        <v>126</v>
      </c>
      <c r="AL112" s="1053"/>
      <c r="AM112" s="1053"/>
      <c r="AN112" s="1053"/>
      <c r="AO112" s="1054"/>
      <c r="AP112" s="1056" t="s">
        <v>438</v>
      </c>
      <c r="AQ112" s="1057"/>
      <c r="AR112" s="1057"/>
      <c r="AS112" s="1057"/>
      <c r="AT112" s="1058"/>
      <c r="AU112" s="994"/>
      <c r="AV112" s="995"/>
      <c r="AW112" s="995"/>
      <c r="AX112" s="995"/>
      <c r="AY112" s="995"/>
      <c r="AZ112" s="1043" t="s">
        <v>446</v>
      </c>
      <c r="BA112" s="1044"/>
      <c r="BB112" s="1044"/>
      <c r="BC112" s="1044"/>
      <c r="BD112" s="1044"/>
      <c r="BE112" s="1044"/>
      <c r="BF112" s="1044"/>
      <c r="BG112" s="1044"/>
      <c r="BH112" s="1044"/>
      <c r="BI112" s="1044"/>
      <c r="BJ112" s="1044"/>
      <c r="BK112" s="1044"/>
      <c r="BL112" s="1044"/>
      <c r="BM112" s="1044"/>
      <c r="BN112" s="1044"/>
      <c r="BO112" s="1044"/>
      <c r="BP112" s="1045"/>
      <c r="BQ112" s="1013">
        <v>3979841</v>
      </c>
      <c r="BR112" s="1014"/>
      <c r="BS112" s="1014"/>
      <c r="BT112" s="1014"/>
      <c r="BU112" s="1014"/>
      <c r="BV112" s="1014">
        <v>4009114</v>
      </c>
      <c r="BW112" s="1014"/>
      <c r="BX112" s="1014"/>
      <c r="BY112" s="1014"/>
      <c r="BZ112" s="1014"/>
      <c r="CA112" s="1014">
        <v>4017368</v>
      </c>
      <c r="CB112" s="1014"/>
      <c r="CC112" s="1014"/>
      <c r="CD112" s="1014"/>
      <c r="CE112" s="1014"/>
      <c r="CF112" s="1008">
        <v>91.4</v>
      </c>
      <c r="CG112" s="1009"/>
      <c r="CH112" s="1009"/>
      <c r="CI112" s="1009"/>
      <c r="CJ112" s="1009"/>
      <c r="CK112" s="1039"/>
      <c r="CL112" s="1040"/>
      <c r="CM112" s="1010" t="s">
        <v>447</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v>1164</v>
      </c>
      <c r="DH112" s="1014"/>
      <c r="DI112" s="1014"/>
      <c r="DJ112" s="1014"/>
      <c r="DK112" s="1014"/>
      <c r="DL112" s="1014">
        <v>1164</v>
      </c>
      <c r="DM112" s="1014"/>
      <c r="DN112" s="1014"/>
      <c r="DO112" s="1014"/>
      <c r="DP112" s="1014"/>
      <c r="DQ112" s="1014" t="s">
        <v>438</v>
      </c>
      <c r="DR112" s="1014"/>
      <c r="DS112" s="1014"/>
      <c r="DT112" s="1014"/>
      <c r="DU112" s="1014"/>
      <c r="DV112" s="1015" t="s">
        <v>438</v>
      </c>
      <c r="DW112" s="1015"/>
      <c r="DX112" s="1015"/>
      <c r="DY112" s="1015"/>
      <c r="DZ112" s="1016"/>
    </row>
    <row r="113" spans="1:130" s="247" customFormat="1" ht="26.25" customHeight="1" x14ac:dyDescent="0.15">
      <c r="A113" s="1048"/>
      <c r="B113" s="1049"/>
      <c r="C113" s="1044" t="s">
        <v>448</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349088</v>
      </c>
      <c r="AB113" s="1028"/>
      <c r="AC113" s="1028"/>
      <c r="AD113" s="1028"/>
      <c r="AE113" s="1029"/>
      <c r="AF113" s="1030">
        <v>371790</v>
      </c>
      <c r="AG113" s="1028"/>
      <c r="AH113" s="1028"/>
      <c r="AI113" s="1028"/>
      <c r="AJ113" s="1029"/>
      <c r="AK113" s="1030">
        <v>344031</v>
      </c>
      <c r="AL113" s="1028"/>
      <c r="AM113" s="1028"/>
      <c r="AN113" s="1028"/>
      <c r="AO113" s="1029"/>
      <c r="AP113" s="1031">
        <v>7.8</v>
      </c>
      <c r="AQ113" s="1032"/>
      <c r="AR113" s="1032"/>
      <c r="AS113" s="1032"/>
      <c r="AT113" s="1033"/>
      <c r="AU113" s="994"/>
      <c r="AV113" s="995"/>
      <c r="AW113" s="995"/>
      <c r="AX113" s="995"/>
      <c r="AY113" s="995"/>
      <c r="AZ113" s="1043" t="s">
        <v>449</v>
      </c>
      <c r="BA113" s="1044"/>
      <c r="BB113" s="1044"/>
      <c r="BC113" s="1044"/>
      <c r="BD113" s="1044"/>
      <c r="BE113" s="1044"/>
      <c r="BF113" s="1044"/>
      <c r="BG113" s="1044"/>
      <c r="BH113" s="1044"/>
      <c r="BI113" s="1044"/>
      <c r="BJ113" s="1044"/>
      <c r="BK113" s="1044"/>
      <c r="BL113" s="1044"/>
      <c r="BM113" s="1044"/>
      <c r="BN113" s="1044"/>
      <c r="BO113" s="1044"/>
      <c r="BP113" s="1045"/>
      <c r="BQ113" s="1013">
        <v>18213</v>
      </c>
      <c r="BR113" s="1014"/>
      <c r="BS113" s="1014"/>
      <c r="BT113" s="1014"/>
      <c r="BU113" s="1014"/>
      <c r="BV113" s="1014">
        <v>29115</v>
      </c>
      <c r="BW113" s="1014"/>
      <c r="BX113" s="1014"/>
      <c r="BY113" s="1014"/>
      <c r="BZ113" s="1014"/>
      <c r="CA113" s="1014">
        <v>27891</v>
      </c>
      <c r="CB113" s="1014"/>
      <c r="CC113" s="1014"/>
      <c r="CD113" s="1014"/>
      <c r="CE113" s="1014"/>
      <c r="CF113" s="1008">
        <v>0.6</v>
      </c>
      <c r="CG113" s="1009"/>
      <c r="CH113" s="1009"/>
      <c r="CI113" s="1009"/>
      <c r="CJ113" s="1009"/>
      <c r="CK113" s="1039"/>
      <c r="CL113" s="1040"/>
      <c r="CM113" s="1010" t="s">
        <v>450</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126</v>
      </c>
      <c r="DH113" s="1053"/>
      <c r="DI113" s="1053"/>
      <c r="DJ113" s="1053"/>
      <c r="DK113" s="1054"/>
      <c r="DL113" s="1055" t="s">
        <v>126</v>
      </c>
      <c r="DM113" s="1053"/>
      <c r="DN113" s="1053"/>
      <c r="DO113" s="1053"/>
      <c r="DP113" s="1054"/>
      <c r="DQ113" s="1055" t="s">
        <v>451</v>
      </c>
      <c r="DR113" s="1053"/>
      <c r="DS113" s="1053"/>
      <c r="DT113" s="1053"/>
      <c r="DU113" s="1054"/>
      <c r="DV113" s="1056" t="s">
        <v>438</v>
      </c>
      <c r="DW113" s="1057"/>
      <c r="DX113" s="1057"/>
      <c r="DY113" s="1057"/>
      <c r="DZ113" s="1058"/>
    </row>
    <row r="114" spans="1:130" s="247" customFormat="1" ht="26.25" customHeight="1" x14ac:dyDescent="0.15">
      <c r="A114" s="1048"/>
      <c r="B114" s="1049"/>
      <c r="C114" s="1044" t="s">
        <v>452</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6472</v>
      </c>
      <c r="AB114" s="1053"/>
      <c r="AC114" s="1053"/>
      <c r="AD114" s="1053"/>
      <c r="AE114" s="1054"/>
      <c r="AF114" s="1055">
        <v>7719</v>
      </c>
      <c r="AG114" s="1053"/>
      <c r="AH114" s="1053"/>
      <c r="AI114" s="1053"/>
      <c r="AJ114" s="1054"/>
      <c r="AK114" s="1055">
        <v>7813</v>
      </c>
      <c r="AL114" s="1053"/>
      <c r="AM114" s="1053"/>
      <c r="AN114" s="1053"/>
      <c r="AO114" s="1054"/>
      <c r="AP114" s="1056">
        <v>0.2</v>
      </c>
      <c r="AQ114" s="1057"/>
      <c r="AR114" s="1057"/>
      <c r="AS114" s="1057"/>
      <c r="AT114" s="1058"/>
      <c r="AU114" s="994"/>
      <c r="AV114" s="995"/>
      <c r="AW114" s="995"/>
      <c r="AX114" s="995"/>
      <c r="AY114" s="995"/>
      <c r="AZ114" s="1043" t="s">
        <v>453</v>
      </c>
      <c r="BA114" s="1044"/>
      <c r="BB114" s="1044"/>
      <c r="BC114" s="1044"/>
      <c r="BD114" s="1044"/>
      <c r="BE114" s="1044"/>
      <c r="BF114" s="1044"/>
      <c r="BG114" s="1044"/>
      <c r="BH114" s="1044"/>
      <c r="BI114" s="1044"/>
      <c r="BJ114" s="1044"/>
      <c r="BK114" s="1044"/>
      <c r="BL114" s="1044"/>
      <c r="BM114" s="1044"/>
      <c r="BN114" s="1044"/>
      <c r="BO114" s="1044"/>
      <c r="BP114" s="1045"/>
      <c r="BQ114" s="1013">
        <v>971516</v>
      </c>
      <c r="BR114" s="1014"/>
      <c r="BS114" s="1014"/>
      <c r="BT114" s="1014"/>
      <c r="BU114" s="1014"/>
      <c r="BV114" s="1014">
        <v>812133</v>
      </c>
      <c r="BW114" s="1014"/>
      <c r="BX114" s="1014"/>
      <c r="BY114" s="1014"/>
      <c r="BZ114" s="1014"/>
      <c r="CA114" s="1014">
        <v>918893</v>
      </c>
      <c r="CB114" s="1014"/>
      <c r="CC114" s="1014"/>
      <c r="CD114" s="1014"/>
      <c r="CE114" s="1014"/>
      <c r="CF114" s="1008">
        <v>20.9</v>
      </c>
      <c r="CG114" s="1009"/>
      <c r="CH114" s="1009"/>
      <c r="CI114" s="1009"/>
      <c r="CJ114" s="1009"/>
      <c r="CK114" s="1039"/>
      <c r="CL114" s="1040"/>
      <c r="CM114" s="1010" t="s">
        <v>454</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126</v>
      </c>
      <c r="DH114" s="1053"/>
      <c r="DI114" s="1053"/>
      <c r="DJ114" s="1053"/>
      <c r="DK114" s="1054"/>
      <c r="DL114" s="1055" t="s">
        <v>445</v>
      </c>
      <c r="DM114" s="1053"/>
      <c r="DN114" s="1053"/>
      <c r="DO114" s="1053"/>
      <c r="DP114" s="1054"/>
      <c r="DQ114" s="1055" t="s">
        <v>455</v>
      </c>
      <c r="DR114" s="1053"/>
      <c r="DS114" s="1053"/>
      <c r="DT114" s="1053"/>
      <c r="DU114" s="1054"/>
      <c r="DV114" s="1056" t="s">
        <v>126</v>
      </c>
      <c r="DW114" s="1057"/>
      <c r="DX114" s="1057"/>
      <c r="DY114" s="1057"/>
      <c r="DZ114" s="1058"/>
    </row>
    <row r="115" spans="1:130" s="247" customFormat="1" ht="26.25" customHeight="1" x14ac:dyDescent="0.15">
      <c r="A115" s="1048"/>
      <c r="B115" s="1049"/>
      <c r="C115" s="1044" t="s">
        <v>456</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391</v>
      </c>
      <c r="AB115" s="1028"/>
      <c r="AC115" s="1028"/>
      <c r="AD115" s="1028"/>
      <c r="AE115" s="1029"/>
      <c r="AF115" s="1030" t="s">
        <v>445</v>
      </c>
      <c r="AG115" s="1028"/>
      <c r="AH115" s="1028"/>
      <c r="AI115" s="1028"/>
      <c r="AJ115" s="1029"/>
      <c r="AK115" s="1030" t="s">
        <v>445</v>
      </c>
      <c r="AL115" s="1028"/>
      <c r="AM115" s="1028"/>
      <c r="AN115" s="1028"/>
      <c r="AO115" s="1029"/>
      <c r="AP115" s="1031" t="s">
        <v>439</v>
      </c>
      <c r="AQ115" s="1032"/>
      <c r="AR115" s="1032"/>
      <c r="AS115" s="1032"/>
      <c r="AT115" s="1033"/>
      <c r="AU115" s="994"/>
      <c r="AV115" s="995"/>
      <c r="AW115" s="995"/>
      <c r="AX115" s="995"/>
      <c r="AY115" s="995"/>
      <c r="AZ115" s="1043" t="s">
        <v>457</v>
      </c>
      <c r="BA115" s="1044"/>
      <c r="BB115" s="1044"/>
      <c r="BC115" s="1044"/>
      <c r="BD115" s="1044"/>
      <c r="BE115" s="1044"/>
      <c r="BF115" s="1044"/>
      <c r="BG115" s="1044"/>
      <c r="BH115" s="1044"/>
      <c r="BI115" s="1044"/>
      <c r="BJ115" s="1044"/>
      <c r="BK115" s="1044"/>
      <c r="BL115" s="1044"/>
      <c r="BM115" s="1044"/>
      <c r="BN115" s="1044"/>
      <c r="BO115" s="1044"/>
      <c r="BP115" s="1045"/>
      <c r="BQ115" s="1013" t="s">
        <v>126</v>
      </c>
      <c r="BR115" s="1014"/>
      <c r="BS115" s="1014"/>
      <c r="BT115" s="1014"/>
      <c r="BU115" s="1014"/>
      <c r="BV115" s="1014" t="s">
        <v>445</v>
      </c>
      <c r="BW115" s="1014"/>
      <c r="BX115" s="1014"/>
      <c r="BY115" s="1014"/>
      <c r="BZ115" s="1014"/>
      <c r="CA115" s="1014" t="s">
        <v>126</v>
      </c>
      <c r="CB115" s="1014"/>
      <c r="CC115" s="1014"/>
      <c r="CD115" s="1014"/>
      <c r="CE115" s="1014"/>
      <c r="CF115" s="1008" t="s">
        <v>126</v>
      </c>
      <c r="CG115" s="1009"/>
      <c r="CH115" s="1009"/>
      <c r="CI115" s="1009"/>
      <c r="CJ115" s="1009"/>
      <c r="CK115" s="1039"/>
      <c r="CL115" s="1040"/>
      <c r="CM115" s="1043" t="s">
        <v>458</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438</v>
      </c>
      <c r="DH115" s="1053"/>
      <c r="DI115" s="1053"/>
      <c r="DJ115" s="1053"/>
      <c r="DK115" s="1054"/>
      <c r="DL115" s="1055" t="s">
        <v>438</v>
      </c>
      <c r="DM115" s="1053"/>
      <c r="DN115" s="1053"/>
      <c r="DO115" s="1053"/>
      <c r="DP115" s="1054"/>
      <c r="DQ115" s="1055" t="s">
        <v>451</v>
      </c>
      <c r="DR115" s="1053"/>
      <c r="DS115" s="1053"/>
      <c r="DT115" s="1053"/>
      <c r="DU115" s="1054"/>
      <c r="DV115" s="1056" t="s">
        <v>451</v>
      </c>
      <c r="DW115" s="1057"/>
      <c r="DX115" s="1057"/>
      <c r="DY115" s="1057"/>
      <c r="DZ115" s="1058"/>
    </row>
    <row r="116" spans="1:130" s="247" customFormat="1" ht="26.25" customHeight="1" x14ac:dyDescent="0.15">
      <c r="A116" s="1050"/>
      <c r="B116" s="1051"/>
      <c r="C116" s="1059" t="s">
        <v>459</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451</v>
      </c>
      <c r="AB116" s="1053"/>
      <c r="AC116" s="1053"/>
      <c r="AD116" s="1053"/>
      <c r="AE116" s="1054"/>
      <c r="AF116" s="1055">
        <v>2</v>
      </c>
      <c r="AG116" s="1053"/>
      <c r="AH116" s="1053"/>
      <c r="AI116" s="1053"/>
      <c r="AJ116" s="1054"/>
      <c r="AK116" s="1055">
        <v>7</v>
      </c>
      <c r="AL116" s="1053"/>
      <c r="AM116" s="1053"/>
      <c r="AN116" s="1053"/>
      <c r="AO116" s="1054"/>
      <c r="AP116" s="1056">
        <v>0</v>
      </c>
      <c r="AQ116" s="1057"/>
      <c r="AR116" s="1057"/>
      <c r="AS116" s="1057"/>
      <c r="AT116" s="1058"/>
      <c r="AU116" s="994"/>
      <c r="AV116" s="995"/>
      <c r="AW116" s="995"/>
      <c r="AX116" s="995"/>
      <c r="AY116" s="995"/>
      <c r="AZ116" s="1061" t="s">
        <v>460</v>
      </c>
      <c r="BA116" s="1062"/>
      <c r="BB116" s="1062"/>
      <c r="BC116" s="1062"/>
      <c r="BD116" s="1062"/>
      <c r="BE116" s="1062"/>
      <c r="BF116" s="1062"/>
      <c r="BG116" s="1062"/>
      <c r="BH116" s="1062"/>
      <c r="BI116" s="1062"/>
      <c r="BJ116" s="1062"/>
      <c r="BK116" s="1062"/>
      <c r="BL116" s="1062"/>
      <c r="BM116" s="1062"/>
      <c r="BN116" s="1062"/>
      <c r="BO116" s="1062"/>
      <c r="BP116" s="1063"/>
      <c r="BQ116" s="1013" t="s">
        <v>438</v>
      </c>
      <c r="BR116" s="1014"/>
      <c r="BS116" s="1014"/>
      <c r="BT116" s="1014"/>
      <c r="BU116" s="1014"/>
      <c r="BV116" s="1014" t="s">
        <v>391</v>
      </c>
      <c r="BW116" s="1014"/>
      <c r="BX116" s="1014"/>
      <c r="BY116" s="1014"/>
      <c r="BZ116" s="1014"/>
      <c r="CA116" s="1014" t="s">
        <v>438</v>
      </c>
      <c r="CB116" s="1014"/>
      <c r="CC116" s="1014"/>
      <c r="CD116" s="1014"/>
      <c r="CE116" s="1014"/>
      <c r="CF116" s="1008" t="s">
        <v>126</v>
      </c>
      <c r="CG116" s="1009"/>
      <c r="CH116" s="1009"/>
      <c r="CI116" s="1009"/>
      <c r="CJ116" s="1009"/>
      <c r="CK116" s="1039"/>
      <c r="CL116" s="1040"/>
      <c r="CM116" s="1010" t="s">
        <v>461</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451</v>
      </c>
      <c r="DH116" s="1053"/>
      <c r="DI116" s="1053"/>
      <c r="DJ116" s="1053"/>
      <c r="DK116" s="1054"/>
      <c r="DL116" s="1055" t="s">
        <v>391</v>
      </c>
      <c r="DM116" s="1053"/>
      <c r="DN116" s="1053"/>
      <c r="DO116" s="1053"/>
      <c r="DP116" s="1054"/>
      <c r="DQ116" s="1055" t="s">
        <v>126</v>
      </c>
      <c r="DR116" s="1053"/>
      <c r="DS116" s="1053"/>
      <c r="DT116" s="1053"/>
      <c r="DU116" s="1054"/>
      <c r="DV116" s="1056" t="s">
        <v>445</v>
      </c>
      <c r="DW116" s="1057"/>
      <c r="DX116" s="1057"/>
      <c r="DY116" s="1057"/>
      <c r="DZ116" s="1058"/>
    </row>
    <row r="117" spans="1:130" s="247" customFormat="1" ht="26.25" customHeight="1" x14ac:dyDescent="0.15">
      <c r="A117" s="998" t="s">
        <v>185</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462</v>
      </c>
      <c r="Z117" s="980"/>
      <c r="AA117" s="1070">
        <v>1361831</v>
      </c>
      <c r="AB117" s="1071"/>
      <c r="AC117" s="1071"/>
      <c r="AD117" s="1071"/>
      <c r="AE117" s="1072"/>
      <c r="AF117" s="1073">
        <v>1387992</v>
      </c>
      <c r="AG117" s="1071"/>
      <c r="AH117" s="1071"/>
      <c r="AI117" s="1071"/>
      <c r="AJ117" s="1072"/>
      <c r="AK117" s="1073">
        <v>1350350</v>
      </c>
      <c r="AL117" s="1071"/>
      <c r="AM117" s="1071"/>
      <c r="AN117" s="1071"/>
      <c r="AO117" s="1072"/>
      <c r="AP117" s="1074"/>
      <c r="AQ117" s="1075"/>
      <c r="AR117" s="1075"/>
      <c r="AS117" s="1075"/>
      <c r="AT117" s="1076"/>
      <c r="AU117" s="994"/>
      <c r="AV117" s="995"/>
      <c r="AW117" s="995"/>
      <c r="AX117" s="995"/>
      <c r="AY117" s="995"/>
      <c r="AZ117" s="1061" t="s">
        <v>463</v>
      </c>
      <c r="BA117" s="1062"/>
      <c r="BB117" s="1062"/>
      <c r="BC117" s="1062"/>
      <c r="BD117" s="1062"/>
      <c r="BE117" s="1062"/>
      <c r="BF117" s="1062"/>
      <c r="BG117" s="1062"/>
      <c r="BH117" s="1062"/>
      <c r="BI117" s="1062"/>
      <c r="BJ117" s="1062"/>
      <c r="BK117" s="1062"/>
      <c r="BL117" s="1062"/>
      <c r="BM117" s="1062"/>
      <c r="BN117" s="1062"/>
      <c r="BO117" s="1062"/>
      <c r="BP117" s="1063"/>
      <c r="BQ117" s="1013" t="s">
        <v>438</v>
      </c>
      <c r="BR117" s="1014"/>
      <c r="BS117" s="1014"/>
      <c r="BT117" s="1014"/>
      <c r="BU117" s="1014"/>
      <c r="BV117" s="1014" t="s">
        <v>438</v>
      </c>
      <c r="BW117" s="1014"/>
      <c r="BX117" s="1014"/>
      <c r="BY117" s="1014"/>
      <c r="BZ117" s="1014"/>
      <c r="CA117" s="1014" t="s">
        <v>391</v>
      </c>
      <c r="CB117" s="1014"/>
      <c r="CC117" s="1014"/>
      <c r="CD117" s="1014"/>
      <c r="CE117" s="1014"/>
      <c r="CF117" s="1008" t="s">
        <v>451</v>
      </c>
      <c r="CG117" s="1009"/>
      <c r="CH117" s="1009"/>
      <c r="CI117" s="1009"/>
      <c r="CJ117" s="1009"/>
      <c r="CK117" s="1039"/>
      <c r="CL117" s="1040"/>
      <c r="CM117" s="1010" t="s">
        <v>464</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126</v>
      </c>
      <c r="DH117" s="1053"/>
      <c r="DI117" s="1053"/>
      <c r="DJ117" s="1053"/>
      <c r="DK117" s="1054"/>
      <c r="DL117" s="1055" t="s">
        <v>451</v>
      </c>
      <c r="DM117" s="1053"/>
      <c r="DN117" s="1053"/>
      <c r="DO117" s="1053"/>
      <c r="DP117" s="1054"/>
      <c r="DQ117" s="1055" t="s">
        <v>391</v>
      </c>
      <c r="DR117" s="1053"/>
      <c r="DS117" s="1053"/>
      <c r="DT117" s="1053"/>
      <c r="DU117" s="1054"/>
      <c r="DV117" s="1056" t="s">
        <v>451</v>
      </c>
      <c r="DW117" s="1057"/>
      <c r="DX117" s="1057"/>
      <c r="DY117" s="1057"/>
      <c r="DZ117" s="1058"/>
    </row>
    <row r="118" spans="1:130" s="247" customFormat="1" ht="26.25" customHeight="1" x14ac:dyDescent="0.15">
      <c r="A118" s="998" t="s">
        <v>433</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431</v>
      </c>
      <c r="AB118" s="979"/>
      <c r="AC118" s="979"/>
      <c r="AD118" s="979"/>
      <c r="AE118" s="980"/>
      <c r="AF118" s="978" t="s">
        <v>307</v>
      </c>
      <c r="AG118" s="979"/>
      <c r="AH118" s="979"/>
      <c r="AI118" s="979"/>
      <c r="AJ118" s="980"/>
      <c r="AK118" s="978" t="s">
        <v>306</v>
      </c>
      <c r="AL118" s="979"/>
      <c r="AM118" s="979"/>
      <c r="AN118" s="979"/>
      <c r="AO118" s="980"/>
      <c r="AP118" s="1065" t="s">
        <v>432</v>
      </c>
      <c r="AQ118" s="1066"/>
      <c r="AR118" s="1066"/>
      <c r="AS118" s="1066"/>
      <c r="AT118" s="1067"/>
      <c r="AU118" s="994"/>
      <c r="AV118" s="995"/>
      <c r="AW118" s="995"/>
      <c r="AX118" s="995"/>
      <c r="AY118" s="995"/>
      <c r="AZ118" s="1068" t="s">
        <v>465</v>
      </c>
      <c r="BA118" s="1059"/>
      <c r="BB118" s="1059"/>
      <c r="BC118" s="1059"/>
      <c r="BD118" s="1059"/>
      <c r="BE118" s="1059"/>
      <c r="BF118" s="1059"/>
      <c r="BG118" s="1059"/>
      <c r="BH118" s="1059"/>
      <c r="BI118" s="1059"/>
      <c r="BJ118" s="1059"/>
      <c r="BK118" s="1059"/>
      <c r="BL118" s="1059"/>
      <c r="BM118" s="1059"/>
      <c r="BN118" s="1059"/>
      <c r="BO118" s="1059"/>
      <c r="BP118" s="1060"/>
      <c r="BQ118" s="1091" t="s">
        <v>451</v>
      </c>
      <c r="BR118" s="1092"/>
      <c r="BS118" s="1092"/>
      <c r="BT118" s="1092"/>
      <c r="BU118" s="1092"/>
      <c r="BV118" s="1092" t="s">
        <v>438</v>
      </c>
      <c r="BW118" s="1092"/>
      <c r="BX118" s="1092"/>
      <c r="BY118" s="1092"/>
      <c r="BZ118" s="1092"/>
      <c r="CA118" s="1092" t="s">
        <v>126</v>
      </c>
      <c r="CB118" s="1092"/>
      <c r="CC118" s="1092"/>
      <c r="CD118" s="1092"/>
      <c r="CE118" s="1092"/>
      <c r="CF118" s="1008" t="s">
        <v>438</v>
      </c>
      <c r="CG118" s="1009"/>
      <c r="CH118" s="1009"/>
      <c r="CI118" s="1009"/>
      <c r="CJ118" s="1009"/>
      <c r="CK118" s="1039"/>
      <c r="CL118" s="1040"/>
      <c r="CM118" s="1010" t="s">
        <v>466</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126</v>
      </c>
      <c r="DH118" s="1053"/>
      <c r="DI118" s="1053"/>
      <c r="DJ118" s="1053"/>
      <c r="DK118" s="1054"/>
      <c r="DL118" s="1055" t="s">
        <v>451</v>
      </c>
      <c r="DM118" s="1053"/>
      <c r="DN118" s="1053"/>
      <c r="DO118" s="1053"/>
      <c r="DP118" s="1054"/>
      <c r="DQ118" s="1055" t="s">
        <v>126</v>
      </c>
      <c r="DR118" s="1053"/>
      <c r="DS118" s="1053"/>
      <c r="DT118" s="1053"/>
      <c r="DU118" s="1054"/>
      <c r="DV118" s="1056" t="s">
        <v>438</v>
      </c>
      <c r="DW118" s="1057"/>
      <c r="DX118" s="1057"/>
      <c r="DY118" s="1057"/>
      <c r="DZ118" s="1058"/>
    </row>
    <row r="119" spans="1:130" s="247" customFormat="1" ht="26.25" customHeight="1" x14ac:dyDescent="0.15">
      <c r="A119" s="1152" t="s">
        <v>436</v>
      </c>
      <c r="B119" s="1038"/>
      <c r="C119" s="1017" t="s">
        <v>437</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126</v>
      </c>
      <c r="AB119" s="986"/>
      <c r="AC119" s="986"/>
      <c r="AD119" s="986"/>
      <c r="AE119" s="987"/>
      <c r="AF119" s="988" t="s">
        <v>438</v>
      </c>
      <c r="AG119" s="986"/>
      <c r="AH119" s="986"/>
      <c r="AI119" s="986"/>
      <c r="AJ119" s="987"/>
      <c r="AK119" s="988" t="s">
        <v>438</v>
      </c>
      <c r="AL119" s="986"/>
      <c r="AM119" s="986"/>
      <c r="AN119" s="986"/>
      <c r="AO119" s="987"/>
      <c r="AP119" s="989" t="s">
        <v>438</v>
      </c>
      <c r="AQ119" s="990"/>
      <c r="AR119" s="990"/>
      <c r="AS119" s="990"/>
      <c r="AT119" s="991"/>
      <c r="AU119" s="996"/>
      <c r="AV119" s="997"/>
      <c r="AW119" s="997"/>
      <c r="AX119" s="997"/>
      <c r="AY119" s="997"/>
      <c r="AZ119" s="278" t="s">
        <v>185</v>
      </c>
      <c r="BA119" s="278"/>
      <c r="BB119" s="278"/>
      <c r="BC119" s="278"/>
      <c r="BD119" s="278"/>
      <c r="BE119" s="278"/>
      <c r="BF119" s="278"/>
      <c r="BG119" s="278"/>
      <c r="BH119" s="278"/>
      <c r="BI119" s="278"/>
      <c r="BJ119" s="278"/>
      <c r="BK119" s="278"/>
      <c r="BL119" s="278"/>
      <c r="BM119" s="278"/>
      <c r="BN119" s="278"/>
      <c r="BO119" s="1069" t="s">
        <v>467</v>
      </c>
      <c r="BP119" s="1100"/>
      <c r="BQ119" s="1091">
        <v>14118712</v>
      </c>
      <c r="BR119" s="1092"/>
      <c r="BS119" s="1092"/>
      <c r="BT119" s="1092"/>
      <c r="BU119" s="1092"/>
      <c r="BV119" s="1092">
        <v>13654786</v>
      </c>
      <c r="BW119" s="1092"/>
      <c r="BX119" s="1092"/>
      <c r="BY119" s="1092"/>
      <c r="BZ119" s="1092"/>
      <c r="CA119" s="1092">
        <v>13507987</v>
      </c>
      <c r="CB119" s="1092"/>
      <c r="CC119" s="1092"/>
      <c r="CD119" s="1092"/>
      <c r="CE119" s="1092"/>
      <c r="CF119" s="1093"/>
      <c r="CG119" s="1094"/>
      <c r="CH119" s="1094"/>
      <c r="CI119" s="1094"/>
      <c r="CJ119" s="1095"/>
      <c r="CK119" s="1041"/>
      <c r="CL119" s="1042"/>
      <c r="CM119" s="1096" t="s">
        <v>468</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126</v>
      </c>
      <c r="DH119" s="1078"/>
      <c r="DI119" s="1078"/>
      <c r="DJ119" s="1078"/>
      <c r="DK119" s="1079"/>
      <c r="DL119" s="1077" t="s">
        <v>438</v>
      </c>
      <c r="DM119" s="1078"/>
      <c r="DN119" s="1078"/>
      <c r="DO119" s="1078"/>
      <c r="DP119" s="1079"/>
      <c r="DQ119" s="1077" t="s">
        <v>438</v>
      </c>
      <c r="DR119" s="1078"/>
      <c r="DS119" s="1078"/>
      <c r="DT119" s="1078"/>
      <c r="DU119" s="1079"/>
      <c r="DV119" s="1080" t="s">
        <v>451</v>
      </c>
      <c r="DW119" s="1081"/>
      <c r="DX119" s="1081"/>
      <c r="DY119" s="1081"/>
      <c r="DZ119" s="1082"/>
    </row>
    <row r="120" spans="1:130" s="247" customFormat="1" ht="26.25" customHeight="1" x14ac:dyDescent="0.15">
      <c r="A120" s="1153"/>
      <c r="B120" s="1040"/>
      <c r="C120" s="1010" t="s">
        <v>442</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126</v>
      </c>
      <c r="AB120" s="1053"/>
      <c r="AC120" s="1053"/>
      <c r="AD120" s="1053"/>
      <c r="AE120" s="1054"/>
      <c r="AF120" s="1055" t="s">
        <v>438</v>
      </c>
      <c r="AG120" s="1053"/>
      <c r="AH120" s="1053"/>
      <c r="AI120" s="1053"/>
      <c r="AJ120" s="1054"/>
      <c r="AK120" s="1055" t="s">
        <v>455</v>
      </c>
      <c r="AL120" s="1053"/>
      <c r="AM120" s="1053"/>
      <c r="AN120" s="1053"/>
      <c r="AO120" s="1054"/>
      <c r="AP120" s="1056" t="s">
        <v>438</v>
      </c>
      <c r="AQ120" s="1057"/>
      <c r="AR120" s="1057"/>
      <c r="AS120" s="1057"/>
      <c r="AT120" s="1058"/>
      <c r="AU120" s="1083" t="s">
        <v>469</v>
      </c>
      <c r="AV120" s="1084"/>
      <c r="AW120" s="1084"/>
      <c r="AX120" s="1084"/>
      <c r="AY120" s="1085"/>
      <c r="AZ120" s="1034" t="s">
        <v>470</v>
      </c>
      <c r="BA120" s="983"/>
      <c r="BB120" s="983"/>
      <c r="BC120" s="983"/>
      <c r="BD120" s="983"/>
      <c r="BE120" s="983"/>
      <c r="BF120" s="983"/>
      <c r="BG120" s="983"/>
      <c r="BH120" s="983"/>
      <c r="BI120" s="983"/>
      <c r="BJ120" s="983"/>
      <c r="BK120" s="983"/>
      <c r="BL120" s="983"/>
      <c r="BM120" s="983"/>
      <c r="BN120" s="983"/>
      <c r="BO120" s="983"/>
      <c r="BP120" s="984"/>
      <c r="BQ120" s="1020">
        <v>1665626</v>
      </c>
      <c r="BR120" s="1021"/>
      <c r="BS120" s="1021"/>
      <c r="BT120" s="1021"/>
      <c r="BU120" s="1021"/>
      <c r="BV120" s="1021">
        <v>1795961</v>
      </c>
      <c r="BW120" s="1021"/>
      <c r="BX120" s="1021"/>
      <c r="BY120" s="1021"/>
      <c r="BZ120" s="1021"/>
      <c r="CA120" s="1021">
        <v>2053860</v>
      </c>
      <c r="CB120" s="1021"/>
      <c r="CC120" s="1021"/>
      <c r="CD120" s="1021"/>
      <c r="CE120" s="1021"/>
      <c r="CF120" s="1035">
        <v>46.7</v>
      </c>
      <c r="CG120" s="1036"/>
      <c r="CH120" s="1036"/>
      <c r="CI120" s="1036"/>
      <c r="CJ120" s="1036"/>
      <c r="CK120" s="1101" t="s">
        <v>471</v>
      </c>
      <c r="CL120" s="1102"/>
      <c r="CM120" s="1102"/>
      <c r="CN120" s="1102"/>
      <c r="CO120" s="1103"/>
      <c r="CP120" s="1109" t="s">
        <v>472</v>
      </c>
      <c r="CQ120" s="1110"/>
      <c r="CR120" s="1110"/>
      <c r="CS120" s="1110"/>
      <c r="CT120" s="1110"/>
      <c r="CU120" s="1110"/>
      <c r="CV120" s="1110"/>
      <c r="CW120" s="1110"/>
      <c r="CX120" s="1110"/>
      <c r="CY120" s="1110"/>
      <c r="CZ120" s="1110"/>
      <c r="DA120" s="1110"/>
      <c r="DB120" s="1110"/>
      <c r="DC120" s="1110"/>
      <c r="DD120" s="1110"/>
      <c r="DE120" s="1110"/>
      <c r="DF120" s="1111"/>
      <c r="DG120" s="1020">
        <v>1856567</v>
      </c>
      <c r="DH120" s="1021"/>
      <c r="DI120" s="1021"/>
      <c r="DJ120" s="1021"/>
      <c r="DK120" s="1021"/>
      <c r="DL120" s="1021">
        <v>1878114</v>
      </c>
      <c r="DM120" s="1021"/>
      <c r="DN120" s="1021"/>
      <c r="DO120" s="1021"/>
      <c r="DP120" s="1021"/>
      <c r="DQ120" s="1021">
        <v>1886087</v>
      </c>
      <c r="DR120" s="1021"/>
      <c r="DS120" s="1021"/>
      <c r="DT120" s="1021"/>
      <c r="DU120" s="1021"/>
      <c r="DV120" s="1022">
        <v>42.9</v>
      </c>
      <c r="DW120" s="1022"/>
      <c r="DX120" s="1022"/>
      <c r="DY120" s="1022"/>
      <c r="DZ120" s="1023"/>
    </row>
    <row r="121" spans="1:130" s="247" customFormat="1" ht="26.25" customHeight="1" x14ac:dyDescent="0.15">
      <c r="A121" s="1153"/>
      <c r="B121" s="1040"/>
      <c r="C121" s="1061" t="s">
        <v>473</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126</v>
      </c>
      <c r="AB121" s="1053"/>
      <c r="AC121" s="1053"/>
      <c r="AD121" s="1053"/>
      <c r="AE121" s="1054"/>
      <c r="AF121" s="1055" t="s">
        <v>438</v>
      </c>
      <c r="AG121" s="1053"/>
      <c r="AH121" s="1053"/>
      <c r="AI121" s="1053"/>
      <c r="AJ121" s="1054"/>
      <c r="AK121" s="1055" t="s">
        <v>438</v>
      </c>
      <c r="AL121" s="1053"/>
      <c r="AM121" s="1053"/>
      <c r="AN121" s="1053"/>
      <c r="AO121" s="1054"/>
      <c r="AP121" s="1056" t="s">
        <v>455</v>
      </c>
      <c r="AQ121" s="1057"/>
      <c r="AR121" s="1057"/>
      <c r="AS121" s="1057"/>
      <c r="AT121" s="1058"/>
      <c r="AU121" s="1086"/>
      <c r="AV121" s="1087"/>
      <c r="AW121" s="1087"/>
      <c r="AX121" s="1087"/>
      <c r="AY121" s="1088"/>
      <c r="AZ121" s="1043" t="s">
        <v>474</v>
      </c>
      <c r="BA121" s="1044"/>
      <c r="BB121" s="1044"/>
      <c r="BC121" s="1044"/>
      <c r="BD121" s="1044"/>
      <c r="BE121" s="1044"/>
      <c r="BF121" s="1044"/>
      <c r="BG121" s="1044"/>
      <c r="BH121" s="1044"/>
      <c r="BI121" s="1044"/>
      <c r="BJ121" s="1044"/>
      <c r="BK121" s="1044"/>
      <c r="BL121" s="1044"/>
      <c r="BM121" s="1044"/>
      <c r="BN121" s="1044"/>
      <c r="BO121" s="1044"/>
      <c r="BP121" s="1045"/>
      <c r="BQ121" s="1013">
        <v>526832</v>
      </c>
      <c r="BR121" s="1014"/>
      <c r="BS121" s="1014"/>
      <c r="BT121" s="1014"/>
      <c r="BU121" s="1014"/>
      <c r="BV121" s="1014">
        <v>471556</v>
      </c>
      <c r="BW121" s="1014"/>
      <c r="BX121" s="1014"/>
      <c r="BY121" s="1014"/>
      <c r="BZ121" s="1014"/>
      <c r="CA121" s="1014">
        <v>404328</v>
      </c>
      <c r="CB121" s="1014"/>
      <c r="CC121" s="1014"/>
      <c r="CD121" s="1014"/>
      <c r="CE121" s="1014"/>
      <c r="CF121" s="1008">
        <v>9.1999999999999993</v>
      </c>
      <c r="CG121" s="1009"/>
      <c r="CH121" s="1009"/>
      <c r="CI121" s="1009"/>
      <c r="CJ121" s="1009"/>
      <c r="CK121" s="1104"/>
      <c r="CL121" s="1105"/>
      <c r="CM121" s="1105"/>
      <c r="CN121" s="1105"/>
      <c r="CO121" s="1106"/>
      <c r="CP121" s="1114" t="s">
        <v>475</v>
      </c>
      <c r="CQ121" s="1115"/>
      <c r="CR121" s="1115"/>
      <c r="CS121" s="1115"/>
      <c r="CT121" s="1115"/>
      <c r="CU121" s="1115"/>
      <c r="CV121" s="1115"/>
      <c r="CW121" s="1115"/>
      <c r="CX121" s="1115"/>
      <c r="CY121" s="1115"/>
      <c r="CZ121" s="1115"/>
      <c r="DA121" s="1115"/>
      <c r="DB121" s="1115"/>
      <c r="DC121" s="1115"/>
      <c r="DD121" s="1115"/>
      <c r="DE121" s="1115"/>
      <c r="DF121" s="1116"/>
      <c r="DG121" s="1013">
        <v>1208744</v>
      </c>
      <c r="DH121" s="1014"/>
      <c r="DI121" s="1014"/>
      <c r="DJ121" s="1014"/>
      <c r="DK121" s="1014"/>
      <c r="DL121" s="1014">
        <v>1241259</v>
      </c>
      <c r="DM121" s="1014"/>
      <c r="DN121" s="1014"/>
      <c r="DO121" s="1014"/>
      <c r="DP121" s="1014"/>
      <c r="DQ121" s="1014">
        <v>1272113</v>
      </c>
      <c r="DR121" s="1014"/>
      <c r="DS121" s="1014"/>
      <c r="DT121" s="1014"/>
      <c r="DU121" s="1014"/>
      <c r="DV121" s="1015">
        <v>28.9</v>
      </c>
      <c r="DW121" s="1015"/>
      <c r="DX121" s="1015"/>
      <c r="DY121" s="1015"/>
      <c r="DZ121" s="1016"/>
    </row>
    <row r="122" spans="1:130" s="247" customFormat="1" ht="26.25" customHeight="1" x14ac:dyDescent="0.15">
      <c r="A122" s="1153"/>
      <c r="B122" s="1040"/>
      <c r="C122" s="1010" t="s">
        <v>454</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451</v>
      </c>
      <c r="AB122" s="1053"/>
      <c r="AC122" s="1053"/>
      <c r="AD122" s="1053"/>
      <c r="AE122" s="1054"/>
      <c r="AF122" s="1055" t="s">
        <v>126</v>
      </c>
      <c r="AG122" s="1053"/>
      <c r="AH122" s="1053"/>
      <c r="AI122" s="1053"/>
      <c r="AJ122" s="1054"/>
      <c r="AK122" s="1055" t="s">
        <v>438</v>
      </c>
      <c r="AL122" s="1053"/>
      <c r="AM122" s="1053"/>
      <c r="AN122" s="1053"/>
      <c r="AO122" s="1054"/>
      <c r="AP122" s="1056" t="s">
        <v>455</v>
      </c>
      <c r="AQ122" s="1057"/>
      <c r="AR122" s="1057"/>
      <c r="AS122" s="1057"/>
      <c r="AT122" s="1058"/>
      <c r="AU122" s="1086"/>
      <c r="AV122" s="1087"/>
      <c r="AW122" s="1087"/>
      <c r="AX122" s="1087"/>
      <c r="AY122" s="1088"/>
      <c r="AZ122" s="1068" t="s">
        <v>476</v>
      </c>
      <c r="BA122" s="1059"/>
      <c r="BB122" s="1059"/>
      <c r="BC122" s="1059"/>
      <c r="BD122" s="1059"/>
      <c r="BE122" s="1059"/>
      <c r="BF122" s="1059"/>
      <c r="BG122" s="1059"/>
      <c r="BH122" s="1059"/>
      <c r="BI122" s="1059"/>
      <c r="BJ122" s="1059"/>
      <c r="BK122" s="1059"/>
      <c r="BL122" s="1059"/>
      <c r="BM122" s="1059"/>
      <c r="BN122" s="1059"/>
      <c r="BO122" s="1059"/>
      <c r="BP122" s="1060"/>
      <c r="BQ122" s="1091">
        <v>9014353</v>
      </c>
      <c r="BR122" s="1092"/>
      <c r="BS122" s="1092"/>
      <c r="BT122" s="1092"/>
      <c r="BU122" s="1092"/>
      <c r="BV122" s="1092">
        <v>8816266</v>
      </c>
      <c r="BW122" s="1092"/>
      <c r="BX122" s="1092"/>
      <c r="BY122" s="1092"/>
      <c r="BZ122" s="1092"/>
      <c r="CA122" s="1092">
        <v>8675197</v>
      </c>
      <c r="CB122" s="1092"/>
      <c r="CC122" s="1092"/>
      <c r="CD122" s="1092"/>
      <c r="CE122" s="1092"/>
      <c r="CF122" s="1112">
        <v>197.4</v>
      </c>
      <c r="CG122" s="1113"/>
      <c r="CH122" s="1113"/>
      <c r="CI122" s="1113"/>
      <c r="CJ122" s="1113"/>
      <c r="CK122" s="1104"/>
      <c r="CL122" s="1105"/>
      <c r="CM122" s="1105"/>
      <c r="CN122" s="1105"/>
      <c r="CO122" s="1106"/>
      <c r="CP122" s="1114" t="s">
        <v>477</v>
      </c>
      <c r="CQ122" s="1115"/>
      <c r="CR122" s="1115"/>
      <c r="CS122" s="1115"/>
      <c r="CT122" s="1115"/>
      <c r="CU122" s="1115"/>
      <c r="CV122" s="1115"/>
      <c r="CW122" s="1115"/>
      <c r="CX122" s="1115"/>
      <c r="CY122" s="1115"/>
      <c r="CZ122" s="1115"/>
      <c r="DA122" s="1115"/>
      <c r="DB122" s="1115"/>
      <c r="DC122" s="1115"/>
      <c r="DD122" s="1115"/>
      <c r="DE122" s="1115"/>
      <c r="DF122" s="1116"/>
      <c r="DG122" s="1013">
        <v>756594</v>
      </c>
      <c r="DH122" s="1014"/>
      <c r="DI122" s="1014"/>
      <c r="DJ122" s="1014"/>
      <c r="DK122" s="1014"/>
      <c r="DL122" s="1014">
        <v>767665</v>
      </c>
      <c r="DM122" s="1014"/>
      <c r="DN122" s="1014"/>
      <c r="DO122" s="1014"/>
      <c r="DP122" s="1014"/>
      <c r="DQ122" s="1014">
        <v>755561</v>
      </c>
      <c r="DR122" s="1014"/>
      <c r="DS122" s="1014"/>
      <c r="DT122" s="1014"/>
      <c r="DU122" s="1014"/>
      <c r="DV122" s="1015">
        <v>17.2</v>
      </c>
      <c r="DW122" s="1015"/>
      <c r="DX122" s="1015"/>
      <c r="DY122" s="1015"/>
      <c r="DZ122" s="1016"/>
    </row>
    <row r="123" spans="1:130" s="247" customFormat="1" ht="26.25" customHeight="1" x14ac:dyDescent="0.15">
      <c r="A123" s="1153"/>
      <c r="B123" s="1040"/>
      <c r="C123" s="1010" t="s">
        <v>461</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438</v>
      </c>
      <c r="AB123" s="1053"/>
      <c r="AC123" s="1053"/>
      <c r="AD123" s="1053"/>
      <c r="AE123" s="1054"/>
      <c r="AF123" s="1055" t="s">
        <v>438</v>
      </c>
      <c r="AG123" s="1053"/>
      <c r="AH123" s="1053"/>
      <c r="AI123" s="1053"/>
      <c r="AJ123" s="1054"/>
      <c r="AK123" s="1055" t="s">
        <v>126</v>
      </c>
      <c r="AL123" s="1053"/>
      <c r="AM123" s="1053"/>
      <c r="AN123" s="1053"/>
      <c r="AO123" s="1054"/>
      <c r="AP123" s="1056" t="s">
        <v>438</v>
      </c>
      <c r="AQ123" s="1057"/>
      <c r="AR123" s="1057"/>
      <c r="AS123" s="1057"/>
      <c r="AT123" s="1058"/>
      <c r="AU123" s="1089"/>
      <c r="AV123" s="1090"/>
      <c r="AW123" s="1090"/>
      <c r="AX123" s="1090"/>
      <c r="AY123" s="1090"/>
      <c r="AZ123" s="278" t="s">
        <v>185</v>
      </c>
      <c r="BA123" s="278"/>
      <c r="BB123" s="278"/>
      <c r="BC123" s="278"/>
      <c r="BD123" s="278"/>
      <c r="BE123" s="278"/>
      <c r="BF123" s="278"/>
      <c r="BG123" s="278"/>
      <c r="BH123" s="278"/>
      <c r="BI123" s="278"/>
      <c r="BJ123" s="278"/>
      <c r="BK123" s="278"/>
      <c r="BL123" s="278"/>
      <c r="BM123" s="278"/>
      <c r="BN123" s="278"/>
      <c r="BO123" s="1069" t="s">
        <v>478</v>
      </c>
      <c r="BP123" s="1100"/>
      <c r="BQ123" s="1159">
        <v>11206811</v>
      </c>
      <c r="BR123" s="1160"/>
      <c r="BS123" s="1160"/>
      <c r="BT123" s="1160"/>
      <c r="BU123" s="1160"/>
      <c r="BV123" s="1160">
        <v>11083783</v>
      </c>
      <c r="BW123" s="1160"/>
      <c r="BX123" s="1160"/>
      <c r="BY123" s="1160"/>
      <c r="BZ123" s="1160"/>
      <c r="CA123" s="1160">
        <v>11133385</v>
      </c>
      <c r="CB123" s="1160"/>
      <c r="CC123" s="1160"/>
      <c r="CD123" s="1160"/>
      <c r="CE123" s="1160"/>
      <c r="CF123" s="1093"/>
      <c r="CG123" s="1094"/>
      <c r="CH123" s="1094"/>
      <c r="CI123" s="1094"/>
      <c r="CJ123" s="1095"/>
      <c r="CK123" s="1104"/>
      <c r="CL123" s="1105"/>
      <c r="CM123" s="1105"/>
      <c r="CN123" s="1105"/>
      <c r="CO123" s="1106"/>
      <c r="CP123" s="1114" t="s">
        <v>479</v>
      </c>
      <c r="CQ123" s="1115"/>
      <c r="CR123" s="1115"/>
      <c r="CS123" s="1115"/>
      <c r="CT123" s="1115"/>
      <c r="CU123" s="1115"/>
      <c r="CV123" s="1115"/>
      <c r="CW123" s="1115"/>
      <c r="CX123" s="1115"/>
      <c r="CY123" s="1115"/>
      <c r="CZ123" s="1115"/>
      <c r="DA123" s="1115"/>
      <c r="DB123" s="1115"/>
      <c r="DC123" s="1115"/>
      <c r="DD123" s="1115"/>
      <c r="DE123" s="1115"/>
      <c r="DF123" s="1116"/>
      <c r="DG123" s="1052">
        <v>84794</v>
      </c>
      <c r="DH123" s="1053"/>
      <c r="DI123" s="1053"/>
      <c r="DJ123" s="1053"/>
      <c r="DK123" s="1054"/>
      <c r="DL123" s="1055">
        <v>80481</v>
      </c>
      <c r="DM123" s="1053"/>
      <c r="DN123" s="1053"/>
      <c r="DO123" s="1053"/>
      <c r="DP123" s="1054"/>
      <c r="DQ123" s="1055">
        <v>73797</v>
      </c>
      <c r="DR123" s="1053"/>
      <c r="DS123" s="1053"/>
      <c r="DT123" s="1053"/>
      <c r="DU123" s="1054"/>
      <c r="DV123" s="1056">
        <v>1.7</v>
      </c>
      <c r="DW123" s="1057"/>
      <c r="DX123" s="1057"/>
      <c r="DY123" s="1057"/>
      <c r="DZ123" s="1058"/>
    </row>
    <row r="124" spans="1:130" s="247" customFormat="1" ht="26.25" customHeight="1" thickBot="1" x14ac:dyDescent="0.2">
      <c r="A124" s="1153"/>
      <c r="B124" s="1040"/>
      <c r="C124" s="1010" t="s">
        <v>464</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126</v>
      </c>
      <c r="AB124" s="1053"/>
      <c r="AC124" s="1053"/>
      <c r="AD124" s="1053"/>
      <c r="AE124" s="1054"/>
      <c r="AF124" s="1055" t="s">
        <v>126</v>
      </c>
      <c r="AG124" s="1053"/>
      <c r="AH124" s="1053"/>
      <c r="AI124" s="1053"/>
      <c r="AJ124" s="1054"/>
      <c r="AK124" s="1055" t="s">
        <v>126</v>
      </c>
      <c r="AL124" s="1053"/>
      <c r="AM124" s="1053"/>
      <c r="AN124" s="1053"/>
      <c r="AO124" s="1054"/>
      <c r="AP124" s="1056" t="s">
        <v>126</v>
      </c>
      <c r="AQ124" s="1057"/>
      <c r="AR124" s="1057"/>
      <c r="AS124" s="1057"/>
      <c r="AT124" s="1058"/>
      <c r="AU124" s="1155" t="s">
        <v>480</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66.400000000000006</v>
      </c>
      <c r="BR124" s="1122"/>
      <c r="BS124" s="1122"/>
      <c r="BT124" s="1122"/>
      <c r="BU124" s="1122"/>
      <c r="BV124" s="1122">
        <v>58.9</v>
      </c>
      <c r="BW124" s="1122"/>
      <c r="BX124" s="1122"/>
      <c r="BY124" s="1122"/>
      <c r="BZ124" s="1122"/>
      <c r="CA124" s="1122">
        <v>54</v>
      </c>
      <c r="CB124" s="1122"/>
      <c r="CC124" s="1122"/>
      <c r="CD124" s="1122"/>
      <c r="CE124" s="1122"/>
      <c r="CF124" s="1123"/>
      <c r="CG124" s="1124"/>
      <c r="CH124" s="1124"/>
      <c r="CI124" s="1124"/>
      <c r="CJ124" s="1125"/>
      <c r="CK124" s="1107"/>
      <c r="CL124" s="1107"/>
      <c r="CM124" s="1107"/>
      <c r="CN124" s="1107"/>
      <c r="CO124" s="1108"/>
      <c r="CP124" s="1114" t="s">
        <v>481</v>
      </c>
      <c r="CQ124" s="1115"/>
      <c r="CR124" s="1115"/>
      <c r="CS124" s="1115"/>
      <c r="CT124" s="1115"/>
      <c r="CU124" s="1115"/>
      <c r="CV124" s="1115"/>
      <c r="CW124" s="1115"/>
      <c r="CX124" s="1115"/>
      <c r="CY124" s="1115"/>
      <c r="CZ124" s="1115"/>
      <c r="DA124" s="1115"/>
      <c r="DB124" s="1115"/>
      <c r="DC124" s="1115"/>
      <c r="DD124" s="1115"/>
      <c r="DE124" s="1115"/>
      <c r="DF124" s="1116"/>
      <c r="DG124" s="1099">
        <v>73142</v>
      </c>
      <c r="DH124" s="1078"/>
      <c r="DI124" s="1078"/>
      <c r="DJ124" s="1078"/>
      <c r="DK124" s="1079"/>
      <c r="DL124" s="1077">
        <v>41595</v>
      </c>
      <c r="DM124" s="1078"/>
      <c r="DN124" s="1078"/>
      <c r="DO124" s="1078"/>
      <c r="DP124" s="1079"/>
      <c r="DQ124" s="1077">
        <v>29810</v>
      </c>
      <c r="DR124" s="1078"/>
      <c r="DS124" s="1078"/>
      <c r="DT124" s="1078"/>
      <c r="DU124" s="1079"/>
      <c r="DV124" s="1080">
        <v>0.7</v>
      </c>
      <c r="DW124" s="1081"/>
      <c r="DX124" s="1081"/>
      <c r="DY124" s="1081"/>
      <c r="DZ124" s="1082"/>
    </row>
    <row r="125" spans="1:130" s="247" customFormat="1" ht="26.25" customHeight="1" x14ac:dyDescent="0.15">
      <c r="A125" s="1153"/>
      <c r="B125" s="1040"/>
      <c r="C125" s="1010" t="s">
        <v>466</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451</v>
      </c>
      <c r="AB125" s="1053"/>
      <c r="AC125" s="1053"/>
      <c r="AD125" s="1053"/>
      <c r="AE125" s="1054"/>
      <c r="AF125" s="1055" t="s">
        <v>451</v>
      </c>
      <c r="AG125" s="1053"/>
      <c r="AH125" s="1053"/>
      <c r="AI125" s="1053"/>
      <c r="AJ125" s="1054"/>
      <c r="AK125" s="1055" t="s">
        <v>438</v>
      </c>
      <c r="AL125" s="1053"/>
      <c r="AM125" s="1053"/>
      <c r="AN125" s="1053"/>
      <c r="AO125" s="1054"/>
      <c r="AP125" s="1056" t="s">
        <v>438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482</v>
      </c>
      <c r="CL125" s="1102"/>
      <c r="CM125" s="1102"/>
      <c r="CN125" s="1102"/>
      <c r="CO125" s="1103"/>
      <c r="CP125" s="1034" t="s">
        <v>483</v>
      </c>
      <c r="CQ125" s="983"/>
      <c r="CR125" s="983"/>
      <c r="CS125" s="983"/>
      <c r="CT125" s="983"/>
      <c r="CU125" s="983"/>
      <c r="CV125" s="983"/>
      <c r="CW125" s="983"/>
      <c r="CX125" s="983"/>
      <c r="CY125" s="983"/>
      <c r="CZ125" s="983"/>
      <c r="DA125" s="983"/>
      <c r="DB125" s="983"/>
      <c r="DC125" s="983"/>
      <c r="DD125" s="983"/>
      <c r="DE125" s="983"/>
      <c r="DF125" s="984"/>
      <c r="DG125" s="1020" t="s">
        <v>451</v>
      </c>
      <c r="DH125" s="1021"/>
      <c r="DI125" s="1021"/>
      <c r="DJ125" s="1021"/>
      <c r="DK125" s="1021"/>
      <c r="DL125" s="1021" t="s">
        <v>451</v>
      </c>
      <c r="DM125" s="1021"/>
      <c r="DN125" s="1021"/>
      <c r="DO125" s="1021"/>
      <c r="DP125" s="1021"/>
      <c r="DQ125" s="1021" t="s">
        <v>451</v>
      </c>
      <c r="DR125" s="1021"/>
      <c r="DS125" s="1021"/>
      <c r="DT125" s="1021"/>
      <c r="DU125" s="1021"/>
      <c r="DV125" s="1022" t="s">
        <v>451</v>
      </c>
      <c r="DW125" s="1022"/>
      <c r="DX125" s="1022"/>
      <c r="DY125" s="1022"/>
      <c r="DZ125" s="1023"/>
    </row>
    <row r="126" spans="1:130" s="247" customFormat="1" ht="26.25" customHeight="1" thickBot="1" x14ac:dyDescent="0.2">
      <c r="A126" s="1153"/>
      <c r="B126" s="1040"/>
      <c r="C126" s="1010" t="s">
        <v>468</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438</v>
      </c>
      <c r="AB126" s="1053"/>
      <c r="AC126" s="1053"/>
      <c r="AD126" s="1053"/>
      <c r="AE126" s="1054"/>
      <c r="AF126" s="1055" t="s">
        <v>451</v>
      </c>
      <c r="AG126" s="1053"/>
      <c r="AH126" s="1053"/>
      <c r="AI126" s="1053"/>
      <c r="AJ126" s="1054"/>
      <c r="AK126" s="1055" t="s">
        <v>451</v>
      </c>
      <c r="AL126" s="1053"/>
      <c r="AM126" s="1053"/>
      <c r="AN126" s="1053"/>
      <c r="AO126" s="1054"/>
      <c r="AP126" s="1056" t="s">
        <v>451</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484</v>
      </c>
      <c r="CQ126" s="1044"/>
      <c r="CR126" s="1044"/>
      <c r="CS126" s="1044"/>
      <c r="CT126" s="1044"/>
      <c r="CU126" s="1044"/>
      <c r="CV126" s="1044"/>
      <c r="CW126" s="1044"/>
      <c r="CX126" s="1044"/>
      <c r="CY126" s="1044"/>
      <c r="CZ126" s="1044"/>
      <c r="DA126" s="1044"/>
      <c r="DB126" s="1044"/>
      <c r="DC126" s="1044"/>
      <c r="DD126" s="1044"/>
      <c r="DE126" s="1044"/>
      <c r="DF126" s="1045"/>
      <c r="DG126" s="1013" t="s">
        <v>451</v>
      </c>
      <c r="DH126" s="1014"/>
      <c r="DI126" s="1014"/>
      <c r="DJ126" s="1014"/>
      <c r="DK126" s="1014"/>
      <c r="DL126" s="1014" t="s">
        <v>451</v>
      </c>
      <c r="DM126" s="1014"/>
      <c r="DN126" s="1014"/>
      <c r="DO126" s="1014"/>
      <c r="DP126" s="1014"/>
      <c r="DQ126" s="1014" t="s">
        <v>451</v>
      </c>
      <c r="DR126" s="1014"/>
      <c r="DS126" s="1014"/>
      <c r="DT126" s="1014"/>
      <c r="DU126" s="1014"/>
      <c r="DV126" s="1015" t="s">
        <v>438</v>
      </c>
      <c r="DW126" s="1015"/>
      <c r="DX126" s="1015"/>
      <c r="DY126" s="1015"/>
      <c r="DZ126" s="1016"/>
    </row>
    <row r="127" spans="1:130" s="247" customFormat="1" ht="26.25" customHeight="1" x14ac:dyDescent="0.15">
      <c r="A127" s="1154"/>
      <c r="B127" s="1042"/>
      <c r="C127" s="1096" t="s">
        <v>485</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451</v>
      </c>
      <c r="AB127" s="1053"/>
      <c r="AC127" s="1053"/>
      <c r="AD127" s="1053"/>
      <c r="AE127" s="1054"/>
      <c r="AF127" s="1055" t="s">
        <v>451</v>
      </c>
      <c r="AG127" s="1053"/>
      <c r="AH127" s="1053"/>
      <c r="AI127" s="1053"/>
      <c r="AJ127" s="1054"/>
      <c r="AK127" s="1055" t="s">
        <v>451</v>
      </c>
      <c r="AL127" s="1053"/>
      <c r="AM127" s="1053"/>
      <c r="AN127" s="1053"/>
      <c r="AO127" s="1054"/>
      <c r="AP127" s="1056" t="s">
        <v>451</v>
      </c>
      <c r="AQ127" s="1057"/>
      <c r="AR127" s="1057"/>
      <c r="AS127" s="1057"/>
      <c r="AT127" s="1058"/>
      <c r="AU127" s="283"/>
      <c r="AV127" s="283"/>
      <c r="AW127" s="283"/>
      <c r="AX127" s="1126" t="s">
        <v>486</v>
      </c>
      <c r="AY127" s="1127"/>
      <c r="AZ127" s="1127"/>
      <c r="BA127" s="1127"/>
      <c r="BB127" s="1127"/>
      <c r="BC127" s="1127"/>
      <c r="BD127" s="1127"/>
      <c r="BE127" s="1128"/>
      <c r="BF127" s="1129" t="s">
        <v>487</v>
      </c>
      <c r="BG127" s="1127"/>
      <c r="BH127" s="1127"/>
      <c r="BI127" s="1127"/>
      <c r="BJ127" s="1127"/>
      <c r="BK127" s="1127"/>
      <c r="BL127" s="1128"/>
      <c r="BM127" s="1129" t="s">
        <v>488</v>
      </c>
      <c r="BN127" s="1127"/>
      <c r="BO127" s="1127"/>
      <c r="BP127" s="1127"/>
      <c r="BQ127" s="1127"/>
      <c r="BR127" s="1127"/>
      <c r="BS127" s="1128"/>
      <c r="BT127" s="1129" t="s">
        <v>489</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490</v>
      </c>
      <c r="CQ127" s="1044"/>
      <c r="CR127" s="1044"/>
      <c r="CS127" s="1044"/>
      <c r="CT127" s="1044"/>
      <c r="CU127" s="1044"/>
      <c r="CV127" s="1044"/>
      <c r="CW127" s="1044"/>
      <c r="CX127" s="1044"/>
      <c r="CY127" s="1044"/>
      <c r="CZ127" s="1044"/>
      <c r="DA127" s="1044"/>
      <c r="DB127" s="1044"/>
      <c r="DC127" s="1044"/>
      <c r="DD127" s="1044"/>
      <c r="DE127" s="1044"/>
      <c r="DF127" s="1045"/>
      <c r="DG127" s="1013" t="s">
        <v>451</v>
      </c>
      <c r="DH127" s="1014"/>
      <c r="DI127" s="1014"/>
      <c r="DJ127" s="1014"/>
      <c r="DK127" s="1014"/>
      <c r="DL127" s="1014" t="s">
        <v>451</v>
      </c>
      <c r="DM127" s="1014"/>
      <c r="DN127" s="1014"/>
      <c r="DO127" s="1014"/>
      <c r="DP127" s="1014"/>
      <c r="DQ127" s="1014" t="s">
        <v>451</v>
      </c>
      <c r="DR127" s="1014"/>
      <c r="DS127" s="1014"/>
      <c r="DT127" s="1014"/>
      <c r="DU127" s="1014"/>
      <c r="DV127" s="1015" t="s">
        <v>451</v>
      </c>
      <c r="DW127" s="1015"/>
      <c r="DX127" s="1015"/>
      <c r="DY127" s="1015"/>
      <c r="DZ127" s="1016"/>
    </row>
    <row r="128" spans="1:130" s="247" customFormat="1" ht="26.25" customHeight="1" thickBot="1" x14ac:dyDescent="0.2">
      <c r="A128" s="1137" t="s">
        <v>491</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492</v>
      </c>
      <c r="X128" s="1139"/>
      <c r="Y128" s="1139"/>
      <c r="Z128" s="1140"/>
      <c r="AA128" s="1141">
        <v>49426</v>
      </c>
      <c r="AB128" s="1142"/>
      <c r="AC128" s="1142"/>
      <c r="AD128" s="1142"/>
      <c r="AE128" s="1143"/>
      <c r="AF128" s="1144">
        <v>50842</v>
      </c>
      <c r="AG128" s="1142"/>
      <c r="AH128" s="1142"/>
      <c r="AI128" s="1142"/>
      <c r="AJ128" s="1143"/>
      <c r="AK128" s="1144">
        <v>49059</v>
      </c>
      <c r="AL128" s="1142"/>
      <c r="AM128" s="1142"/>
      <c r="AN128" s="1142"/>
      <c r="AO128" s="1143"/>
      <c r="AP128" s="1145"/>
      <c r="AQ128" s="1146"/>
      <c r="AR128" s="1146"/>
      <c r="AS128" s="1146"/>
      <c r="AT128" s="1147"/>
      <c r="AU128" s="283"/>
      <c r="AV128" s="283"/>
      <c r="AW128" s="283"/>
      <c r="AX128" s="982" t="s">
        <v>493</v>
      </c>
      <c r="AY128" s="983"/>
      <c r="AZ128" s="983"/>
      <c r="BA128" s="983"/>
      <c r="BB128" s="983"/>
      <c r="BC128" s="983"/>
      <c r="BD128" s="983"/>
      <c r="BE128" s="984"/>
      <c r="BF128" s="1148" t="s">
        <v>391</v>
      </c>
      <c r="BG128" s="1149"/>
      <c r="BH128" s="1149"/>
      <c r="BI128" s="1149"/>
      <c r="BJ128" s="1149"/>
      <c r="BK128" s="1149"/>
      <c r="BL128" s="1150"/>
      <c r="BM128" s="1148">
        <v>14.85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494</v>
      </c>
      <c r="CQ128" s="1131"/>
      <c r="CR128" s="1131"/>
      <c r="CS128" s="1131"/>
      <c r="CT128" s="1131"/>
      <c r="CU128" s="1131"/>
      <c r="CV128" s="1131"/>
      <c r="CW128" s="1131"/>
      <c r="CX128" s="1131"/>
      <c r="CY128" s="1131"/>
      <c r="CZ128" s="1131"/>
      <c r="DA128" s="1131"/>
      <c r="DB128" s="1131"/>
      <c r="DC128" s="1131"/>
      <c r="DD128" s="1131"/>
      <c r="DE128" s="1131"/>
      <c r="DF128" s="1132"/>
      <c r="DG128" s="1133" t="s">
        <v>391</v>
      </c>
      <c r="DH128" s="1134"/>
      <c r="DI128" s="1134"/>
      <c r="DJ128" s="1134"/>
      <c r="DK128" s="1134"/>
      <c r="DL128" s="1134" t="s">
        <v>126</v>
      </c>
      <c r="DM128" s="1134"/>
      <c r="DN128" s="1134"/>
      <c r="DO128" s="1134"/>
      <c r="DP128" s="1134"/>
      <c r="DQ128" s="1134" t="s">
        <v>391</v>
      </c>
      <c r="DR128" s="1134"/>
      <c r="DS128" s="1134"/>
      <c r="DT128" s="1134"/>
      <c r="DU128" s="1134"/>
      <c r="DV128" s="1135" t="s">
        <v>455</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495</v>
      </c>
      <c r="X129" s="1168"/>
      <c r="Y129" s="1168"/>
      <c r="Z129" s="1169"/>
      <c r="AA129" s="1052">
        <v>5230901</v>
      </c>
      <c r="AB129" s="1053"/>
      <c r="AC129" s="1053"/>
      <c r="AD129" s="1053"/>
      <c r="AE129" s="1054"/>
      <c r="AF129" s="1055">
        <v>5200413</v>
      </c>
      <c r="AG129" s="1053"/>
      <c r="AH129" s="1053"/>
      <c r="AI129" s="1053"/>
      <c r="AJ129" s="1054"/>
      <c r="AK129" s="1055">
        <v>5236319</v>
      </c>
      <c r="AL129" s="1053"/>
      <c r="AM129" s="1053"/>
      <c r="AN129" s="1053"/>
      <c r="AO129" s="1054"/>
      <c r="AP129" s="1170"/>
      <c r="AQ129" s="1171"/>
      <c r="AR129" s="1171"/>
      <c r="AS129" s="1171"/>
      <c r="AT129" s="1172"/>
      <c r="AU129" s="285"/>
      <c r="AV129" s="285"/>
      <c r="AW129" s="285"/>
      <c r="AX129" s="1161" t="s">
        <v>496</v>
      </c>
      <c r="AY129" s="1044"/>
      <c r="AZ129" s="1044"/>
      <c r="BA129" s="1044"/>
      <c r="BB129" s="1044"/>
      <c r="BC129" s="1044"/>
      <c r="BD129" s="1044"/>
      <c r="BE129" s="1045"/>
      <c r="BF129" s="1162" t="s">
        <v>391</v>
      </c>
      <c r="BG129" s="1163"/>
      <c r="BH129" s="1163"/>
      <c r="BI129" s="1163"/>
      <c r="BJ129" s="1163"/>
      <c r="BK129" s="1163"/>
      <c r="BL129" s="1164"/>
      <c r="BM129" s="1162">
        <v>19.850000000000001</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497</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498</v>
      </c>
      <c r="X130" s="1168"/>
      <c r="Y130" s="1168"/>
      <c r="Z130" s="1169"/>
      <c r="AA130" s="1052">
        <v>851646</v>
      </c>
      <c r="AB130" s="1053"/>
      <c r="AC130" s="1053"/>
      <c r="AD130" s="1053"/>
      <c r="AE130" s="1054"/>
      <c r="AF130" s="1055">
        <v>841369</v>
      </c>
      <c r="AG130" s="1053"/>
      <c r="AH130" s="1053"/>
      <c r="AI130" s="1053"/>
      <c r="AJ130" s="1054"/>
      <c r="AK130" s="1055">
        <v>841827</v>
      </c>
      <c r="AL130" s="1053"/>
      <c r="AM130" s="1053"/>
      <c r="AN130" s="1053"/>
      <c r="AO130" s="1054"/>
      <c r="AP130" s="1170"/>
      <c r="AQ130" s="1171"/>
      <c r="AR130" s="1171"/>
      <c r="AS130" s="1171"/>
      <c r="AT130" s="1172"/>
      <c r="AU130" s="285"/>
      <c r="AV130" s="285"/>
      <c r="AW130" s="285"/>
      <c r="AX130" s="1161" t="s">
        <v>499</v>
      </c>
      <c r="AY130" s="1044"/>
      <c r="AZ130" s="1044"/>
      <c r="BA130" s="1044"/>
      <c r="BB130" s="1044"/>
      <c r="BC130" s="1044"/>
      <c r="BD130" s="1044"/>
      <c r="BE130" s="1045"/>
      <c r="BF130" s="1198">
        <v>10.7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500</v>
      </c>
      <c r="X131" s="1206"/>
      <c r="Y131" s="1206"/>
      <c r="Z131" s="1207"/>
      <c r="AA131" s="1099">
        <v>4379255</v>
      </c>
      <c r="AB131" s="1078"/>
      <c r="AC131" s="1078"/>
      <c r="AD131" s="1078"/>
      <c r="AE131" s="1079"/>
      <c r="AF131" s="1077">
        <v>4359044</v>
      </c>
      <c r="AG131" s="1078"/>
      <c r="AH131" s="1078"/>
      <c r="AI131" s="1078"/>
      <c r="AJ131" s="1079"/>
      <c r="AK131" s="1077">
        <v>4394492</v>
      </c>
      <c r="AL131" s="1078"/>
      <c r="AM131" s="1078"/>
      <c r="AN131" s="1078"/>
      <c r="AO131" s="1079"/>
      <c r="AP131" s="1208"/>
      <c r="AQ131" s="1209"/>
      <c r="AR131" s="1209"/>
      <c r="AS131" s="1209"/>
      <c r="AT131" s="1210"/>
      <c r="AU131" s="285"/>
      <c r="AV131" s="285"/>
      <c r="AW131" s="285"/>
      <c r="AX131" s="1180" t="s">
        <v>501</v>
      </c>
      <c r="AY131" s="1131"/>
      <c r="AZ131" s="1131"/>
      <c r="BA131" s="1131"/>
      <c r="BB131" s="1131"/>
      <c r="BC131" s="1131"/>
      <c r="BD131" s="1131"/>
      <c r="BE131" s="1132"/>
      <c r="BF131" s="1181">
        <v>54</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502</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503</v>
      </c>
      <c r="W132" s="1191"/>
      <c r="X132" s="1191"/>
      <c r="Y132" s="1191"/>
      <c r="Z132" s="1192"/>
      <c r="AA132" s="1193">
        <v>10.521401470000001</v>
      </c>
      <c r="AB132" s="1194"/>
      <c r="AC132" s="1194"/>
      <c r="AD132" s="1194"/>
      <c r="AE132" s="1195"/>
      <c r="AF132" s="1196">
        <v>11.3736177</v>
      </c>
      <c r="AG132" s="1194"/>
      <c r="AH132" s="1194"/>
      <c r="AI132" s="1194"/>
      <c r="AJ132" s="1195"/>
      <c r="AK132" s="1196">
        <v>10.45545196</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504</v>
      </c>
      <c r="W133" s="1174"/>
      <c r="X133" s="1174"/>
      <c r="Y133" s="1174"/>
      <c r="Z133" s="1175"/>
      <c r="AA133" s="1176">
        <v>9.4</v>
      </c>
      <c r="AB133" s="1177"/>
      <c r="AC133" s="1177"/>
      <c r="AD133" s="1177"/>
      <c r="AE133" s="1178"/>
      <c r="AF133" s="1176">
        <v>10.3</v>
      </c>
      <c r="AG133" s="1177"/>
      <c r="AH133" s="1177"/>
      <c r="AI133" s="1177"/>
      <c r="AJ133" s="1178"/>
      <c r="AK133" s="1176">
        <v>10.7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jqZ9yEPR3o1Ti7R23hZYdtPSQr0jxmgAxzYKN9yDIQ6Pu4btso8WvNL/qBYmuFeF7G3+w/hVUDoyBQINUBkoBw==" saltValue="1psN6KOgqmKRGIH0qvOV0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election activeCell="AK71" sqref="AK71"/>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JTD9lHagXuhmdPCDQyKXB4ev2FWmCVPiOnyl5WkdVfRpxkdiN+D+GEMJEVvaFqjHVD4ACh9wzU9Nm8vD6Ve/pQ==" saltValue="7tbtrz6jcekPY2XapPGH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yPWn4KWHpwFTd3nw2zqaJydUEb6vv68tmUiceonT3UD7PGP1rDcXDrS7ukInBeOybWgzixsEMoy2vcZz6Oh2g==" saltValue="cp+M2wHKJ6UHKrw3GFLw5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6"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508</v>
      </c>
      <c r="AP7" s="304"/>
      <c r="AQ7" s="305" t="s">
        <v>509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510</v>
      </c>
      <c r="AQ8" s="311" t="s">
        <v>511</v>
      </c>
      <c r="AR8" s="312" t="s">
        <v>512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513</v>
      </c>
      <c r="AL9" s="1217"/>
      <c r="AM9" s="1217"/>
      <c r="AN9" s="1218"/>
      <c r="AO9" s="313">
        <v>1489858</v>
      </c>
      <c r="AP9" s="313">
        <v>106792</v>
      </c>
      <c r="AQ9" s="314">
        <v>81607</v>
      </c>
      <c r="AR9" s="315">
        <v>30.9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514</v>
      </c>
      <c r="AL10" s="1217"/>
      <c r="AM10" s="1217"/>
      <c r="AN10" s="1218"/>
      <c r="AO10" s="316">
        <v>15365</v>
      </c>
      <c r="AP10" s="316">
        <v>1101</v>
      </c>
      <c r="AQ10" s="317">
        <v>8429</v>
      </c>
      <c r="AR10" s="318">
        <v>-86.9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515</v>
      </c>
      <c r="AL11" s="1217"/>
      <c r="AM11" s="1217"/>
      <c r="AN11" s="1218"/>
      <c r="AO11" s="316">
        <v>248258</v>
      </c>
      <c r="AP11" s="316">
        <v>17795</v>
      </c>
      <c r="AQ11" s="317">
        <v>12564</v>
      </c>
      <c r="AR11" s="318">
        <v>41.6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516</v>
      </c>
      <c r="AL12" s="1217"/>
      <c r="AM12" s="1217"/>
      <c r="AN12" s="1218"/>
      <c r="AO12" s="316" t="s">
        <v>517</v>
      </c>
      <c r="AP12" s="316" t="s">
        <v>517</v>
      </c>
      <c r="AQ12" s="317">
        <v>603</v>
      </c>
      <c r="AR12" s="318" t="s">
        <v>517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518</v>
      </c>
      <c r="AL13" s="1217"/>
      <c r="AM13" s="1217"/>
      <c r="AN13" s="1218"/>
      <c r="AO13" s="316" t="s">
        <v>517</v>
      </c>
      <c r="AP13" s="316" t="s">
        <v>517</v>
      </c>
      <c r="AQ13" s="317">
        <v>5</v>
      </c>
      <c r="AR13" s="318" t="s">
        <v>517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519</v>
      </c>
      <c r="AL14" s="1217"/>
      <c r="AM14" s="1217"/>
      <c r="AN14" s="1218"/>
      <c r="AO14" s="316">
        <v>44291</v>
      </c>
      <c r="AP14" s="316">
        <v>3175</v>
      </c>
      <c r="AQ14" s="317">
        <v>4049</v>
      </c>
      <c r="AR14" s="318">
        <v>-21.6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520</v>
      </c>
      <c r="AL15" s="1217"/>
      <c r="AM15" s="1217"/>
      <c r="AN15" s="1218"/>
      <c r="AO15" s="316">
        <v>53579</v>
      </c>
      <c r="AP15" s="316">
        <v>3841</v>
      </c>
      <c r="AQ15" s="317">
        <v>2220</v>
      </c>
      <c r="AR15" s="318">
        <v>73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521</v>
      </c>
      <c r="AL16" s="1220"/>
      <c r="AM16" s="1220"/>
      <c r="AN16" s="1221"/>
      <c r="AO16" s="316">
        <v>-112218</v>
      </c>
      <c r="AP16" s="316">
        <v>-8044</v>
      </c>
      <c r="AQ16" s="317">
        <v>-7287</v>
      </c>
      <c r="AR16" s="318">
        <v>10.4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185</v>
      </c>
      <c r="AL17" s="1220"/>
      <c r="AM17" s="1220"/>
      <c r="AN17" s="1221"/>
      <c r="AO17" s="316">
        <v>1739133</v>
      </c>
      <c r="AP17" s="316">
        <v>124660</v>
      </c>
      <c r="AQ17" s="317">
        <v>102189</v>
      </c>
      <c r="AR17" s="318">
        <v>22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526</v>
      </c>
      <c r="AL21" s="1212"/>
      <c r="AM21" s="1212"/>
      <c r="AN21" s="1213"/>
      <c r="AO21" s="328">
        <v>10.75</v>
      </c>
      <c r="AP21" s="329">
        <v>9.43</v>
      </c>
      <c r="AQ21" s="330">
        <v>1.32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527</v>
      </c>
      <c r="AL22" s="1212"/>
      <c r="AM22" s="1212"/>
      <c r="AN22" s="1213"/>
      <c r="AO22" s="333">
        <v>97.2</v>
      </c>
      <c r="AP22" s="334">
        <v>96.9</v>
      </c>
      <c r="AQ22" s="335">
        <v>0.3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508</v>
      </c>
      <c r="AP30" s="304"/>
      <c r="AQ30" s="305" t="s">
        <v>509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510</v>
      </c>
      <c r="AQ31" s="311" t="s">
        <v>511</v>
      </c>
      <c r="AR31" s="312" t="s">
        <v>512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531</v>
      </c>
      <c r="AL32" s="1228"/>
      <c r="AM32" s="1228"/>
      <c r="AN32" s="1229"/>
      <c r="AO32" s="343">
        <v>998499</v>
      </c>
      <c r="AP32" s="343">
        <v>71572</v>
      </c>
      <c r="AQ32" s="344">
        <v>48351</v>
      </c>
      <c r="AR32" s="345">
        <v>48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532</v>
      </c>
      <c r="AL33" s="1228"/>
      <c r="AM33" s="1228"/>
      <c r="AN33" s="1229"/>
      <c r="AO33" s="343" t="s">
        <v>517</v>
      </c>
      <c r="AP33" s="343" t="s">
        <v>517</v>
      </c>
      <c r="AQ33" s="344" t="s">
        <v>517</v>
      </c>
      <c r="AR33" s="345" t="s">
        <v>517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533</v>
      </c>
      <c r="AL34" s="1228"/>
      <c r="AM34" s="1228"/>
      <c r="AN34" s="1229"/>
      <c r="AO34" s="343" t="s">
        <v>517</v>
      </c>
      <c r="AP34" s="343" t="s">
        <v>517</v>
      </c>
      <c r="AQ34" s="344">
        <v>3</v>
      </c>
      <c r="AR34" s="345" t="s">
        <v>517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534</v>
      </c>
      <c r="AL35" s="1228"/>
      <c r="AM35" s="1228"/>
      <c r="AN35" s="1229"/>
      <c r="AO35" s="343">
        <v>344031</v>
      </c>
      <c r="AP35" s="343">
        <v>24660</v>
      </c>
      <c r="AQ35" s="344">
        <v>15327</v>
      </c>
      <c r="AR35" s="345">
        <v>60.9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535</v>
      </c>
      <c r="AL36" s="1228"/>
      <c r="AM36" s="1228"/>
      <c r="AN36" s="1229"/>
      <c r="AO36" s="343">
        <v>7813</v>
      </c>
      <c r="AP36" s="343">
        <v>560</v>
      </c>
      <c r="AQ36" s="344">
        <v>3222</v>
      </c>
      <c r="AR36" s="345">
        <v>-82.6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536</v>
      </c>
      <c r="AL37" s="1228"/>
      <c r="AM37" s="1228"/>
      <c r="AN37" s="1229"/>
      <c r="AO37" s="343" t="s">
        <v>517</v>
      </c>
      <c r="AP37" s="343" t="s">
        <v>517</v>
      </c>
      <c r="AQ37" s="344">
        <v>486</v>
      </c>
      <c r="AR37" s="345" t="s">
        <v>517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537</v>
      </c>
      <c r="AL38" s="1231"/>
      <c r="AM38" s="1231"/>
      <c r="AN38" s="1232"/>
      <c r="AO38" s="346">
        <v>7</v>
      </c>
      <c r="AP38" s="346">
        <v>1</v>
      </c>
      <c r="AQ38" s="347">
        <v>7</v>
      </c>
      <c r="AR38" s="335">
        <v>-85.7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538</v>
      </c>
      <c r="AL39" s="1231"/>
      <c r="AM39" s="1231"/>
      <c r="AN39" s="1232"/>
      <c r="AO39" s="343">
        <v>-49059</v>
      </c>
      <c r="AP39" s="343">
        <v>-3517</v>
      </c>
      <c r="AQ39" s="344">
        <v>-3375</v>
      </c>
      <c r="AR39" s="345">
        <v>4.2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539</v>
      </c>
      <c r="AL40" s="1228"/>
      <c r="AM40" s="1228"/>
      <c r="AN40" s="1229"/>
      <c r="AO40" s="343">
        <v>-841827</v>
      </c>
      <c r="AP40" s="343">
        <v>-60342</v>
      </c>
      <c r="AQ40" s="344">
        <v>-44517</v>
      </c>
      <c r="AR40" s="345">
        <v>35.5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298</v>
      </c>
      <c r="AL41" s="1234"/>
      <c r="AM41" s="1234"/>
      <c r="AN41" s="1235"/>
      <c r="AO41" s="343">
        <v>459464</v>
      </c>
      <c r="AP41" s="343">
        <v>32934</v>
      </c>
      <c r="AQ41" s="344">
        <v>19506</v>
      </c>
      <c r="AR41" s="345">
        <v>68.8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508</v>
      </c>
      <c r="AN49" s="1224" t="s">
        <v>543</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544</v>
      </c>
      <c r="AO50" s="360" t="s">
        <v>545</v>
      </c>
      <c r="AP50" s="361" t="s">
        <v>546</v>
      </c>
      <c r="AQ50" s="362" t="s">
        <v>547</v>
      </c>
      <c r="AR50" s="363" t="s">
        <v>548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1874226</v>
      </c>
      <c r="AN51" s="365">
        <v>123402</v>
      </c>
      <c r="AO51" s="366">
        <v>0.4</v>
      </c>
      <c r="AP51" s="367">
        <v>69469</v>
      </c>
      <c r="AQ51" s="368">
        <v>-18.5</v>
      </c>
      <c r="AR51" s="369">
        <v>18.899999999999999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1291073</v>
      </c>
      <c r="AN52" s="373">
        <v>85006</v>
      </c>
      <c r="AO52" s="374">
        <v>72.400000000000006</v>
      </c>
      <c r="AP52" s="375">
        <v>38215</v>
      </c>
      <c r="AQ52" s="376">
        <v>-1.6</v>
      </c>
      <c r="AR52" s="377">
        <v>74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1838736</v>
      </c>
      <c r="AN53" s="365">
        <v>123447</v>
      </c>
      <c r="AO53" s="366">
        <v>0</v>
      </c>
      <c r="AP53" s="367">
        <v>67293</v>
      </c>
      <c r="AQ53" s="368">
        <v>-3.1</v>
      </c>
      <c r="AR53" s="369">
        <v>3.1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1262189</v>
      </c>
      <c r="AN54" s="373">
        <v>84739</v>
      </c>
      <c r="AO54" s="374">
        <v>-0.3</v>
      </c>
      <c r="AP54" s="375">
        <v>35076</v>
      </c>
      <c r="AQ54" s="376">
        <v>-8.1999999999999993</v>
      </c>
      <c r="AR54" s="377">
        <v>7.9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760381</v>
      </c>
      <c r="AN55" s="365">
        <v>51935</v>
      </c>
      <c r="AO55" s="366">
        <v>-57.9</v>
      </c>
      <c r="AP55" s="367">
        <v>67343</v>
      </c>
      <c r="AQ55" s="368">
        <v>0.1</v>
      </c>
      <c r="AR55" s="369">
        <v>-58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565436</v>
      </c>
      <c r="AN56" s="373">
        <v>38620</v>
      </c>
      <c r="AO56" s="374">
        <v>-54.4</v>
      </c>
      <c r="AP56" s="375">
        <v>32865</v>
      </c>
      <c r="AQ56" s="376">
        <v>-6.3</v>
      </c>
      <c r="AR56" s="377">
        <v>-48.1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606400</v>
      </c>
      <c r="AN57" s="365">
        <v>42190</v>
      </c>
      <c r="AO57" s="366">
        <v>-18.8</v>
      </c>
      <c r="AP57" s="367">
        <v>73475</v>
      </c>
      <c r="AQ57" s="368">
        <v>9.1</v>
      </c>
      <c r="AR57" s="369">
        <v>-27.9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373234</v>
      </c>
      <c r="AN58" s="373">
        <v>25968</v>
      </c>
      <c r="AO58" s="374">
        <v>-32.799999999999997</v>
      </c>
      <c r="AP58" s="375">
        <v>43072</v>
      </c>
      <c r="AQ58" s="376">
        <v>31.1</v>
      </c>
      <c r="AR58" s="377">
        <v>-63.9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937494</v>
      </c>
      <c r="AN59" s="365">
        <v>67199</v>
      </c>
      <c r="AO59" s="366">
        <v>59.3</v>
      </c>
      <c r="AP59" s="367">
        <v>87464</v>
      </c>
      <c r="AQ59" s="368">
        <v>19</v>
      </c>
      <c r="AR59" s="369">
        <v>40.299999999999997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410556</v>
      </c>
      <c r="AN60" s="373">
        <v>29428</v>
      </c>
      <c r="AO60" s="374">
        <v>13.3</v>
      </c>
      <c r="AP60" s="375">
        <v>47479</v>
      </c>
      <c r="AQ60" s="376">
        <v>10.199999999999999</v>
      </c>
      <c r="AR60" s="377">
        <v>3.1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1203447</v>
      </c>
      <c r="AN61" s="380">
        <v>81635</v>
      </c>
      <c r="AO61" s="381">
        <v>-3.4</v>
      </c>
      <c r="AP61" s="382">
        <v>73009</v>
      </c>
      <c r="AQ61" s="383">
        <v>1.3</v>
      </c>
      <c r="AR61" s="369">
        <v>-4.7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780498</v>
      </c>
      <c r="AN62" s="373">
        <v>52752</v>
      </c>
      <c r="AO62" s="374">
        <v>-0.4</v>
      </c>
      <c r="AP62" s="375">
        <v>39341</v>
      </c>
      <c r="AQ62" s="376">
        <v>5</v>
      </c>
      <c r="AR62" s="377">
        <v>-5.4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ngUwW5axaBtZDjf2RKixJY4nBQeULjHdKT8xM+XjI82DnRJaRgXqSlB/FYhV1x50M8fMqKXRQey1plBNcWuCug==" saltValue="k/cu688AqAIBFAbJtmt+A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0" zoomScale="80" zoomScaleNormal="80" zoomScaleSheetLayoutView="55" workbookViewId="0">
      <selection activeCell="AD99" sqref="AD99"/>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20" spans="125:125" ht="13.5" hidden="1" customHeight="1" x14ac:dyDescent="0.15"/>
    <row r="121" spans="125:125" ht="13.5" hidden="1" customHeight="1" x14ac:dyDescent="0.15">
      <c r="DU121" s="291"/>
    </row>
  </sheetData>
  <sheetProtection algorithmName="SHA-512" hashValue="XxDtkIfQ73lyYdGLTFxxX5lfJ4uQ6RyYYArE0Cb/836hsTzaYWSC+Ik0ffVKDaqhlTEjmra1DAyw0bPz8+IX6Q==" saltValue="Bk+V61ffePZhuXFeXLhc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8" zoomScaleNormal="100" zoomScaleSheetLayoutView="55" workbookViewId="0">
      <selection activeCell="B109" sqref="B109"/>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sheetData>
  <sheetProtection algorithmName="SHA-512" hashValue="kIsyAHwbI7sEzOvVQh0ePQmPhWNFdSjz3CFKZ9U5ICUbbHSYQKDiINPXwRUGgI3F4MmUwFMGsKFQRAdtmCwzyA==" saltValue="8D533pLIqhBCQZKREEMI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1"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6" t="s">
        <v>3</v>
      </c>
      <c r="D47" s="1236"/>
      <c r="E47" s="1237"/>
      <c r="F47" s="11">
        <v>21.19</v>
      </c>
      <c r="G47" s="12">
        <v>17.29</v>
      </c>
      <c r="H47" s="12">
        <v>15.27</v>
      </c>
      <c r="I47" s="12">
        <v>16.329999999999998</v>
      </c>
      <c r="J47" s="13">
        <v>16.11</v>
      </c>
    </row>
    <row r="48" spans="2:10" ht="57.75" customHeight="1" x14ac:dyDescent="0.15">
      <c r="B48" s="14"/>
      <c r="C48" s="1238" t="s">
        <v>4</v>
      </c>
      <c r="D48" s="1238"/>
      <c r="E48" s="1239"/>
      <c r="F48" s="15">
        <v>4.4800000000000004</v>
      </c>
      <c r="G48" s="16">
        <v>4.24</v>
      </c>
      <c r="H48" s="16">
        <v>5.07</v>
      </c>
      <c r="I48" s="16">
        <v>5.82</v>
      </c>
      <c r="J48" s="17">
        <v>6.31</v>
      </c>
    </row>
    <row r="49" spans="2:10" ht="57.75" customHeight="1" thickBot="1" x14ac:dyDescent="0.2">
      <c r="B49" s="18"/>
      <c r="C49" s="1240" t="s">
        <v>5</v>
      </c>
      <c r="D49" s="1240"/>
      <c r="E49" s="1241"/>
      <c r="F49" s="19">
        <v>8.35</v>
      </c>
      <c r="G49" s="20" t="s">
        <v>564</v>
      </c>
      <c r="H49" s="20" t="s">
        <v>565</v>
      </c>
      <c r="I49" s="20">
        <v>1.69</v>
      </c>
      <c r="J49" s="21">
        <v>0.42</v>
      </c>
    </row>
    <row r="50" spans="2:10" ht="13.5" customHeight="1" x14ac:dyDescent="0.15"/>
  </sheetData>
  <sheetProtection algorithmName="SHA-512" hashValue="KersjjNJn25iDmTX1IEZyjzrrvk5EiUHrP5ESKn1XuaXPEBJr3sAVFU6s3OIJnr2lSnfIVItyRnau37ddWIrRQ==" saltValue="EgtcbRpitJzOf+QH9Uht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2021-03-05T00:56:43Z</cp:lastPrinted>
  <dcterms:created xsi:type="dcterms:W3CDTF">2021-02-05T01:19:51Z</dcterms:created>
  <dcterms:modified xsi:type="dcterms:W3CDTF">2021-09-15T23:28:57Z</dcterms:modified>
  <cp:category/>
</cp:coreProperties>
</file>